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C38" i="9"/>
  <c r="BE37" i="9"/>
  <c r="AM37" i="9"/>
  <c r="C37" i="9"/>
  <c r="BE36" i="9"/>
  <c r="AM36" i="9"/>
  <c r="C36" i="9"/>
  <c r="CO35" i="9"/>
  <c r="CO36" i="9" s="1"/>
  <c r="CO37" i="9" s="1"/>
  <c r="CO38" i="9" s="1"/>
  <c r="CO39" i="9" s="1"/>
  <c r="CO40" i="9" s="1"/>
  <c r="CO41" i="9" s="1"/>
  <c r="CO42" i="9" s="1"/>
  <c r="CO43" i="9" s="1"/>
  <c r="BW35" i="9"/>
  <c r="BW36" i="9" s="1"/>
  <c r="BW37" i="9" s="1"/>
  <c r="BW38" i="9" s="1"/>
  <c r="BW39" i="9" s="1"/>
  <c r="BW40" i="9" s="1"/>
  <c r="BW41" i="9" s="1"/>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AM34" i="9" l="1"/>
  <c r="AM35" i="9" s="1"/>
  <c r="BE34" i="9" l="1"/>
  <c r="BE35" i="9" s="1"/>
</calcChain>
</file>

<file path=xl/sharedStrings.xml><?xml version="1.0" encoding="utf-8"?>
<sst xmlns="http://schemas.openxmlformats.org/spreadsheetml/2006/main" count="1026" uniqueCount="557">
  <si>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</si>
  <si>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</si>
  <si>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</si>
  <si>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</si>
  <si>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</si>
  <si>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</si>
  <si>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</si>
  <si>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</si>
  <si>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</si>
  <si>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</si>
  <si>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</si>
  <si>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</si>
  <si>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</si>
  <si>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</si>
  <si>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</si>
  <si>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</si>
  <si>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</si>
  <si>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</si>
  <si>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</si>
  <si>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</si>
  <si>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</si>
  <si>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</si>
  <si>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</si>
  <si>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</si>
  <si>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</si>
  <si>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</si>
  <si>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</si>
  <si>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</si>
  <si>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</si>
  <si>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</si>
  <si>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</si>
  <si>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</si>
  <si>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</si>
  <si>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</si>
  <si>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</si>
  <si>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</si>
  <si>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</si>
  <si>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</si>
  <si>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</si>
  <si>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</si>
  <si>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</si>
  <si>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</si>
  <si>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</si>
  <si>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</si>
  <si>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</si>
  <si>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</si>
  <si>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</si>
  <si>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</si>
  <si>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</si>
  <si>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</si>
  <si>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</si>
  <si>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</si>
  <si>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</si>
  <si>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</si>
  <si>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</si>
  <si>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</si>
  <si>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</si>
  <si>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</si>
  <si>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</si>
  <si>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</si>
  <si>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</si>
  <si>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</si>
  <si>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</si>
  <si>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</si>
  <si>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</si>
  <si>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</si>
  <si>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</si>
  <si>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</si>
  <si>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</si>
  <si>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</si>
  <si>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</si>
  <si>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</si>
  <si>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</si>
  <si>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</si>
  <si>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</si>
  <si>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</si>
  <si>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</si>
  <si>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</si>
  <si>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</si>
  <si>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</si>
  <si>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</si>
  <si>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</si>
  <si>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</si>
  <si>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</si>
  <si>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</si>
  <si>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</si>
  <si>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</si>
  <si>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</si>
  <si>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</si>
  <si>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</si>
  <si>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</si>
  <si>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</si>
  <si>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</si>
  <si>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</si>
  <si>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</si>
  <si>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</si>
  <si>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</si>
  <si>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</si>
  <si>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</si>
  <si>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</si>
  <si>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</si>
  <si>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</si>
  <si>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</si>
  <si>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</si>
  <si>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</si>
  <si>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</si>
  <si>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</si>
  <si>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</si>
  <si>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</si>
  <si>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</si>
  <si>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</si>
  <si>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</si>
  <si>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</si>
  <si>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</si>
  <si>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</si>
  <si>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</si>
  <si>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</si>
  <si>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</si>
  <si>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</si>
  <si>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</si>
  <si>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</si>
  <si>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</si>
  <si>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</si>
  <si>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</si>
  <si>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</si>
  <si>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</si>
  <si>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</si>
  <si>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</si>
  <si>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</si>
  <si>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</si>
  <si>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</si>
  <si>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</si>
  <si>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</si>
  <si>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</si>
  <si>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</si>
  <si>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</si>
  <si>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</si>
  <si>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</si>
  <si>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</si>
  <si>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</si>
  <si>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</si>
  <si>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</si>
  <si>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</si>
  <si>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</si>
  <si>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</si>
  <si>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</si>
  <si>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</si>
  <si>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</si>
  <si>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</si>
  <si>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</si>
  <si>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</si>
  <si>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</si>
  <si>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</si>
  <si>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</si>
  <si>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</si>
  <si>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</si>
  <si>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</si>
  <si>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</si>
  <si>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</si>
  <si>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</si>
  <si>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</si>
  <si>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</si>
  <si>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</si>
  <si>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</si>
  <si>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</si>
  <si>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</si>
  <si>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</si>
  <si>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</si>
  <si>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</si>
  <si>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</si>
  <si>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</si>
  <si>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</si>
  <si>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</si>
  <si>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</si>
  <si>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</si>
  <si>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</si>
  <si>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</si>
  <si>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</si>
  <si>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</si>
  <si>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</si>
  <si>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</si>
  <si>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</si>
  <si>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</si>
  <si>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</si>
  <si>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</si>
  <si>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</si>
  <si>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</si>
  <si>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</si>
  <si>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</si>
  <si>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</si>
  <si>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</si>
  <si>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</si>
  <si>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</si>
  <si>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</si>
  <si>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</si>
  <si>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新潟県佐渡市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</si>
  <si>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</si>
  <si>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</si>
  <si>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</si>
  <si>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</si>
  <si>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</si>
  <si>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</si>
  <si>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</si>
  <si>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</si>
  <si>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</si>
  <si>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</si>
  <si>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</si>
  <si>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</si>
  <si>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</si>
  <si>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</si>
  <si>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</si>
  <si>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</si>
  <si>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</si>
  <si>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</si>
  <si>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</si>
  <si>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</si>
  <si>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</si>
  <si>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</si>
  <si>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</si>
  <si>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</si>
  <si>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</si>
  <si>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</si>
  <si>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</si>
  <si>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</si>
  <si>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</si>
  <si>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</si>
  <si>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</si>
  <si>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</si>
  <si>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</si>
  <si>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</si>
  <si>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</si>
  <si>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</si>
  <si>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</si>
  <si>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</si>
  <si>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</si>
  <si>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</si>
  <si>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</si>
  <si>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</si>
  <si>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</si>
  <si>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</si>
  <si>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</si>
  <si>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</si>
  <si>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</si>
  <si>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</si>
  <si>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</si>
  <si>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</si>
  <si>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</si>
  <si>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</si>
  <si>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</si>
  <si>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</si>
  <si>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</si>
  <si>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</si>
  <si>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</si>
  <si>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</si>
  <si>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</si>
  <si>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</si>
  <si>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</si>
  <si>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</si>
  <si>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</si>
  <si>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</si>
  <si>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</si>
  <si>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</si>
  <si>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</si>
  <si>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</si>
  <si>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</si>
  <si>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</si>
  <si>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</si>
  <si>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</si>
  <si>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</si>
  <si>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</si>
  <si>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</si>
  <si>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</si>
  <si>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</si>
  <si>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</si>
  <si>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</si>
  <si>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</si>
  <si>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</si>
  <si>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</si>
  <si>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</si>
  <si>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</si>
  <si>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</si>
  <si>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</si>
  <si>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</si>
  <si>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</si>
  <si>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</si>
  <si>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</si>
  <si>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</si>
  <si>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</si>
  <si>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</si>
  <si>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</si>
  <si>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</si>
  <si>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</si>
  <si>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</si>
  <si>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</si>
  <si>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</si>
  <si>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</si>
  <si>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</si>
  <si>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</si>
  <si>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</si>
  <si>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</si>
  <si>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</si>
  <si>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</si>
  <si>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</si>
  <si>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</si>
  <si>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</si>
  <si>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</si>
  <si>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</si>
  <si>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</si>
  <si>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</si>
  <si>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</si>
  <si>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</si>
  <si>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</si>
  <si>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</si>
  <si>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</si>
  <si>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</si>
  <si>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</si>
  <si>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</si>
  <si>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</si>
  <si>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</si>
  <si>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</si>
  <si>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</si>
  <si>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</si>
  <si>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</si>
  <si>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</si>
  <si>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</si>
  <si>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</si>
  <si>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</si>
  <si>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</si>
  <si>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</si>
  <si>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</si>
  <si>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</si>
  <si>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</si>
  <si>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</si>
  <si>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</si>
  <si>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</si>
  <si>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</si>
  <si>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</si>
  <si>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</si>
  <si>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</si>
  <si>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</si>
  <si>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</si>
  <si>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</si>
  <si>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</si>
  <si>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</si>
  <si>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</si>
  <si>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</si>
  <si>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新潟県佐渡市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</si>
  <si>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</si>
  <si>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</si>
  <si>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</si>
  <si>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</si>
  <si>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</si>
  <si>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</si>
  <si>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</si>
  <si>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</si>
  <si>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</si>
  <si>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</si>
  <si>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</si>
  <si>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</si>
  <si>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</si>
  <si>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</si>
  <si>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</si>
  <si>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</si>
  <si>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</si>
  <si>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</si>
  <si>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</si>
  <si>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</si>
  <si>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</si>
  <si>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</si>
  <si>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</si>
  <si>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</si>
  <si>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</si>
  <si>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</si>
  <si>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</si>
  <si>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</si>
  <si>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</si>
  <si>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</si>
  <si>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</si>
  <si>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</si>
  <si>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</si>
  <si>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</si>
  <si>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</si>
  <si>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</si>
  <si>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</si>
  <si>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</si>
  <si>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</si>
  <si>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</si>
  <si>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</si>
  <si>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</si>
  <si>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</si>
  <si>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</si>
  <si>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</si>
  <si>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</si>
  <si>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</si>
  <si>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</si>
  <si>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</si>
  <si>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</si>
  <si>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</si>
  <si>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</si>
  <si>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</si>
  <si>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</si>
  <si>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</si>
  <si>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</si>
  <si>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</si>
  <si>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</si>
  <si>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</si>
  <si>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</si>
  <si>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</si>
  <si>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</si>
  <si>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</si>
  <si>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</si>
  <si>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</si>
  <si>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</si>
  <si>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</si>
  <si>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</si>
  <si>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</si>
  <si>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</si>
  <si>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</si>
  <si>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</si>
  <si>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</si>
  <si>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</si>
  <si>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</si>
  <si>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</si>
  <si>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</si>
  <si>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</si>
  <si>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</si>
  <si>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</si>
  <si>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</si>
  <si>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</si>
  <si>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</si>
  <si>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</si>
  <si>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</si>
  <si>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</si>
  <si>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</si>
  <si>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</si>
  <si>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</si>
  <si>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</si>
  <si>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</si>
  <si>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</si>
  <si>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</si>
  <si>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</si>
  <si>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</si>
  <si>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</si>
  <si>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</si>
  <si>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</si>
  <si>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</si>
  <si>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</si>
  <si>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</si>
  <si>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</si>
  <si>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</si>
  <si>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</si>
  <si>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</si>
  <si>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</si>
  <si>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</si>
  <si>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</si>
  <si>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</si>
  <si>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</si>
  <si>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</si>
  <si>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</si>
  <si>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</si>
  <si>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</si>
  <si>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</si>
  <si>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</si>
  <si>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</si>
  <si>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</si>
  <si>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</si>
  <si>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</si>
  <si>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</si>
  <si>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</si>
  <si>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</si>
  <si>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</si>
  <si>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</si>
  <si>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</si>
  <si>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</si>
  <si>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</si>
  <si>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</si>
  <si>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</si>
  <si>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</si>
  <si>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</si>
  <si>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</si>
  <si>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</si>
  <si>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</si>
  <si>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</si>
  <si>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</si>
  <si>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</si>
  <si>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</si>
  <si>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</si>
  <si>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</si>
  <si>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</si>
  <si>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</si>
  <si>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</si>
  <si>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</si>
  <si>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</si>
  <si>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</si>
  <si>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</si>
  <si>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</si>
  <si>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</si>
  <si>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</si>
  <si>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</si>
  <si>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</si>
  <si>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</si>
  <si>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</si>
  <si>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</si>
  <si>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</si>
  <si>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</si>
  <si>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</si>
  <si>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</si>
  <si>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</si>
  <si>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</si>
  <si>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</si>
  <si>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</si>
  <si>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</si>
  <si>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</si>
  <si>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</si>
  <si>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</si>
  <si>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</si>
  <si>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</si>
  <si>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</si>
  <si>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</si>
  <si>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</si>
  <si>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</si>
  <si>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</si>
  <si>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</si>
  <si>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3.30</t>
  </si>
  <si>
    <t>水道事業会計</t>
  </si>
  <si>
    <t>病院事業会計</t>
  </si>
  <si>
    <t>一般会計</t>
  </si>
  <si>
    <t>国民健康保険特別会計</t>
  </si>
  <si>
    <t>介護保険特別会計</t>
  </si>
  <si>
    <t>下水道特別会計</t>
  </si>
  <si>
    <t>簡易水道特別会計</t>
  </si>
  <si>
    <t>後期高齢者医療特別会計</t>
  </si>
  <si>
    <t>その他会計（赤字）</t>
  </si>
  <si>
    <t>その他会計（黒字）</t>
  </si>
  <si>
    <t>-</t>
    <phoneticPr fontId="2"/>
  </si>
  <si>
    <t>新潟県市町村総合事務組合（一般会計）</t>
    <rPh sb="13" eb="15">
      <t>イッパン</t>
    </rPh>
    <rPh sb="15" eb="17">
      <t>カイケイ</t>
    </rPh>
    <phoneticPr fontId="5"/>
  </si>
  <si>
    <t>〃（職員退職手当支給事業特別会計）</t>
    <phoneticPr fontId="5"/>
  </si>
  <si>
    <t>〃（消防団員等公務災害補償事業特別会計）</t>
    <phoneticPr fontId="5"/>
  </si>
  <si>
    <t>〃（消防賞じゅつ金支給事業特別会計）</t>
    <phoneticPr fontId="5"/>
  </si>
  <si>
    <t>〃（非常勤職員公務災害補償等特別会計）</t>
    <phoneticPr fontId="5"/>
  </si>
  <si>
    <t>〃（交通災害共済事業特別会計）</t>
    <phoneticPr fontId="5"/>
  </si>
  <si>
    <t>新潟県後期高齢者医療広域連合（一般会計）</t>
    <phoneticPr fontId="5"/>
  </si>
  <si>
    <t>〃（後期高齢者医療特別会計）</t>
    <phoneticPr fontId="5"/>
  </si>
  <si>
    <t>両津温泉</t>
    <rPh sb="0" eb="2">
      <t>リョウツ</t>
    </rPh>
    <rPh sb="2" eb="4">
      <t>オンセン</t>
    </rPh>
    <phoneticPr fontId="2"/>
  </si>
  <si>
    <t>佐渡市土地開発公社</t>
    <rPh sb="0" eb="3">
      <t>サドシ</t>
    </rPh>
    <rPh sb="3" eb="5">
      <t>トチ</t>
    </rPh>
    <rPh sb="5" eb="7">
      <t>カイハツ</t>
    </rPh>
    <rPh sb="7" eb="9">
      <t>コウシャ</t>
    </rPh>
    <phoneticPr fontId="2"/>
  </si>
  <si>
    <t>佐渡市真野自然活用村公社</t>
    <rPh sb="0" eb="3">
      <t>サドシ</t>
    </rPh>
    <rPh sb="3" eb="5">
      <t>マノ</t>
    </rPh>
    <rPh sb="5" eb="7">
      <t>シゼン</t>
    </rPh>
    <rPh sb="7" eb="9">
      <t>カツヨウ</t>
    </rPh>
    <rPh sb="9" eb="10">
      <t>ムラ</t>
    </rPh>
    <rPh sb="10" eb="12">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</si>
  <si>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</si>
  <si>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</si>
  <si>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クリエイトはもち</t>
    <phoneticPr fontId="2"/>
  </si>
  <si>
    <t>赤泊振興公社</t>
    <rPh sb="0" eb="2">
      <t>アカドマリ</t>
    </rPh>
    <rPh sb="2" eb="4">
      <t>シンコウ</t>
    </rPh>
    <rPh sb="4" eb="6">
      <t>コウシャ</t>
    </rPh>
    <phoneticPr fontId="2"/>
  </si>
  <si>
    <t>両津TMO</t>
    <rPh sb="0" eb="2">
      <t>リョウツ</t>
    </rPh>
    <phoneticPr fontId="2"/>
  </si>
  <si>
    <t>両津産業振興公社</t>
    <rPh sb="0" eb="2">
      <t>リョウツ</t>
    </rPh>
    <rPh sb="2" eb="4">
      <t>サンギョウ</t>
    </rPh>
    <rPh sb="4" eb="6">
      <t>シンコウ</t>
    </rPh>
    <rPh sb="6" eb="8">
      <t>コウシャ</t>
    </rPh>
    <phoneticPr fontId="2"/>
  </si>
  <si>
    <t>佐渡市スポーツ振興財団</t>
    <rPh sb="0" eb="3">
      <t>サドシ</t>
    </rPh>
    <rPh sb="7" eb="9">
      <t>シンコウ</t>
    </rPh>
    <rPh sb="9" eb="11">
      <t>ザイダン</t>
    </rPh>
    <phoneticPr fontId="2"/>
  </si>
  <si>
    <t>新潟県住宅供給公社</t>
    <rPh sb="0" eb="3">
      <t>ニイガタケン</t>
    </rPh>
    <rPh sb="3" eb="5">
      <t>ジュウタク</t>
    </rPh>
    <rPh sb="5" eb="7">
      <t>キョウキュウ</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</si>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</sst>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138804</c:v>
                </c:pt>
                <c:pt idx="1">
                  <c:v>193996</c:v>
                </c:pt>
                <c:pt idx="2">
                  <c:v>174035</c:v>
                </c:pt>
                <c:pt idx="3">
                  <c:v>360171</c:v>
                </c:pt>
                <c:pt idx="4">
                  <c:v>199917</c:v>
                </c:pt>
              </c:numCache>
            </c:numRef>
          </c:val>
          <c:smooth val="0"/>
        </c:ser>
        <c:dLbls>
          <c:showLegendKey val="0"/>
          <c:showVal val="0"/>
          <c:showCatName val="0"/>
          <c:showSerName val="0"/>
          <c:showPercent val="0"/>
          <c:showBubbleSize val="0"/>
        </c:dLbls>
        <c:marker val="1"/>
        <c:smooth val="0"/>
        <c:axId val="109218048"/>
        <c:axId val="109228416"/>
      </c:lineChart>
      <c:catAx>
        <c:axId val="109218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28416"/>
        <c:crosses val="autoZero"/>
        <c:auto val="1"/>
        <c:lblAlgn val="ctr"/>
        <c:lblOffset val="100"/>
        <c:tickLblSkip val="1"/>
        <c:tickMarkSkip val="1"/>
        <c:noMultiLvlLbl val="0"/>
      </c:catAx>
      <c:valAx>
        <c:axId val="1092284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1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2.42</c:v>
                </c:pt>
                <c:pt idx="1">
                  <c:v>3.27</c:v>
                </c:pt>
                <c:pt idx="2">
                  <c:v>3.4</c:v>
                </c:pt>
                <c:pt idx="3">
                  <c:v>2.5299999999999998</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19.48</c:v>
                </c:pt>
                <c:pt idx="1">
                  <c:v>21.43</c:v>
                </c:pt>
                <c:pt idx="2">
                  <c:v>23.05</c:v>
                </c:pt>
                <c:pt idx="3">
                  <c:v>30.67</c:v>
                </c:pt>
                <c:pt idx="4">
                  <c:v>27.16</c:v>
                </c:pt>
              </c:numCache>
            </c:numRef>
          </c:val>
        </c:ser>
        <c:dLbls>
          <c:showLegendKey val="0"/>
          <c:showVal val="0"/>
          <c:showCatName val="0"/>
          <c:showSerName val="0"/>
          <c:showPercent val="0"/>
          <c:showBubbleSize val="0"/>
        </c:dLbls>
        <c:gapWidth val="250"/>
        <c:overlap val="100"/>
        <c:axId val="113015040"/>
        <c:axId val="11301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4.25</c:v>
                </c:pt>
                <c:pt idx="1">
                  <c:v>2.39</c:v>
                </c:pt>
                <c:pt idx="2">
                  <c:v>1.3</c:v>
                </c:pt>
                <c:pt idx="3">
                  <c:v>7.51</c:v>
                </c:pt>
                <c:pt idx="4">
                  <c:v>-3.3</c:v>
                </c:pt>
              </c:numCache>
            </c:numRef>
          </c:val>
          <c:smooth val="0"/>
        </c:ser>
        <c:dLbls>
          <c:showLegendKey val="0"/>
          <c:showVal val="0"/>
          <c:showCatName val="0"/>
          <c:showSerName val="0"/>
          <c:showPercent val="0"/>
          <c:showBubbleSize val="0"/>
        </c:dLbls>
        <c:marker val="1"/>
        <c:smooth val="0"/>
        <c:axId val="113015040"/>
        <c:axId val="113017216"/>
      </c:lineChart>
      <c:catAx>
        <c:axId val="1130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17216"/>
        <c:crosses val="autoZero"/>
        <c:auto val="1"/>
        <c:lblAlgn val="ctr"/>
        <c:lblOffset val="100"/>
        <c:tickLblSkip val="1"/>
        <c:tickMarkSkip val="1"/>
        <c:noMultiLvlLbl val="0"/>
      </c:catAx>
      <c:valAx>
        <c:axId val="1130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0.08</c:v>
                </c:pt>
                <c:pt idx="4">
                  <c:v>#N/A</c:v>
                </c:pt>
                <c:pt idx="5">
                  <c:v>0.04</c:v>
                </c:pt>
                <c:pt idx="6">
                  <c:v>#N/A</c:v>
                </c:pt>
                <c:pt idx="7">
                  <c:v>0.01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0.04</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0.16</c:v>
                </c:pt>
                <c:pt idx="4">
                  <c:v>#N/A</c:v>
                </c:pt>
                <c:pt idx="5">
                  <c:v>0.16</c:v>
                </c:pt>
                <c:pt idx="6">
                  <c:v>#N/A</c:v>
                </c:pt>
                <c:pt idx="7">
                  <c:v>0.02</c:v>
                </c:pt>
                <c:pt idx="8">
                  <c:v>#N/A</c:v>
                </c:pt>
                <c:pt idx="9">
                  <c:v>0.19</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0.28000000000000003</c:v>
                </c:pt>
                <c:pt idx="4">
                  <c:v>#N/A</c:v>
                </c:pt>
                <c:pt idx="5">
                  <c:v>0.21</c:v>
                </c:pt>
                <c:pt idx="6">
                  <c:v>#N/A</c:v>
                </c:pt>
                <c:pt idx="7">
                  <c:v>0.18</c:v>
                </c:pt>
                <c:pt idx="8">
                  <c:v>#N/A</c:v>
                </c:pt>
                <c:pt idx="9">
                  <c:v>0.19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0.25</c:v>
                </c:pt>
                <c:pt idx="4">
                  <c:v>#N/A</c:v>
                </c:pt>
                <c:pt idx="5">
                  <c:v>0.53</c:v>
                </c:pt>
                <c:pt idx="6">
                  <c:v>#N/A</c:v>
                </c:pt>
                <c:pt idx="7">
                  <c:v>0.37</c:v>
                </c:pt>
                <c:pt idx="8">
                  <c:v>#N/A</c:v>
                </c:pt>
                <c:pt idx="9">
                  <c:v>0.72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0.12</c:v>
                </c:pt>
                <c:pt idx="4">
                  <c:v>#N/A</c:v>
                </c:pt>
                <c:pt idx="5">
                  <c:v>0.28999999999999998</c:v>
                </c:pt>
                <c:pt idx="6">
                  <c:v>#N/A</c:v>
                </c:pt>
                <c:pt idx="7">
                  <c:v>0.46</c:v>
                </c:pt>
                <c:pt idx="8">
                  <c:v>#N/A</c:v>
                </c:pt>
                <c:pt idx="9">
                  <c:v>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2.39</c:v>
                </c:pt>
                <c:pt idx="2">
                  <c:v>#N/A</c:v>
                </c:pt>
                <c:pt idx="3">
                  <c:v>3.25</c:v>
                </c:pt>
                <c:pt idx="4">
                  <c:v>#N/A</c:v>
                </c:pt>
                <c:pt idx="5">
                  <c:v>3.37</c:v>
                </c:pt>
                <c:pt idx="6">
                  <c:v>#N/A</c:v>
                </c:pt>
                <c:pt idx="7">
                  <c:v>2.52</c:v>
                </c:pt>
                <c:pt idx="8">
                  <c:v>#N/A</c:v>
                </c:pt>
                <c:pt idx="9">
                  <c:v>3.09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1.61</c:v>
                </c:pt>
                <c:pt idx="2">
                  <c:v>#N/A</c:v>
                </c:pt>
                <c:pt idx="3">
                  <c:v>2.35</c:v>
                </c:pt>
                <c:pt idx="4">
                  <c:v>#N/A</c:v>
                </c:pt>
                <c:pt idx="5">
                  <c:v>2.86</c:v>
                </c:pt>
                <c:pt idx="6">
                  <c:v>#N/A</c:v>
                </c:pt>
                <c:pt idx="7">
                  <c:v>3.12</c:v>
                </c:pt>
                <c:pt idx="8">
                  <c:v>#N/A</c:v>
                </c:pt>
                <c:pt idx="9">
                  <c:v>3.52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2.44</c:v>
                </c:pt>
                <c:pt idx="2">
                  <c:v>#N/A</c:v>
                </c:pt>
                <c:pt idx="3">
                  <c:v>2.27</c:v>
                </c:pt>
                <c:pt idx="4">
                  <c:v>#N/A</c:v>
                </c:pt>
                <c:pt idx="5">
                  <c:v>3</c:v>
                </c:pt>
                <c:pt idx="6">
                  <c:v>#N/A</c:v>
                </c:pt>
                <c:pt idx="7">
                  <c:v>3.63</c:v>
                </c:pt>
                <c:pt idx="8">
                  <c:v>#N/A</c:v>
                </c:pt>
                <c:pt idx="9">
                  <c:v>4.29</c:v>
                </c:pt>
              </c:numCache>
            </c:numRef>
          </c:val>
        </c:ser>
        <c:dLbls>
          <c:showLegendKey val="0"/>
          <c:showVal val="0"/>
          <c:showCatName val="0"/>
          <c:showSerName val="0"/>
          <c:showPercent val="0"/>
          <c:showBubbleSize val="0"/>
        </c:dLbls>
        <c:gapWidth val="150"/>
        <c:overlap val="100"/>
        <c:axId val="113181056"/>
        <c:axId val="113182592"/>
      </c:barChart>
      <c:catAx>
        <c:axId val="11318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82592"/>
        <c:crosses val="autoZero"/>
        <c:auto val="1"/>
        <c:lblAlgn val="ctr"/>
        <c:lblOffset val="100"/>
        <c:tickLblSkip val="1"/>
        <c:tickMarkSkip val="1"/>
        <c:noMultiLvlLbl val="0"/>
      </c:catAx>
      <c:valAx>
        <c:axId val="11318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6329</c:v>
                </c:pt>
                <c:pt idx="5">
                  <c:v>6101</c:v>
                </c:pt>
                <c:pt idx="8">
                  <c:v>5995</c:v>
                </c:pt>
                <c:pt idx="11">
                  <c:v>6774</c:v>
                </c:pt>
                <c:pt idx="14">
                  <c:v>6752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7</c:v>
                </c:pt>
                <c:pt idx="3">
                  <c:v>5</c:v>
                </c:pt>
                <c:pt idx="6">
                  <c:v>5</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363</c:v>
                </c:pt>
                <c:pt idx="3">
                  <c:v>356</c:v>
                </c:pt>
                <c:pt idx="6">
                  <c:v>327</c:v>
                </c:pt>
                <c:pt idx="9">
                  <c:v>268</c:v>
                </c:pt>
                <c:pt idx="12">
                  <c:v>160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1775</c:v>
                </c:pt>
                <c:pt idx="3">
                  <c:v>1807</c:v>
                </c:pt>
                <c:pt idx="6">
                  <c:v>1825</c:v>
                </c:pt>
                <c:pt idx="9">
                  <c:v>2017</c:v>
                </c:pt>
                <c:pt idx="12">
                  <c:v>2093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7530</c:v>
                </c:pt>
                <c:pt idx="3">
                  <c:v>7271</c:v>
                </c:pt>
                <c:pt idx="6">
                  <c:v>7025</c:v>
                </c:pt>
                <c:pt idx="9">
                  <c:v>7549</c:v>
                </c:pt>
                <c:pt idx="12">
                  <c:v>7584</c:v>
                </c:pt>
              </c:numCache>
            </c:numRef>
          </c:val>
        </c:ser>
        <c:dLbls>
          <c:showLegendKey val="0"/>
          <c:showVal val="0"/>
          <c:showCatName val="0"/>
          <c:showSerName val="0"/>
          <c:showPercent val="0"/>
          <c:showBubbleSize val="0"/>
        </c:dLbls>
        <c:gapWidth val="100"/>
        <c:overlap val="100"/>
        <c:axId val="114603136"/>
        <c:axId val="11460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3346</c:v>
                </c:pt>
                <c:pt idx="2">
                  <c:v>#N/A</c:v>
                </c:pt>
                <c:pt idx="3">
                  <c:v>#N/A</c:v>
                </c:pt>
                <c:pt idx="4">
                  <c:v>3338</c:v>
                </c:pt>
                <c:pt idx="5">
                  <c:v>#N/A</c:v>
                </c:pt>
                <c:pt idx="6">
                  <c:v>#N/A</c:v>
                </c:pt>
                <c:pt idx="7">
                  <c:v>3187</c:v>
                </c:pt>
                <c:pt idx="8">
                  <c:v>#N/A</c:v>
                </c:pt>
                <c:pt idx="9">
                  <c:v>#N/A</c:v>
                </c:pt>
                <c:pt idx="10">
                  <c:v>3062</c:v>
                </c:pt>
                <c:pt idx="11">
                  <c:v>#N/A</c:v>
                </c:pt>
                <c:pt idx="12">
                  <c:v>#N/A</c:v>
                </c:pt>
                <c:pt idx="13">
                  <c:v>3087</c:v>
                </c:pt>
                <c:pt idx="14">
                  <c:v>#N/A</c:v>
                </c:pt>
              </c:numCache>
            </c:numRef>
          </c:val>
          <c:smooth val="0"/>
        </c:ser>
        <c:dLbls>
          <c:showLegendKey val="0"/>
          <c:showVal val="0"/>
          <c:showCatName val="0"/>
          <c:showSerName val="0"/>
          <c:showPercent val="0"/>
          <c:showBubbleSize val="0"/>
        </c:dLbls>
        <c:marker val="1"/>
        <c:smooth val="0"/>
        <c:axId val="114603136"/>
        <c:axId val="114605056"/>
      </c:lineChart>
      <c:catAx>
        <c:axId val="1146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05056"/>
        <c:crosses val="autoZero"/>
        <c:auto val="1"/>
        <c:lblAlgn val="ctr"/>
        <c:lblOffset val="100"/>
        <c:tickLblSkip val="1"/>
        <c:tickMarkSkip val="1"/>
        <c:noMultiLvlLbl val="0"/>
      </c:catAx>
      <c:valAx>
        <c:axId val="11460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54426</c:v>
                </c:pt>
                <c:pt idx="5">
                  <c:v>55566</c:v>
                </c:pt>
                <c:pt idx="8">
                  <c:v>57201</c:v>
                </c:pt>
                <c:pt idx="11">
                  <c:v>54297</c:v>
                </c:pt>
                <c:pt idx="14">
                  <c:v>56017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1902</c:v>
                </c:pt>
                <c:pt idx="5">
                  <c:v>1745</c:v>
                </c:pt>
                <c:pt idx="8">
                  <c:v>1516</c:v>
                </c:pt>
                <c:pt idx="11">
                  <c:v>1360</c:v>
                </c:pt>
                <c:pt idx="14">
                  <c:v>1282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10897</c:v>
                </c:pt>
                <c:pt idx="5">
                  <c:v>12618</c:v>
                </c:pt>
                <c:pt idx="8">
                  <c:v>13149</c:v>
                </c:pt>
                <c:pt idx="11">
                  <c:v>15009</c:v>
                </c:pt>
                <c:pt idx="14">
                  <c:v>13104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16</c:v>
                </c:pt>
                <c:pt idx="6">
                  <c:v>8</c:v>
                </c:pt>
                <c:pt idx="9">
                  <c:v>6</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11454</c:v>
                </c:pt>
                <c:pt idx="3">
                  <c:v>11353</c:v>
                </c:pt>
                <c:pt idx="6">
                  <c:v>11313</c:v>
                </c:pt>
                <c:pt idx="9">
                  <c:v>11098</c:v>
                </c:pt>
                <c:pt idx="12">
                  <c:v>10617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27024</c:v>
                </c:pt>
                <c:pt idx="3">
                  <c:v>27039</c:v>
                </c:pt>
                <c:pt idx="6">
                  <c:v>28025</c:v>
                </c:pt>
                <c:pt idx="9">
                  <c:v>27732</c:v>
                </c:pt>
                <c:pt idx="12">
                  <c:v>28156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1412</c:v>
                </c:pt>
                <c:pt idx="3">
                  <c:v>1083</c:v>
                </c:pt>
                <c:pt idx="6">
                  <c:v>775</c:v>
                </c:pt>
                <c:pt idx="9">
                  <c:v>520</c:v>
                </c:pt>
                <c:pt idx="12">
                  <c:v>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53509</c:v>
                </c:pt>
                <c:pt idx="3">
                  <c:v>55376</c:v>
                </c:pt>
                <c:pt idx="6">
                  <c:v>56374</c:v>
                </c:pt>
                <c:pt idx="9">
                  <c:v>61332</c:v>
                </c:pt>
                <c:pt idx="12">
                  <c:v>61615</c:v>
                </c:pt>
              </c:numCache>
            </c:numRef>
          </c:val>
        </c:ser>
        <c:dLbls>
          <c:showLegendKey val="0"/>
          <c:showVal val="0"/>
          <c:showCatName val="0"/>
          <c:showSerName val="0"/>
          <c:showPercent val="0"/>
          <c:showBubbleSize val="0"/>
        </c:dLbls>
        <c:gapWidth val="100"/>
        <c:overlap val="100"/>
        <c:axId val="114444544"/>
        <c:axId val="11446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26198</c:v>
                </c:pt>
                <c:pt idx="2">
                  <c:v>#N/A</c:v>
                </c:pt>
                <c:pt idx="3">
                  <c:v>#N/A</c:v>
                </c:pt>
                <c:pt idx="4">
                  <c:v>24938</c:v>
                </c:pt>
                <c:pt idx="5">
                  <c:v>#N/A</c:v>
                </c:pt>
                <c:pt idx="6">
                  <c:v>#N/A</c:v>
                </c:pt>
                <c:pt idx="7">
                  <c:v>24629</c:v>
                </c:pt>
                <c:pt idx="8">
                  <c:v>#N/A</c:v>
                </c:pt>
                <c:pt idx="9">
                  <c:v>#N/A</c:v>
                </c:pt>
                <c:pt idx="10">
                  <c:v>30023</c:v>
                </c:pt>
                <c:pt idx="11">
                  <c:v>#N/A</c:v>
                </c:pt>
                <c:pt idx="12">
                  <c:v>#N/A</c:v>
                </c:pt>
                <c:pt idx="13">
                  <c:v>30358</c:v>
                </c:pt>
                <c:pt idx="14">
                  <c:v>#N/A</c:v>
                </c:pt>
              </c:numCache>
            </c:numRef>
          </c:val>
          <c:smooth val="0"/>
        </c:ser>
        <c:dLbls>
          <c:showLegendKey val="0"/>
          <c:showVal val="0"/>
          <c:showCatName val="0"/>
          <c:showSerName val="0"/>
          <c:showPercent val="0"/>
          <c:showBubbleSize val="0"/>
        </c:dLbls>
        <c:marker val="1"/>
        <c:smooth val="0"/>
        <c:axId val="114444544"/>
        <c:axId val="114467200"/>
      </c:lineChart>
      <c:catAx>
        <c:axId val="1144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67200"/>
        <c:crosses val="autoZero"/>
        <c:auto val="1"/>
        <c:lblAlgn val="ctr"/>
        <c:lblOffset val="100"/>
        <c:tickLblSkip val="1"/>
        <c:tickMarkSkip val="1"/>
        <c:noMultiLvlLbl val="0"/>
      </c:catAx>
      <c:valAx>
        <c:axId val="11446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4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59,606
59,387
855.61
53,359,247
51,524,070
908,882
29,349,181
59,040,728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年度は単年度で</a:t>
          </a:r>
          <a:r>
            <a:rPr kumimoji="1" lang="en-US" altLang="ja-JP" sz="1200">
              <a:latin typeface="ＭＳ Ｐゴシック"/>
            </a:rPr>
            <a:t>0.25</a:t>
          </a:r>
          <a:r>
            <a:rPr kumimoji="1" lang="ja-JP" altLang="en-US" sz="1200">
              <a:latin typeface="ＭＳ Ｐゴシック"/>
            </a:rPr>
            <a:t>となり、前年度の</a:t>
          </a:r>
          <a:r>
            <a:rPr kumimoji="1" lang="en-US" altLang="ja-JP" sz="1200">
              <a:latin typeface="ＭＳ Ｐゴシック"/>
            </a:rPr>
            <a:t>0.26</a:t>
          </a:r>
          <a:r>
            <a:rPr kumimoji="1" lang="ja-JP" altLang="en-US" sz="1200">
              <a:latin typeface="ＭＳ Ｐゴシック"/>
            </a:rPr>
            <a:t>を下回った。依然として類似団体の平均値を大きく下回っているが、その要因として本市は、一島一市であるため行政需要が多岐にわたり基準財政需要額が大きいが、人口減少（毎年約</a:t>
          </a:r>
          <a:r>
            <a:rPr kumimoji="1" lang="en-US" altLang="ja-JP" sz="1200">
              <a:latin typeface="ＭＳ Ｐゴシック"/>
            </a:rPr>
            <a:t>1,000</a:t>
          </a:r>
          <a:r>
            <a:rPr kumimoji="1" lang="ja-JP" altLang="en-US" sz="1200">
              <a:latin typeface="ＭＳ Ｐゴシック"/>
            </a:rPr>
            <a:t>人）や全国平均を上回る高齢化率（</a:t>
          </a:r>
          <a:r>
            <a:rPr kumimoji="1" lang="en-US" altLang="ja-JP" sz="1200">
              <a:latin typeface="ＭＳ Ｐゴシック"/>
            </a:rPr>
            <a:t>39.8</a:t>
          </a:r>
          <a:r>
            <a:rPr kumimoji="1" lang="ja-JP" altLang="en-US" sz="1200">
              <a:latin typeface="ＭＳ Ｐゴシック"/>
            </a:rPr>
            <a:t>％）等から税収増加が見込めず、歳入に占める自主財源の割合が低いことなどが挙げられる。そのため、財源の確保が課題となっている。今後は平成</a:t>
          </a:r>
          <a:r>
            <a:rPr kumimoji="1" lang="en-US" altLang="ja-JP" sz="1200">
              <a:latin typeface="ＭＳ Ｐゴシック"/>
            </a:rPr>
            <a:t>22</a:t>
          </a:r>
          <a:r>
            <a:rPr kumimoji="1" lang="ja-JP" altLang="en-US" sz="1200">
              <a:latin typeface="ＭＳ Ｐゴシック"/>
            </a:rPr>
            <a:t>年３月に策定された第２次佐渡市行政改革大網等の施策に基づき行政改革を着実に進め、歳出の抑制及び歳入の確保に取り組み、財政の健全化と持続可能な財政運営に努めていく。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45357</xdr:rowOff>
    </xdr:to>
    <xdr:cxnSp macro="">
      <xdr:nvCxnSpPr>
        <xdr:cNvPr id="69" name="直線コネクタ 68"/>
        <xdr:cNvCxnSpPr/>
      </xdr:nvCxnSpPr>
      <xdr:spPr>
        <a:xfrm>
          <a:off x="4114800" y="77433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28122</xdr:rowOff>
    </xdr:to>
    <xdr:cxnSp macro="">
      <xdr:nvCxnSpPr>
        <xdr:cNvPr id="72" name="直線コネクタ 71"/>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28122</xdr:rowOff>
    </xdr:to>
    <xdr:cxnSp macro="">
      <xdr:nvCxnSpPr>
        <xdr:cNvPr id="75" name="直線コネクタ 74"/>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28122</xdr:rowOff>
    </xdr:to>
    <xdr:cxnSp macro="">
      <xdr:nvCxnSpPr>
        <xdr:cNvPr id="78" name="直線コネクタ 77"/>
        <xdr:cNvCxnSpPr/>
      </xdr:nvCxnSpPr>
      <xdr:spPr>
        <a:xfrm>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8" name="円/楕円 87"/>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61884</xdr:rowOff>
    </xdr:from>
    <xdr:ext cx="762000" cy="259045"/>
    <xdr:sp macro="" textlink="">
      <xdr:nvSpPr>
        <xdr:cNvPr id="89"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90" name="円/楕円 89"/>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1" name="テキスト ボックス 90"/>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148772</xdr:rowOff>
    </xdr:from>
    <xdr:to>
      <xdr:col>4</xdr:col>
      <xdr:colOff>533400</xdr:colOff>
      <xdr:row>45</xdr:row>
      <xdr:rowOff>78922</xdr:rowOff>
    </xdr:to>
    <xdr:sp macro="" textlink="">
      <xdr:nvSpPr>
        <xdr:cNvPr id="92" name="円/楕円 91"/>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63699</xdr:rowOff>
    </xdr:from>
    <xdr:ext cx="762000" cy="259045"/>
    <xdr:sp macro="" textlink="">
      <xdr:nvSpPr>
        <xdr:cNvPr id="93" name="テキスト ボックス 92"/>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4" name="円/楕円 93"/>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5" name="テキスト ボックス 94"/>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6" name="円/楕円 95"/>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7" name="テキスト ボックス 96"/>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類似団体の平均を下回る</a:t>
          </a:r>
          <a:r>
            <a:rPr kumimoji="1" lang="en-US" altLang="ja-JP" sz="1300">
              <a:solidFill>
                <a:schemeClr val="dk1"/>
              </a:solidFill>
              <a:effectLst/>
              <a:latin typeface="+mn-ea"/>
              <a:ea typeface="+mn-ea"/>
              <a:cs typeface="+mn-cs"/>
            </a:rPr>
            <a:t>85.7</a:t>
          </a:r>
          <a:r>
            <a:rPr kumimoji="1" lang="ja-JP" altLang="ja-JP" sz="1300">
              <a:solidFill>
                <a:schemeClr val="dk1"/>
              </a:solidFill>
              <a:effectLst/>
              <a:latin typeface="+mn-ea"/>
              <a:ea typeface="+mn-ea"/>
              <a:cs typeface="+mn-cs"/>
            </a:rPr>
            <a:t>％となり、前年度の</a:t>
          </a:r>
          <a:r>
            <a:rPr kumimoji="1" lang="en-US" altLang="ja-JP" sz="1300">
              <a:solidFill>
                <a:schemeClr val="dk1"/>
              </a:solidFill>
              <a:effectLst/>
              <a:latin typeface="+mn-ea"/>
              <a:ea typeface="+mn-ea"/>
              <a:cs typeface="+mn-cs"/>
            </a:rPr>
            <a:t>82.5</a:t>
          </a:r>
          <a:r>
            <a:rPr kumimoji="1" lang="ja-JP" altLang="ja-JP" sz="1300">
              <a:solidFill>
                <a:schemeClr val="dk1"/>
              </a:solidFill>
              <a:effectLst/>
              <a:latin typeface="+mn-ea"/>
              <a:ea typeface="+mn-ea"/>
              <a:cs typeface="+mn-cs"/>
            </a:rPr>
            <a:t>％から</a:t>
          </a:r>
          <a:r>
            <a:rPr kumimoji="1" lang="ja-JP" altLang="en-US" sz="1300">
              <a:solidFill>
                <a:schemeClr val="dk1"/>
              </a:solidFill>
              <a:effectLst/>
              <a:latin typeface="+mn-ea"/>
              <a:ea typeface="+mn-ea"/>
              <a:cs typeface="+mn-cs"/>
            </a:rPr>
            <a:t>やや悪化した</a:t>
          </a:r>
          <a:r>
            <a:rPr kumimoji="1" lang="ja-JP" altLang="ja-JP" sz="1300">
              <a:solidFill>
                <a:schemeClr val="dk1"/>
              </a:solidFill>
              <a:effectLst/>
              <a:latin typeface="+mn-ea"/>
              <a:ea typeface="+mn-ea"/>
              <a:cs typeface="+mn-cs"/>
            </a:rPr>
            <a:t>。これは経常一般財源である普通交付税の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4.7</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）、臨時財政対策債の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6.7%</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）が主な要因となっている。今後も定員適正化計画に基づく職員数の削減等、行財政改革への取組を通じて経常経費の削減に努めていく。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59182</xdr:rowOff>
    </xdr:to>
    <xdr:cxnSp macro="">
      <xdr:nvCxnSpPr>
        <xdr:cNvPr id="130" name="直線コネクタ 129"/>
        <xdr:cNvCxnSpPr/>
      </xdr:nvCxnSpPr>
      <xdr:spPr>
        <a:xfrm>
          <a:off x="4114800" y="1019175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95504</xdr:rowOff>
    </xdr:to>
    <xdr:cxnSp macro="">
      <xdr:nvCxnSpPr>
        <xdr:cNvPr id="133" name="直線コネクタ 132"/>
        <xdr:cNvCxnSpPr/>
      </xdr:nvCxnSpPr>
      <xdr:spPr>
        <a:xfrm flipV="1">
          <a:off x="3225800" y="101917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59</xdr:row>
      <xdr:rowOff>95504</xdr:rowOff>
    </xdr:to>
    <xdr:cxnSp macro="">
      <xdr:nvCxnSpPr>
        <xdr:cNvPr id="136" name="直線コネクタ 135"/>
        <xdr:cNvCxnSpPr/>
      </xdr:nvCxnSpPr>
      <xdr:spPr>
        <a:xfrm>
          <a:off x="2336800" y="101193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69088</xdr:rowOff>
    </xdr:from>
    <xdr:to>
      <xdr:col>3</xdr:col>
      <xdr:colOff>279400</xdr:colOff>
      <xdr:row>59</xdr:row>
      <xdr:rowOff>3810</xdr:rowOff>
    </xdr:to>
    <xdr:cxnSp macro="">
      <xdr:nvCxnSpPr>
        <xdr:cNvPr id="139" name="直線コネクタ 138"/>
        <xdr:cNvCxnSpPr/>
      </xdr:nvCxnSpPr>
      <xdr:spPr>
        <a:xfrm>
          <a:off x="1447800" y="100131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27195</xdr:rowOff>
    </xdr:from>
    <xdr:ext cx="762000" cy="259045"/>
    <xdr:sp macro="" textlink="">
      <xdr:nvSpPr>
        <xdr:cNvPr id="143" name="テキスト ボックス 142"/>
        <xdr:cNvSpPr txBox="1"/>
      </xdr:nvSpPr>
      <xdr:spPr>
        <a:xfrm>
          <a:off x="10668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8382</xdr:rowOff>
    </xdr:from>
    <xdr:to>
      <xdr:col>7</xdr:col>
      <xdr:colOff>203200</xdr:colOff>
      <xdr:row>60</xdr:row>
      <xdr:rowOff>109982</xdr:rowOff>
    </xdr:to>
    <xdr:sp macro="" textlink="">
      <xdr:nvSpPr>
        <xdr:cNvPr id="149" name="円/楕円 148"/>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24909</xdr:rowOff>
    </xdr:from>
    <xdr:ext cx="762000" cy="259045"/>
    <xdr:sp macro="" textlink="">
      <xdr:nvSpPr>
        <xdr:cNvPr id="150"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1" name="円/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44704</xdr:rowOff>
    </xdr:from>
    <xdr:to>
      <xdr:col>4</xdr:col>
      <xdr:colOff>533400</xdr:colOff>
      <xdr:row>59</xdr:row>
      <xdr:rowOff>146304</xdr:rowOff>
    </xdr:to>
    <xdr:sp macro="" textlink="">
      <xdr:nvSpPr>
        <xdr:cNvPr id="153" name="円/楕円 152"/>
        <xdr:cNvSpPr/>
      </xdr:nvSpPr>
      <xdr:spPr>
        <a:xfrm>
          <a:off x="3175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156481</xdr:rowOff>
    </xdr:from>
    <xdr:ext cx="762000" cy="259045"/>
    <xdr:sp macro="" textlink="">
      <xdr:nvSpPr>
        <xdr:cNvPr id="154" name="テキスト ボックス 153"/>
        <xdr:cNvSpPr txBox="1"/>
      </xdr:nvSpPr>
      <xdr:spPr>
        <a:xfrm>
          <a:off x="2844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5" name="円/楕円 154"/>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6" name="テキスト ボックス 155"/>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18288</xdr:rowOff>
    </xdr:from>
    <xdr:to>
      <xdr:col>2</xdr:col>
      <xdr:colOff>127000</xdr:colOff>
      <xdr:row>58</xdr:row>
      <xdr:rowOff>119888</xdr:rowOff>
    </xdr:to>
    <xdr:sp macro="" textlink="">
      <xdr:nvSpPr>
        <xdr:cNvPr id="157" name="円/楕円 156"/>
        <xdr:cNvSpPr/>
      </xdr:nvSpPr>
      <xdr:spPr>
        <a:xfrm>
          <a:off x="1397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130065</xdr:rowOff>
    </xdr:from>
    <xdr:ext cx="762000" cy="259045"/>
    <xdr:sp macro="" textlink="">
      <xdr:nvSpPr>
        <xdr:cNvPr id="158" name="テキスト ボックス 157"/>
        <xdr:cNvSpPr txBox="1"/>
      </xdr:nvSpPr>
      <xdr:spPr>
        <a:xfrm>
          <a:off x="1066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[221,218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人件費・物件費等の人口１人あたりの決算額は前年度から</a:t>
          </a:r>
          <a:r>
            <a:rPr lang="en-US" altLang="ja-JP" sz="1300" b="0" i="0" baseline="0">
              <a:solidFill>
                <a:schemeClr val="dk1"/>
              </a:solidFill>
              <a:effectLst/>
              <a:latin typeface="+mn-ea"/>
              <a:ea typeface="+mn-ea"/>
              <a:cs typeface="+mn-cs"/>
            </a:rPr>
            <a:t>4,594</a:t>
          </a:r>
          <a:r>
            <a:rPr lang="ja-JP" altLang="ja-JP" sz="1300" b="0" i="0" baseline="0">
              <a:solidFill>
                <a:schemeClr val="dk1"/>
              </a:solidFill>
              <a:effectLst/>
              <a:latin typeface="+mn-ea"/>
              <a:ea typeface="+mn-ea"/>
              <a:cs typeface="+mn-cs"/>
            </a:rPr>
            <a:t>円</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し、類似団体の平均を大きく上回っている。その理由として、主に人件費が要因となっているが、これは平成</a:t>
          </a:r>
          <a:r>
            <a:rPr lang="en-US" altLang="ja-JP" sz="1300" b="0" i="0" baseline="0">
              <a:solidFill>
                <a:schemeClr val="dk1"/>
              </a:solidFill>
              <a:effectLst/>
              <a:latin typeface="+mn-ea"/>
              <a:ea typeface="+mn-ea"/>
              <a:cs typeface="+mn-cs"/>
            </a:rPr>
            <a:t>16</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月に</a:t>
          </a:r>
          <a:r>
            <a:rPr lang="en-US" altLang="ja-JP" sz="1300" b="0" i="0" baseline="0">
              <a:solidFill>
                <a:schemeClr val="dk1"/>
              </a:solidFill>
              <a:effectLst/>
              <a:latin typeface="+mn-ea"/>
              <a:ea typeface="+mn-ea"/>
              <a:cs typeface="+mn-cs"/>
            </a:rPr>
            <a:t>10</a:t>
          </a:r>
          <a:r>
            <a:rPr lang="ja-JP" altLang="ja-JP" sz="1300" b="0" i="0" baseline="0">
              <a:solidFill>
                <a:schemeClr val="dk1"/>
              </a:solidFill>
              <a:effectLst/>
              <a:latin typeface="+mn-ea"/>
              <a:ea typeface="+mn-ea"/>
              <a:cs typeface="+mn-cs"/>
            </a:rPr>
            <a:t>市町村が合併し、それぞれの職員や一部事務組合等の職員を引き継いだためである。また、保育所や文化会館、博物館等の施設を直営で運営していることも挙げられる。今後も、定員適正化計画に基づく職員数の削減や公共施設の管理運営の見直しを実施し、コストの低減を図っ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5911</xdr:rowOff>
    </xdr:from>
    <xdr:to>
      <xdr:col>7</xdr:col>
      <xdr:colOff>152400</xdr:colOff>
      <xdr:row>83</xdr:row>
      <xdr:rowOff>15149</xdr:rowOff>
    </xdr:to>
    <xdr:cxnSp macro="">
      <xdr:nvCxnSpPr>
        <xdr:cNvPr id="192" name="直線コネクタ 191"/>
        <xdr:cNvCxnSpPr/>
      </xdr:nvCxnSpPr>
      <xdr:spPr>
        <a:xfrm>
          <a:off x="4114800" y="14236261"/>
          <a:ext cx="8382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5911</xdr:rowOff>
    </xdr:from>
    <xdr:to>
      <xdr:col>6</xdr:col>
      <xdr:colOff>0</xdr:colOff>
      <xdr:row>83</xdr:row>
      <xdr:rowOff>16701</xdr:rowOff>
    </xdr:to>
    <xdr:cxnSp macro="">
      <xdr:nvCxnSpPr>
        <xdr:cNvPr id="195" name="直線コネクタ 194"/>
        <xdr:cNvCxnSpPr/>
      </xdr:nvCxnSpPr>
      <xdr:spPr>
        <a:xfrm flipV="1">
          <a:off x="3225800" y="1423626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14295</xdr:rowOff>
    </xdr:from>
    <xdr:to>
      <xdr:col>4</xdr:col>
      <xdr:colOff>482600</xdr:colOff>
      <xdr:row>83</xdr:row>
      <xdr:rowOff>16701</xdr:rowOff>
    </xdr:to>
    <xdr:cxnSp macro="">
      <xdr:nvCxnSpPr>
        <xdr:cNvPr id="198" name="直線コネクタ 197"/>
        <xdr:cNvCxnSpPr/>
      </xdr:nvCxnSpPr>
      <xdr:spPr>
        <a:xfrm>
          <a:off x="2336800" y="14244645"/>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162860</xdr:rowOff>
    </xdr:from>
    <xdr:to>
      <xdr:col>3</xdr:col>
      <xdr:colOff>279400</xdr:colOff>
      <xdr:row>83</xdr:row>
      <xdr:rowOff>14295</xdr:rowOff>
    </xdr:to>
    <xdr:cxnSp macro="">
      <xdr:nvCxnSpPr>
        <xdr:cNvPr id="201" name="直線コネクタ 200"/>
        <xdr:cNvCxnSpPr/>
      </xdr:nvCxnSpPr>
      <xdr:spPr>
        <a:xfrm>
          <a:off x="1447800" y="14221760"/>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61310</xdr:rowOff>
    </xdr:from>
    <xdr:ext cx="762000" cy="259045"/>
    <xdr:sp macro="" textlink="">
      <xdr:nvSpPr>
        <xdr:cNvPr id="205" name="テキスト ボックス 204"/>
        <xdr:cNvSpPr txBox="1"/>
      </xdr:nvSpPr>
      <xdr:spPr>
        <a:xfrm>
          <a:off x="1066800" y="137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135799</xdr:rowOff>
    </xdr:from>
    <xdr:to>
      <xdr:col>7</xdr:col>
      <xdr:colOff>203200</xdr:colOff>
      <xdr:row>83</xdr:row>
      <xdr:rowOff>65949</xdr:rowOff>
    </xdr:to>
    <xdr:sp macro="" textlink="">
      <xdr:nvSpPr>
        <xdr:cNvPr id="211" name="円/楕円 210"/>
        <xdr:cNvSpPr/>
      </xdr:nvSpPr>
      <xdr:spPr>
        <a:xfrm>
          <a:off x="4902200" y="141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107876</xdr:rowOff>
    </xdr:from>
    <xdr:ext cx="762000" cy="259045"/>
    <xdr:sp macro="" textlink="">
      <xdr:nvSpPr>
        <xdr:cNvPr id="212" name="人件費・物件費等の状況該当値テキスト"/>
        <xdr:cNvSpPr txBox="1"/>
      </xdr:nvSpPr>
      <xdr:spPr>
        <a:xfrm>
          <a:off x="5041900" y="141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221,218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126561</xdr:rowOff>
    </xdr:from>
    <xdr:to>
      <xdr:col>6</xdr:col>
      <xdr:colOff>50800</xdr:colOff>
      <xdr:row>83</xdr:row>
      <xdr:rowOff>56711</xdr:rowOff>
    </xdr:to>
    <xdr:sp macro="" textlink="">
      <xdr:nvSpPr>
        <xdr:cNvPr id="213" name="円/楕円 212"/>
        <xdr:cNvSpPr/>
      </xdr:nvSpPr>
      <xdr:spPr>
        <a:xfrm>
          <a:off x="4064000" y="141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41488</xdr:rowOff>
    </xdr:from>
    <xdr:ext cx="736600" cy="259045"/>
    <xdr:sp macro="" textlink="">
      <xdr:nvSpPr>
        <xdr:cNvPr id="214" name="テキスト ボックス 213"/>
        <xdr:cNvSpPr txBox="1"/>
      </xdr:nvSpPr>
      <xdr:spPr>
        <a:xfrm>
          <a:off x="3733800" y="1427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216,624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137351</xdr:rowOff>
    </xdr:from>
    <xdr:to>
      <xdr:col>4</xdr:col>
      <xdr:colOff>533400</xdr:colOff>
      <xdr:row>83</xdr:row>
      <xdr:rowOff>67501</xdr:rowOff>
    </xdr:to>
    <xdr:sp macro="" textlink="">
      <xdr:nvSpPr>
        <xdr:cNvPr id="215" name="円/楕円 214"/>
        <xdr:cNvSpPr/>
      </xdr:nvSpPr>
      <xdr:spPr>
        <a:xfrm>
          <a:off x="3175000" y="141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52278</xdr:rowOff>
    </xdr:from>
    <xdr:ext cx="762000" cy="259045"/>
    <xdr:sp macro="" textlink="">
      <xdr:nvSpPr>
        <xdr:cNvPr id="216" name="テキスト ボックス 215"/>
        <xdr:cNvSpPr txBox="1"/>
      </xdr:nvSpPr>
      <xdr:spPr>
        <a:xfrm>
          <a:off x="2844800" y="1428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134945</xdr:rowOff>
    </xdr:from>
    <xdr:to>
      <xdr:col>3</xdr:col>
      <xdr:colOff>330200</xdr:colOff>
      <xdr:row>83</xdr:row>
      <xdr:rowOff>65095</xdr:rowOff>
    </xdr:to>
    <xdr:sp macro="" textlink="">
      <xdr:nvSpPr>
        <xdr:cNvPr id="217" name="円/楕円 216"/>
        <xdr:cNvSpPr/>
      </xdr:nvSpPr>
      <xdr:spPr>
        <a:xfrm>
          <a:off x="2286000" y="141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49872</xdr:rowOff>
    </xdr:from>
    <xdr:ext cx="762000" cy="259045"/>
    <xdr:sp macro="" textlink="">
      <xdr:nvSpPr>
        <xdr:cNvPr id="218" name="テキスト ボックス 217"/>
        <xdr:cNvSpPr txBox="1"/>
      </xdr:nvSpPr>
      <xdr:spPr>
        <a:xfrm>
          <a:off x="1955800" y="1428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112060</xdr:rowOff>
    </xdr:from>
    <xdr:to>
      <xdr:col>2</xdr:col>
      <xdr:colOff>127000</xdr:colOff>
      <xdr:row>83</xdr:row>
      <xdr:rowOff>42210</xdr:rowOff>
    </xdr:to>
    <xdr:sp macro="" textlink="">
      <xdr:nvSpPr>
        <xdr:cNvPr id="219" name="円/楕円 218"/>
        <xdr:cNvSpPr/>
      </xdr:nvSpPr>
      <xdr:spPr>
        <a:xfrm>
          <a:off x="1397000" y="141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26987</xdr:rowOff>
    </xdr:from>
    <xdr:ext cx="762000" cy="259045"/>
    <xdr:sp macro="" textlink="">
      <xdr:nvSpPr>
        <xdr:cNvPr id="220" name="テキスト ボックス 219"/>
        <xdr:cNvSpPr txBox="1"/>
      </xdr:nvSpPr>
      <xdr:spPr>
        <a:xfrm>
          <a:off x="1066800" y="1425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前年度</a:t>
          </a:r>
          <a:r>
            <a:rPr lang="ja-JP" altLang="en-US" sz="1300" b="0" i="0" baseline="0">
              <a:solidFill>
                <a:schemeClr val="dk1"/>
              </a:solidFill>
              <a:effectLst/>
              <a:latin typeface="+mn-ea"/>
              <a:ea typeface="+mn-ea"/>
              <a:cs typeface="+mn-cs"/>
            </a:rPr>
            <a:t>から</a:t>
          </a:r>
          <a:r>
            <a:rPr lang="en-US" altLang="ja-JP" sz="1300" b="0" i="0" baseline="0">
              <a:solidFill>
                <a:schemeClr val="dk1"/>
              </a:solidFill>
              <a:effectLst/>
              <a:latin typeface="+mn-ea"/>
              <a:ea typeface="+mn-ea"/>
              <a:cs typeface="+mn-cs"/>
            </a:rPr>
            <a:t>0.2</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改善した要因としては、国との高齢層職員の昇給制度の違いによるものである。</a:t>
          </a:r>
          <a:r>
            <a:rPr lang="ja-JP" altLang="ja-JP" sz="1300" b="0" i="0" baseline="0">
              <a:solidFill>
                <a:schemeClr val="dk1"/>
              </a:solidFill>
              <a:effectLst/>
              <a:latin typeface="+mn-ea"/>
              <a:ea typeface="+mn-ea"/>
              <a:cs typeface="+mn-cs"/>
            </a:rPr>
            <a:t>類似団体の中では最低水準にある</a:t>
          </a:r>
          <a:r>
            <a:rPr lang="ja-JP" altLang="en-US" sz="1300" b="0" i="0" baseline="0">
              <a:solidFill>
                <a:schemeClr val="dk1"/>
              </a:solidFill>
              <a:effectLst/>
              <a:latin typeface="+mn-ea"/>
              <a:ea typeface="+mn-ea"/>
              <a:cs typeface="+mn-cs"/>
            </a:rPr>
            <a:t>ものの</a:t>
          </a:r>
          <a:r>
            <a:rPr lang="ja-JP" altLang="ja-JP" sz="1300" b="0" i="0" baseline="0">
              <a:solidFill>
                <a:schemeClr val="dk1"/>
              </a:solidFill>
              <a:effectLst/>
              <a:latin typeface="+mn-ea"/>
              <a:ea typeface="+mn-ea"/>
              <a:cs typeface="+mn-cs"/>
            </a:rPr>
            <a:t>、財政状況の厳しい中、今後もより一層の給与の適正化に努める。</a:t>
          </a:r>
          <a:endParaRPr lang="ja-JP" altLang="ja-JP" sz="1300">
            <a:effectLst/>
            <a:latin typeface="+mn-ea"/>
            <a:ea typeface="+mn-ea"/>
          </a:endParaRPr>
        </a:p>
        <a:p>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170604</xdr:rowOff>
    </xdr:from>
    <xdr:to>
      <xdr:col>24</xdr:col>
      <xdr:colOff>558800</xdr:colOff>
      <xdr:row>82</xdr:row>
      <xdr:rowOff>15239</xdr:rowOff>
    </xdr:to>
    <xdr:cxnSp macro="">
      <xdr:nvCxnSpPr>
        <xdr:cNvPr id="254" name="直線コネクタ 253"/>
        <xdr:cNvCxnSpPr/>
      </xdr:nvCxnSpPr>
      <xdr:spPr>
        <a:xfrm>
          <a:off x="16179800" y="140580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170604</xdr:rowOff>
    </xdr:from>
    <xdr:to>
      <xdr:col>23</xdr:col>
      <xdr:colOff>406400</xdr:colOff>
      <xdr:row>87</xdr:row>
      <xdr:rowOff>10584</xdr:rowOff>
    </xdr:to>
    <xdr:cxnSp macro="">
      <xdr:nvCxnSpPr>
        <xdr:cNvPr id="257" name="直線コネクタ 256"/>
        <xdr:cNvCxnSpPr/>
      </xdr:nvCxnSpPr>
      <xdr:spPr>
        <a:xfrm flipV="1">
          <a:off x="15290800" y="14058054"/>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82973</xdr:rowOff>
    </xdr:to>
    <xdr:cxnSp macro="">
      <xdr:nvCxnSpPr>
        <xdr:cNvPr id="260" name="直線コネクタ 259"/>
        <xdr:cNvCxnSpPr/>
      </xdr:nvCxnSpPr>
      <xdr:spPr>
        <a:xfrm flipV="1">
          <a:off x="14401800" y="149267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87</xdr:row>
      <xdr:rowOff>82973</xdr:rowOff>
    </xdr:to>
    <xdr:cxnSp macro="">
      <xdr:nvCxnSpPr>
        <xdr:cNvPr id="263" name="直線コネクタ 262"/>
        <xdr:cNvCxnSpPr/>
      </xdr:nvCxnSpPr>
      <xdr:spPr>
        <a:xfrm>
          <a:off x="13512800" y="1437978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66" name="フローチャート : 判断 265"/>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67" name="テキスト ボックス 266"/>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135889</xdr:rowOff>
    </xdr:from>
    <xdr:to>
      <xdr:col>24</xdr:col>
      <xdr:colOff>609600</xdr:colOff>
      <xdr:row>82</xdr:row>
      <xdr:rowOff>66039</xdr:rowOff>
    </xdr:to>
    <xdr:sp macro="" textlink="">
      <xdr:nvSpPr>
        <xdr:cNvPr id="273" name="円/楕円 272"/>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57166</xdr:rowOff>
    </xdr:from>
    <xdr:ext cx="762000" cy="259045"/>
    <xdr:sp macro="" textlink="">
      <xdr:nvSpPr>
        <xdr:cNvPr id="274" name="給与水準   （国との比較）該当値テキスト"/>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119804</xdr:rowOff>
    </xdr:from>
    <xdr:to>
      <xdr:col>23</xdr:col>
      <xdr:colOff>457200</xdr:colOff>
      <xdr:row>82</xdr:row>
      <xdr:rowOff>49954</xdr:rowOff>
    </xdr:to>
    <xdr:sp macro="" textlink="">
      <xdr:nvSpPr>
        <xdr:cNvPr id="275" name="円/楕円 274"/>
        <xdr:cNvSpPr/>
      </xdr:nvSpPr>
      <xdr:spPr>
        <a:xfrm>
          <a:off x="16129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60131</xdr:rowOff>
    </xdr:from>
    <xdr:ext cx="736600" cy="259045"/>
    <xdr:sp macro="" textlink="">
      <xdr:nvSpPr>
        <xdr:cNvPr id="276" name="テキスト ボックス 275"/>
        <xdr:cNvSpPr txBox="1"/>
      </xdr:nvSpPr>
      <xdr:spPr>
        <a:xfrm>
          <a:off x="15798800" y="1377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77" name="円/楕円 276"/>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78" name="テキスト ボックス 277"/>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79" name="円/楕円 278"/>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0" name="テキスト ボックス 279"/>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98637</xdr:rowOff>
    </xdr:from>
    <xdr:to>
      <xdr:col>19</xdr:col>
      <xdr:colOff>533400</xdr:colOff>
      <xdr:row>84</xdr:row>
      <xdr:rowOff>28787</xdr:rowOff>
    </xdr:to>
    <xdr:sp macro="" textlink="">
      <xdr:nvSpPr>
        <xdr:cNvPr id="281" name="円/楕円 280"/>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38964</xdr:rowOff>
    </xdr:from>
    <xdr:ext cx="762000" cy="259045"/>
    <xdr:sp macro="" textlink="">
      <xdr:nvSpPr>
        <xdr:cNvPr id="282" name="テキスト ボックス 281"/>
        <xdr:cNvSpPr txBox="1"/>
      </xdr:nvSpPr>
      <xdr:spPr>
        <a:xfrm>
          <a:off x="13131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前年度から</a:t>
          </a:r>
          <a:r>
            <a:rPr lang="en-US" altLang="ja-JP" sz="1300" b="0" i="0" baseline="0">
              <a:solidFill>
                <a:schemeClr val="dk1"/>
              </a:solidFill>
              <a:effectLst/>
              <a:latin typeface="+mn-ea"/>
              <a:ea typeface="+mn-ea"/>
              <a:cs typeface="+mn-cs"/>
            </a:rPr>
            <a:t>0.03</a:t>
          </a:r>
          <a:r>
            <a:rPr lang="ja-JP" altLang="ja-JP" sz="1300" b="0" i="0" baseline="0">
              <a:solidFill>
                <a:schemeClr val="dk1"/>
              </a:solidFill>
              <a:effectLst/>
              <a:latin typeface="+mn-ea"/>
              <a:ea typeface="+mn-ea"/>
              <a:cs typeface="+mn-cs"/>
            </a:rPr>
            <a:t>人減少したものの、類似団体平均を大きく上回っている。要因として、</a:t>
          </a:r>
          <a:r>
            <a:rPr lang="en-US" altLang="ja-JP" sz="1300" b="0" i="0" baseline="0">
              <a:solidFill>
                <a:schemeClr val="dk1"/>
              </a:solidFill>
              <a:effectLst/>
              <a:latin typeface="+mn-ea"/>
              <a:ea typeface="+mn-ea"/>
              <a:cs typeface="+mn-cs"/>
            </a:rPr>
            <a:t>10</a:t>
          </a:r>
          <a:r>
            <a:rPr lang="ja-JP" altLang="ja-JP" sz="1300" b="0" i="0" baseline="0">
              <a:solidFill>
                <a:schemeClr val="dk1"/>
              </a:solidFill>
              <a:effectLst/>
              <a:latin typeface="+mn-ea"/>
              <a:ea typeface="+mn-ea"/>
              <a:cs typeface="+mn-cs"/>
            </a:rPr>
            <a:t>市町村が合併しそれぞれの職員や一部事務組合等の職員を引き継いだこと、市の面積が広大で支所等を多く配置しなければならないことのほか、人口が毎年約</a:t>
          </a:r>
          <a:r>
            <a:rPr lang="en-US" altLang="ja-JP" sz="1300" b="0" i="0" baseline="0">
              <a:solidFill>
                <a:schemeClr val="dk1"/>
              </a:solidFill>
              <a:effectLst/>
              <a:latin typeface="+mn-ea"/>
              <a:ea typeface="+mn-ea"/>
              <a:cs typeface="+mn-cs"/>
            </a:rPr>
            <a:t>1,000</a:t>
          </a:r>
          <a:r>
            <a:rPr lang="ja-JP" altLang="ja-JP" sz="1300" b="0" i="0" baseline="0">
              <a:solidFill>
                <a:schemeClr val="dk1"/>
              </a:solidFill>
              <a:effectLst/>
              <a:latin typeface="+mn-ea"/>
              <a:ea typeface="+mn-ea"/>
              <a:cs typeface="+mn-cs"/>
            </a:rPr>
            <a:t>人減少することが挙げられる。また、消防業務・保育所・老人ホーム等を直営で運営しているという行政サービスの提供方法の差異も要因の一つである。</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113574</xdr:rowOff>
    </xdr:from>
    <xdr:to>
      <xdr:col>24</xdr:col>
      <xdr:colOff>558800</xdr:colOff>
      <xdr:row>66</xdr:row>
      <xdr:rowOff>117022</xdr:rowOff>
    </xdr:to>
    <xdr:cxnSp macro="">
      <xdr:nvCxnSpPr>
        <xdr:cNvPr id="319" name="直線コネクタ 318"/>
        <xdr:cNvCxnSpPr/>
      </xdr:nvCxnSpPr>
      <xdr:spPr>
        <a:xfrm flipV="1">
          <a:off x="16179800" y="1142927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117022</xdr:rowOff>
    </xdr:from>
    <xdr:to>
      <xdr:col>23</xdr:col>
      <xdr:colOff>406400</xdr:colOff>
      <xdr:row>66</xdr:row>
      <xdr:rowOff>144599</xdr:rowOff>
    </xdr:to>
    <xdr:cxnSp macro="">
      <xdr:nvCxnSpPr>
        <xdr:cNvPr id="322" name="直線コネクタ 321"/>
        <xdr:cNvCxnSpPr/>
      </xdr:nvCxnSpPr>
      <xdr:spPr>
        <a:xfrm flipV="1">
          <a:off x="15290800" y="114327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144599</xdr:rowOff>
    </xdr:from>
    <xdr:to>
      <xdr:col>22</xdr:col>
      <xdr:colOff>203200</xdr:colOff>
      <xdr:row>67</xdr:row>
      <xdr:rowOff>29452</xdr:rowOff>
    </xdr:to>
    <xdr:cxnSp macro="">
      <xdr:nvCxnSpPr>
        <xdr:cNvPr id="325" name="直線コネクタ 324"/>
        <xdr:cNvCxnSpPr/>
      </xdr:nvCxnSpPr>
      <xdr:spPr>
        <a:xfrm flipV="1">
          <a:off x="14401800" y="1146029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28303</xdr:rowOff>
    </xdr:from>
    <xdr:to>
      <xdr:col>21</xdr:col>
      <xdr:colOff>0</xdr:colOff>
      <xdr:row>67</xdr:row>
      <xdr:rowOff>29452</xdr:rowOff>
    </xdr:to>
    <xdr:cxnSp macro="">
      <xdr:nvCxnSpPr>
        <xdr:cNvPr id="328" name="直線コネクタ 327"/>
        <xdr:cNvCxnSpPr/>
      </xdr:nvCxnSpPr>
      <xdr:spPr>
        <a:xfrm>
          <a:off x="13512800" y="1151545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1" name="フローチャート : 判断 330"/>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18099</xdr:rowOff>
    </xdr:from>
    <xdr:ext cx="762000" cy="259045"/>
    <xdr:sp macro="" textlink="">
      <xdr:nvSpPr>
        <xdr:cNvPr id="332" name="テキスト ボックス 331"/>
        <xdr:cNvSpPr txBox="1"/>
      </xdr:nvSpPr>
      <xdr:spPr>
        <a:xfrm>
          <a:off x="13131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62774</xdr:rowOff>
    </xdr:from>
    <xdr:to>
      <xdr:col>24</xdr:col>
      <xdr:colOff>609600</xdr:colOff>
      <xdr:row>66</xdr:row>
      <xdr:rowOff>164374</xdr:rowOff>
    </xdr:to>
    <xdr:sp macro="" textlink="">
      <xdr:nvSpPr>
        <xdr:cNvPr id="338" name="円/楕円 337"/>
        <xdr:cNvSpPr/>
      </xdr:nvSpPr>
      <xdr:spPr>
        <a:xfrm>
          <a:off x="169672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130101</xdr:rowOff>
    </xdr:from>
    <xdr:ext cx="762000" cy="259045"/>
    <xdr:sp macro="" textlink="">
      <xdr:nvSpPr>
        <xdr:cNvPr id="339" name="定員管理の状況該当値テキスト"/>
        <xdr:cNvSpPr txBox="1"/>
      </xdr:nvSpPr>
      <xdr:spPr>
        <a:xfrm>
          <a:off x="17106900" y="1127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66222</xdr:rowOff>
    </xdr:from>
    <xdr:to>
      <xdr:col>23</xdr:col>
      <xdr:colOff>457200</xdr:colOff>
      <xdr:row>66</xdr:row>
      <xdr:rowOff>167822</xdr:rowOff>
    </xdr:to>
    <xdr:sp macro="" textlink="">
      <xdr:nvSpPr>
        <xdr:cNvPr id="340" name="円/楕円 339"/>
        <xdr:cNvSpPr/>
      </xdr:nvSpPr>
      <xdr:spPr>
        <a:xfrm>
          <a:off x="16129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152599</xdr:rowOff>
    </xdr:from>
    <xdr:ext cx="736600" cy="259045"/>
    <xdr:sp macro="" textlink="">
      <xdr:nvSpPr>
        <xdr:cNvPr id="341" name="テキスト ボックス 340"/>
        <xdr:cNvSpPr txBox="1"/>
      </xdr:nvSpPr>
      <xdr:spPr>
        <a:xfrm>
          <a:off x="15798800" y="1146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93799</xdr:rowOff>
    </xdr:from>
    <xdr:to>
      <xdr:col>22</xdr:col>
      <xdr:colOff>254000</xdr:colOff>
      <xdr:row>67</xdr:row>
      <xdr:rowOff>23949</xdr:rowOff>
    </xdr:to>
    <xdr:sp macro="" textlink="">
      <xdr:nvSpPr>
        <xdr:cNvPr id="342" name="円/楕円 341"/>
        <xdr:cNvSpPr/>
      </xdr:nvSpPr>
      <xdr:spPr>
        <a:xfrm>
          <a:off x="15240000" y="11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8726</xdr:rowOff>
    </xdr:from>
    <xdr:ext cx="762000" cy="259045"/>
    <xdr:sp macro="" textlink="">
      <xdr:nvSpPr>
        <xdr:cNvPr id="343" name="テキスト ボックス 342"/>
        <xdr:cNvSpPr txBox="1"/>
      </xdr:nvSpPr>
      <xdr:spPr>
        <a:xfrm>
          <a:off x="14909800" y="1149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150102</xdr:rowOff>
    </xdr:from>
    <xdr:to>
      <xdr:col>21</xdr:col>
      <xdr:colOff>50800</xdr:colOff>
      <xdr:row>67</xdr:row>
      <xdr:rowOff>80252</xdr:rowOff>
    </xdr:to>
    <xdr:sp macro="" textlink="">
      <xdr:nvSpPr>
        <xdr:cNvPr id="344" name="円/楕円 343"/>
        <xdr:cNvSpPr/>
      </xdr:nvSpPr>
      <xdr:spPr>
        <a:xfrm>
          <a:off x="14351000" y="114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65029</xdr:rowOff>
    </xdr:from>
    <xdr:ext cx="762000" cy="259045"/>
    <xdr:sp macro="" textlink="">
      <xdr:nvSpPr>
        <xdr:cNvPr id="345" name="テキスト ボックス 344"/>
        <xdr:cNvSpPr txBox="1"/>
      </xdr:nvSpPr>
      <xdr:spPr>
        <a:xfrm>
          <a:off x="14020800" y="1155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148953</xdr:rowOff>
    </xdr:from>
    <xdr:to>
      <xdr:col>19</xdr:col>
      <xdr:colOff>533400</xdr:colOff>
      <xdr:row>67</xdr:row>
      <xdr:rowOff>79103</xdr:rowOff>
    </xdr:to>
    <xdr:sp macro="" textlink="">
      <xdr:nvSpPr>
        <xdr:cNvPr id="346" name="円/楕円 345"/>
        <xdr:cNvSpPr/>
      </xdr:nvSpPr>
      <xdr:spPr>
        <a:xfrm>
          <a:off x="134620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63880</xdr:rowOff>
    </xdr:from>
    <xdr:ext cx="762000" cy="259045"/>
    <xdr:sp macro="" textlink="">
      <xdr:nvSpPr>
        <xdr:cNvPr id="347" name="テキスト ボックス 346"/>
        <xdr:cNvSpPr txBox="1"/>
      </xdr:nvSpPr>
      <xdr:spPr>
        <a:xfrm>
          <a:off x="13131800" y="115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前年度から</a:t>
          </a:r>
          <a:r>
            <a:rPr lang="en-US" altLang="ja-JP" sz="1300" b="0" i="0" baseline="0">
              <a:solidFill>
                <a:schemeClr val="dk1"/>
              </a:solidFill>
              <a:effectLst/>
              <a:latin typeface="+mn-ea"/>
              <a:ea typeface="+mn-ea"/>
              <a:cs typeface="+mn-cs"/>
            </a:rPr>
            <a:t>0.1</a:t>
          </a:r>
          <a:r>
            <a:rPr lang="ja-JP" altLang="ja-JP" sz="1300" b="0" i="0" baseline="0">
              <a:solidFill>
                <a:schemeClr val="dk1"/>
              </a:solidFill>
              <a:effectLst/>
              <a:latin typeface="+mn-ea"/>
              <a:ea typeface="+mn-ea"/>
              <a:cs typeface="+mn-cs"/>
            </a:rPr>
            <a:t>ポイント改善した。要因としては、</a:t>
          </a:r>
          <a:r>
            <a:rPr lang="ja-JP" altLang="en-US" sz="1300" b="0" i="0" baseline="0">
              <a:solidFill>
                <a:schemeClr val="dk1"/>
              </a:solidFill>
              <a:effectLst/>
              <a:latin typeface="+mn-ea"/>
              <a:ea typeface="+mn-ea"/>
              <a:cs typeface="+mn-cs"/>
            </a:rPr>
            <a:t>単年度での実質公債費比率は増加したものの、平成</a:t>
          </a:r>
          <a:r>
            <a:rPr lang="en-US" altLang="ja-JP" sz="1300" b="0" i="0" baseline="0">
              <a:solidFill>
                <a:schemeClr val="dk1"/>
              </a:solidFill>
              <a:effectLst/>
              <a:latin typeface="+mn-ea"/>
              <a:ea typeface="+mn-ea"/>
              <a:cs typeface="+mn-cs"/>
            </a:rPr>
            <a:t>23</a:t>
          </a:r>
          <a:r>
            <a:rPr lang="ja-JP" altLang="en-US" sz="1300" b="0" i="0" baseline="0">
              <a:solidFill>
                <a:schemeClr val="dk1"/>
              </a:solidFill>
              <a:effectLst/>
              <a:latin typeface="+mn-ea"/>
              <a:ea typeface="+mn-ea"/>
              <a:cs typeface="+mn-cs"/>
            </a:rPr>
            <a:t>年度の実質公債費比率が高かったため、３か年平均にすると減少した。</a:t>
          </a:r>
          <a:r>
            <a:rPr lang="ja-JP" altLang="ja-JP" sz="1300" b="0" i="0" baseline="0">
              <a:solidFill>
                <a:schemeClr val="dk1"/>
              </a:solidFill>
              <a:effectLst/>
              <a:latin typeface="+mn-ea"/>
              <a:ea typeface="+mn-ea"/>
              <a:cs typeface="+mn-cs"/>
            </a:rPr>
            <a:t>比率は改善したものの、起債償還は依然として重い負担となっており、類似団体平均を上回っている。今後、合併特例債事業の実施により公債費の増加が見込まれることから、適正な事業実施を図り、実質的な公債費（地方債の元利償還金）が財政に及ぼす負担の軽減に努め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154622</xdr:rowOff>
    </xdr:to>
    <xdr:cxnSp macro="">
      <xdr:nvCxnSpPr>
        <xdr:cNvPr id="377" name="直線コネクタ 376"/>
        <xdr:cNvCxnSpPr/>
      </xdr:nvCxnSpPr>
      <xdr:spPr>
        <a:xfrm flipV="1">
          <a:off x="16179800" y="71780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41</xdr:row>
      <xdr:rowOff>166688</xdr:rowOff>
    </xdr:to>
    <xdr:cxnSp macro="">
      <xdr:nvCxnSpPr>
        <xdr:cNvPr id="380" name="直線コネクタ 379"/>
        <xdr:cNvCxnSpPr/>
      </xdr:nvCxnSpPr>
      <xdr:spPr>
        <a:xfrm flipV="1">
          <a:off x="15290800" y="71840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166688</xdr:rowOff>
    </xdr:from>
    <xdr:to>
      <xdr:col>22</xdr:col>
      <xdr:colOff>203200</xdr:colOff>
      <xdr:row>42</xdr:row>
      <xdr:rowOff>25400</xdr:rowOff>
    </xdr:to>
    <xdr:cxnSp macro="">
      <xdr:nvCxnSpPr>
        <xdr:cNvPr id="383" name="直線コネクタ 382"/>
        <xdr:cNvCxnSpPr/>
      </xdr:nvCxnSpPr>
      <xdr:spPr>
        <a:xfrm flipV="1">
          <a:off x="14401800" y="71961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67628</xdr:rowOff>
    </xdr:to>
    <xdr:cxnSp macro="">
      <xdr:nvCxnSpPr>
        <xdr:cNvPr id="386" name="直線コネクタ 385"/>
        <xdr:cNvCxnSpPr/>
      </xdr:nvCxnSpPr>
      <xdr:spPr>
        <a:xfrm flipV="1">
          <a:off x="13512800" y="722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8" name="円/楕円 397"/>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399" name="テキスト ボックス 398"/>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400" name="円/楕円 399"/>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401" name="テキスト ボックス 400"/>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2" name="円/楕円 40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3" name="テキスト ボックス 402"/>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4" name="円/楕円 403"/>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5" name="テキスト ボックス 404"/>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前年度から</a:t>
          </a:r>
          <a:r>
            <a:rPr kumimoji="1" lang="en-US" altLang="ja-JP" sz="1300">
              <a:latin typeface="+mn-ea"/>
              <a:ea typeface="+mn-ea"/>
            </a:rPr>
            <a:t>7.5</a:t>
          </a:r>
          <a:r>
            <a:rPr kumimoji="1" lang="ja-JP" altLang="en-US" sz="1300">
              <a:latin typeface="+mn-ea"/>
              <a:ea typeface="+mn-ea"/>
            </a:rPr>
            <a:t>ポイント悪化した。その要因としては、分子である地方債の残高が合併特例債事業の実施により増加したことと、分母である標準財政規模が普通交付税の減により減少したことが挙げられる。また、類似団体平均を上回っている要因としては、合併前の</a:t>
          </a:r>
          <a:r>
            <a:rPr kumimoji="1" lang="en-US" altLang="ja-JP" sz="1300">
              <a:latin typeface="+mn-ea"/>
              <a:ea typeface="+mn-ea"/>
            </a:rPr>
            <a:t>10</a:t>
          </a:r>
          <a:r>
            <a:rPr kumimoji="1" lang="ja-JP" altLang="en-US" sz="1300">
              <a:latin typeface="+mn-ea"/>
              <a:ea typeface="+mn-ea"/>
            </a:rPr>
            <a:t>市町村の地方債残高を引き継いだことに加え、下水道事業等の公営企業債繰入見込額が増加していることが挙げられる。</a:t>
          </a:r>
          <a:r>
            <a:rPr lang="ja-JP" altLang="ja-JP" sz="1300" b="0" i="0" baseline="0">
              <a:solidFill>
                <a:schemeClr val="dk1"/>
              </a:solidFill>
              <a:effectLst/>
              <a:latin typeface="+mn-ea"/>
              <a:ea typeface="+mn-ea"/>
              <a:cs typeface="+mn-cs"/>
            </a:rPr>
            <a:t>今後も合併特例債事業の実施により市債発行額の増加が見込まれることから、後世への負担を少しでも軽減するよう適正な事業実施を図り、財政の健全化に努めていく。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73089</xdr:rowOff>
    </xdr:from>
    <xdr:to>
      <xdr:col>24</xdr:col>
      <xdr:colOff>558800</xdr:colOff>
      <xdr:row>19</xdr:row>
      <xdr:rowOff>118332</xdr:rowOff>
    </xdr:to>
    <xdr:cxnSp macro="">
      <xdr:nvCxnSpPr>
        <xdr:cNvPr id="435" name="直線コネクタ 434"/>
        <xdr:cNvCxnSpPr/>
      </xdr:nvCxnSpPr>
      <xdr:spPr>
        <a:xfrm>
          <a:off x="16179800" y="3330639"/>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110617</xdr:rowOff>
    </xdr:from>
    <xdr:to>
      <xdr:col>23</xdr:col>
      <xdr:colOff>406400</xdr:colOff>
      <xdr:row>19</xdr:row>
      <xdr:rowOff>73089</xdr:rowOff>
    </xdr:to>
    <xdr:cxnSp macro="">
      <xdr:nvCxnSpPr>
        <xdr:cNvPr id="438" name="直線コネクタ 437"/>
        <xdr:cNvCxnSpPr/>
      </xdr:nvCxnSpPr>
      <xdr:spPr>
        <a:xfrm>
          <a:off x="15290800" y="3196717"/>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107601</xdr:rowOff>
    </xdr:from>
    <xdr:to>
      <xdr:col>22</xdr:col>
      <xdr:colOff>203200</xdr:colOff>
      <xdr:row>18</xdr:row>
      <xdr:rowOff>110617</xdr:rowOff>
    </xdr:to>
    <xdr:cxnSp macro="">
      <xdr:nvCxnSpPr>
        <xdr:cNvPr id="441" name="直線コネクタ 440"/>
        <xdr:cNvCxnSpPr/>
      </xdr:nvCxnSpPr>
      <xdr:spPr>
        <a:xfrm>
          <a:off x="14401800" y="319370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107601</xdr:rowOff>
    </xdr:from>
    <xdr:to>
      <xdr:col>21</xdr:col>
      <xdr:colOff>0</xdr:colOff>
      <xdr:row>18</xdr:row>
      <xdr:rowOff>120269</xdr:rowOff>
    </xdr:to>
    <xdr:cxnSp macro="">
      <xdr:nvCxnSpPr>
        <xdr:cNvPr id="444" name="直線コネクタ 443"/>
        <xdr:cNvCxnSpPr/>
      </xdr:nvCxnSpPr>
      <xdr:spPr>
        <a:xfrm flipV="1">
          <a:off x="13512800" y="3193701"/>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7" name="フローチャート : 判断 446"/>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104633</xdr:rowOff>
    </xdr:from>
    <xdr:ext cx="762000" cy="259045"/>
    <xdr:sp macro="" textlink="">
      <xdr:nvSpPr>
        <xdr:cNvPr id="448" name="テキスト ボックス 447"/>
        <xdr:cNvSpPr txBox="1"/>
      </xdr:nvSpPr>
      <xdr:spPr>
        <a:xfrm>
          <a:off x="13131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67532</xdr:rowOff>
    </xdr:from>
    <xdr:to>
      <xdr:col>24</xdr:col>
      <xdr:colOff>609600</xdr:colOff>
      <xdr:row>19</xdr:row>
      <xdr:rowOff>169132</xdr:rowOff>
    </xdr:to>
    <xdr:sp macro="" textlink="">
      <xdr:nvSpPr>
        <xdr:cNvPr id="454" name="円/楕円 453"/>
        <xdr:cNvSpPr/>
      </xdr:nvSpPr>
      <xdr:spPr>
        <a:xfrm>
          <a:off x="16967200" y="33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39609</xdr:rowOff>
    </xdr:from>
    <xdr:ext cx="762000" cy="259045"/>
    <xdr:sp macro="" textlink="">
      <xdr:nvSpPr>
        <xdr:cNvPr id="455" name="将来負担の状況該当値テキスト"/>
        <xdr:cNvSpPr txBox="1"/>
      </xdr:nvSpPr>
      <xdr:spPr>
        <a:xfrm>
          <a:off x="17106900" y="32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22289</xdr:rowOff>
    </xdr:from>
    <xdr:to>
      <xdr:col>23</xdr:col>
      <xdr:colOff>457200</xdr:colOff>
      <xdr:row>19</xdr:row>
      <xdr:rowOff>123889</xdr:rowOff>
    </xdr:to>
    <xdr:sp macro="" textlink="">
      <xdr:nvSpPr>
        <xdr:cNvPr id="456" name="円/楕円 455"/>
        <xdr:cNvSpPr/>
      </xdr:nvSpPr>
      <xdr:spPr>
        <a:xfrm>
          <a:off x="16129000" y="32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108666</xdr:rowOff>
    </xdr:from>
    <xdr:ext cx="736600" cy="259045"/>
    <xdr:sp macro="" textlink="">
      <xdr:nvSpPr>
        <xdr:cNvPr id="457" name="テキスト ボックス 456"/>
        <xdr:cNvSpPr txBox="1"/>
      </xdr:nvSpPr>
      <xdr:spPr>
        <a:xfrm>
          <a:off x="15798800" y="336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59817</xdr:rowOff>
    </xdr:from>
    <xdr:to>
      <xdr:col>22</xdr:col>
      <xdr:colOff>254000</xdr:colOff>
      <xdr:row>18</xdr:row>
      <xdr:rowOff>161417</xdr:rowOff>
    </xdr:to>
    <xdr:sp macro="" textlink="">
      <xdr:nvSpPr>
        <xdr:cNvPr id="458" name="円/楕円 457"/>
        <xdr:cNvSpPr/>
      </xdr:nvSpPr>
      <xdr:spPr>
        <a:xfrm>
          <a:off x="15240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146194</xdr:rowOff>
    </xdr:from>
    <xdr:ext cx="762000" cy="259045"/>
    <xdr:sp macro="" textlink="">
      <xdr:nvSpPr>
        <xdr:cNvPr id="459" name="テキスト ボックス 458"/>
        <xdr:cNvSpPr txBox="1"/>
      </xdr:nvSpPr>
      <xdr:spPr>
        <a:xfrm>
          <a:off x="14909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56801</xdr:rowOff>
    </xdr:from>
    <xdr:to>
      <xdr:col>21</xdr:col>
      <xdr:colOff>50800</xdr:colOff>
      <xdr:row>18</xdr:row>
      <xdr:rowOff>158401</xdr:rowOff>
    </xdr:to>
    <xdr:sp macro="" textlink="">
      <xdr:nvSpPr>
        <xdr:cNvPr id="460" name="円/楕円 459"/>
        <xdr:cNvSpPr/>
      </xdr:nvSpPr>
      <xdr:spPr>
        <a:xfrm>
          <a:off x="14351000" y="31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143178</xdr:rowOff>
    </xdr:from>
    <xdr:ext cx="762000" cy="259045"/>
    <xdr:sp macro="" textlink="">
      <xdr:nvSpPr>
        <xdr:cNvPr id="461" name="テキスト ボックス 460"/>
        <xdr:cNvSpPr txBox="1"/>
      </xdr:nvSpPr>
      <xdr:spPr>
        <a:xfrm>
          <a:off x="14020800" y="322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69469</xdr:rowOff>
    </xdr:from>
    <xdr:to>
      <xdr:col>19</xdr:col>
      <xdr:colOff>533400</xdr:colOff>
      <xdr:row>18</xdr:row>
      <xdr:rowOff>171069</xdr:rowOff>
    </xdr:to>
    <xdr:sp macro="" textlink="">
      <xdr:nvSpPr>
        <xdr:cNvPr id="462" name="円/楕円 461"/>
        <xdr:cNvSpPr/>
      </xdr:nvSpPr>
      <xdr:spPr>
        <a:xfrm>
          <a:off x="13462000" y="31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155846</xdr:rowOff>
    </xdr:from>
    <xdr:ext cx="762000" cy="259045"/>
    <xdr:sp macro="" textlink="">
      <xdr:nvSpPr>
        <xdr:cNvPr id="463" name="テキスト ボックス 462"/>
        <xdr:cNvSpPr txBox="1"/>
      </xdr:nvSpPr>
      <xdr:spPr>
        <a:xfrm>
          <a:off x="13131800" y="32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59,606
59,387
855.61
53,359,247
51,524,070
908,882
29,349,181
59,040,728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人件費に係る経常収支比率は</a:t>
          </a:r>
          <a:r>
            <a:rPr lang="en-US" altLang="ja-JP" sz="1300" b="0" i="0" baseline="0">
              <a:solidFill>
                <a:schemeClr val="dk1"/>
              </a:solidFill>
              <a:effectLst/>
              <a:latin typeface="+mn-ea"/>
              <a:ea typeface="+mn-ea"/>
              <a:cs typeface="+mn-cs"/>
            </a:rPr>
            <a:t>23.3</a:t>
          </a:r>
          <a:r>
            <a:rPr lang="ja-JP" altLang="ja-JP" sz="1300" b="0" i="0" baseline="0">
              <a:solidFill>
                <a:schemeClr val="dk1"/>
              </a:solidFill>
              <a:effectLst/>
              <a:latin typeface="+mn-ea"/>
              <a:ea typeface="+mn-ea"/>
              <a:cs typeface="+mn-cs"/>
            </a:rPr>
            <a:t>％で前年度から</a:t>
          </a:r>
          <a:r>
            <a:rPr lang="en-US" altLang="ja-JP" sz="1300" b="0" i="0" baseline="0">
              <a:solidFill>
                <a:schemeClr val="dk1"/>
              </a:solidFill>
              <a:effectLst/>
              <a:latin typeface="+mn-ea"/>
              <a:ea typeface="+mn-ea"/>
              <a:cs typeface="+mn-cs"/>
            </a:rPr>
            <a:t>0.4</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上昇</a:t>
          </a:r>
          <a:r>
            <a:rPr lang="ja-JP" altLang="ja-JP" sz="1300" b="0" i="0" baseline="0">
              <a:solidFill>
                <a:schemeClr val="dk1"/>
              </a:solidFill>
              <a:effectLst/>
              <a:latin typeface="+mn-ea"/>
              <a:ea typeface="+mn-ea"/>
              <a:cs typeface="+mn-cs"/>
            </a:rPr>
            <a:t>した。類似団体平均よりも若干低い水準となっている。平成</a:t>
          </a:r>
          <a:r>
            <a:rPr lang="en-US" altLang="ja-JP" sz="1300" b="0" i="0" baseline="0">
              <a:solidFill>
                <a:schemeClr val="dk1"/>
              </a:solidFill>
              <a:effectLst/>
              <a:latin typeface="+mn-ea"/>
              <a:ea typeface="+mn-ea"/>
              <a:cs typeface="+mn-cs"/>
            </a:rPr>
            <a:t>22</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月に策定された「第</a:t>
          </a:r>
          <a:r>
            <a:rPr lang="en-US" altLang="ja-JP" sz="1300" b="0" i="0" baseline="0">
              <a:solidFill>
                <a:schemeClr val="dk1"/>
              </a:solidFill>
              <a:effectLst/>
              <a:latin typeface="+mn-ea"/>
              <a:ea typeface="+mn-ea"/>
              <a:cs typeface="+mn-cs"/>
            </a:rPr>
            <a:t>2</a:t>
          </a:r>
          <a:r>
            <a:rPr lang="ja-JP" altLang="ja-JP" sz="1300" b="0" i="0" baseline="0">
              <a:solidFill>
                <a:schemeClr val="dk1"/>
              </a:solidFill>
              <a:effectLst/>
              <a:latin typeface="+mn-ea"/>
              <a:ea typeface="+mn-ea"/>
              <a:cs typeface="+mn-cs"/>
            </a:rPr>
            <a:t>次佐渡市行政改革大綱実施計画」では平成</a:t>
          </a:r>
          <a:r>
            <a:rPr lang="en-US" altLang="ja-JP" sz="1300" b="0" i="0" baseline="0">
              <a:solidFill>
                <a:schemeClr val="dk1"/>
              </a:solidFill>
              <a:effectLst/>
              <a:latin typeface="+mn-ea"/>
              <a:ea typeface="+mn-ea"/>
              <a:cs typeface="+mn-cs"/>
            </a:rPr>
            <a:t>21</a:t>
          </a:r>
          <a:r>
            <a:rPr lang="ja-JP" altLang="ja-JP" sz="1300" b="0" i="0" baseline="0">
              <a:solidFill>
                <a:schemeClr val="dk1"/>
              </a:solidFill>
              <a:effectLst/>
              <a:latin typeface="+mn-ea"/>
              <a:ea typeface="+mn-ea"/>
              <a:cs typeface="+mn-cs"/>
            </a:rPr>
            <a:t>年度の職員数</a:t>
          </a:r>
          <a:r>
            <a:rPr lang="en-US" altLang="ja-JP" sz="1300" b="0" i="0" baseline="0">
              <a:solidFill>
                <a:schemeClr val="dk1"/>
              </a:solidFill>
              <a:effectLst/>
              <a:latin typeface="+mn-ea"/>
              <a:ea typeface="+mn-ea"/>
              <a:cs typeface="+mn-cs"/>
            </a:rPr>
            <a:t>1,466</a:t>
          </a:r>
          <a:r>
            <a:rPr lang="ja-JP" altLang="ja-JP" sz="1300" b="0" i="0" baseline="0">
              <a:solidFill>
                <a:schemeClr val="dk1"/>
              </a:solidFill>
              <a:effectLst/>
              <a:latin typeface="+mn-ea"/>
              <a:ea typeface="+mn-ea"/>
              <a:cs typeface="+mn-cs"/>
            </a:rPr>
            <a:t>人を基準として平成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年度にかけて</a:t>
          </a:r>
          <a:r>
            <a:rPr lang="en-US" altLang="ja-JP" sz="1300" b="0" i="0" baseline="0">
              <a:solidFill>
                <a:schemeClr val="dk1"/>
              </a:solidFill>
              <a:effectLst/>
              <a:latin typeface="+mn-ea"/>
              <a:ea typeface="+mn-ea"/>
              <a:cs typeface="+mn-cs"/>
            </a:rPr>
            <a:t>470</a:t>
          </a:r>
          <a:r>
            <a:rPr lang="ja-JP" altLang="ja-JP" sz="1300" b="0" i="0" baseline="0">
              <a:solidFill>
                <a:schemeClr val="dk1"/>
              </a:solidFill>
              <a:effectLst/>
              <a:latin typeface="+mn-ea"/>
              <a:ea typeface="+mn-ea"/>
              <a:cs typeface="+mn-cs"/>
            </a:rPr>
            <a:t>人（▲</a:t>
          </a:r>
          <a:r>
            <a:rPr lang="en-US" altLang="ja-JP" sz="1300" b="0" i="0" baseline="0">
              <a:solidFill>
                <a:schemeClr val="dk1"/>
              </a:solidFill>
              <a:effectLst/>
              <a:latin typeface="+mn-ea"/>
              <a:ea typeface="+mn-ea"/>
              <a:cs typeface="+mn-cs"/>
            </a:rPr>
            <a:t>32.1</a:t>
          </a:r>
          <a:r>
            <a:rPr lang="ja-JP" altLang="ja-JP" sz="1300" b="0" i="0" baseline="0">
              <a:solidFill>
                <a:schemeClr val="dk1"/>
              </a:solidFill>
              <a:effectLst/>
              <a:latin typeface="+mn-ea"/>
              <a:ea typeface="+mn-ea"/>
              <a:cs typeface="+mn-cs"/>
            </a:rPr>
            <a:t>％）の削減を目標としている。進捗率は平成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4</a:t>
          </a:r>
          <a:r>
            <a:rPr lang="ja-JP" altLang="ja-JP" sz="1300" b="0" i="0" baseline="0">
              <a:solidFill>
                <a:schemeClr val="dk1"/>
              </a:solidFill>
              <a:effectLst/>
              <a:latin typeface="+mn-ea"/>
              <a:ea typeface="+mn-ea"/>
              <a:cs typeface="+mn-cs"/>
            </a:rPr>
            <a:t>月</a:t>
          </a:r>
          <a:r>
            <a:rPr lang="en-US" altLang="ja-JP" sz="1300" b="0" i="0" baseline="0">
              <a:solidFill>
                <a:schemeClr val="dk1"/>
              </a:solidFill>
              <a:effectLst/>
              <a:latin typeface="+mn-ea"/>
              <a:ea typeface="+mn-ea"/>
              <a:cs typeface="+mn-cs"/>
            </a:rPr>
            <a:t>1</a:t>
          </a:r>
          <a:r>
            <a:rPr lang="ja-JP" altLang="ja-JP" sz="1300" b="0" i="0" baseline="0">
              <a:solidFill>
                <a:schemeClr val="dk1"/>
              </a:solidFill>
              <a:effectLst/>
              <a:latin typeface="+mn-ea"/>
              <a:ea typeface="+mn-ea"/>
              <a:cs typeface="+mn-cs"/>
            </a:rPr>
            <a:t>日現在で</a:t>
          </a:r>
          <a:r>
            <a:rPr lang="en-US" altLang="ja-JP" sz="1300" b="0" i="0" baseline="0">
              <a:solidFill>
                <a:schemeClr val="dk1"/>
              </a:solidFill>
              <a:effectLst/>
              <a:latin typeface="+mn-ea"/>
              <a:ea typeface="+mn-ea"/>
              <a:cs typeface="+mn-cs"/>
            </a:rPr>
            <a:t>15.0</a:t>
          </a:r>
          <a:r>
            <a:rPr lang="ja-JP" altLang="ja-JP" sz="1300" b="0" i="0" baseline="0">
              <a:solidFill>
                <a:schemeClr val="dk1"/>
              </a:solidFill>
              <a:effectLst/>
              <a:latin typeface="+mn-ea"/>
              <a:ea typeface="+mn-ea"/>
              <a:cs typeface="+mn-cs"/>
            </a:rPr>
            <a:t>％で、削減数は</a:t>
          </a:r>
          <a:r>
            <a:rPr lang="en-US" altLang="ja-JP" sz="1300" b="0" i="0" baseline="0">
              <a:solidFill>
                <a:schemeClr val="dk1"/>
              </a:solidFill>
              <a:effectLst/>
              <a:latin typeface="+mn-ea"/>
              <a:ea typeface="+mn-ea"/>
              <a:cs typeface="+mn-cs"/>
            </a:rPr>
            <a:t>220</a:t>
          </a:r>
          <a:r>
            <a:rPr lang="ja-JP" altLang="ja-JP" sz="1300" b="0" i="0" baseline="0">
              <a:solidFill>
                <a:schemeClr val="dk1"/>
              </a:solidFill>
              <a:effectLst/>
              <a:latin typeface="+mn-ea"/>
              <a:ea typeface="+mn-ea"/>
              <a:cs typeface="+mn-cs"/>
            </a:rPr>
            <a:t>人となっている。今後も更なる行政改革を推進し、人件費の削減に努めていく。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111760</xdr:rowOff>
    </xdr:to>
    <xdr:cxnSp macro="">
      <xdr:nvCxnSpPr>
        <xdr:cNvPr id="64" name="直線コネクタ 63"/>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54610</xdr:rowOff>
    </xdr:to>
    <xdr:cxnSp macro="">
      <xdr:nvCxnSpPr>
        <xdr:cNvPr id="67" name="直線コネクタ 66"/>
        <xdr:cNvCxnSpPr/>
      </xdr:nvCxnSpPr>
      <xdr:spPr>
        <a:xfrm flipV="1">
          <a:off x="3098800" y="6253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54610</xdr:rowOff>
    </xdr:to>
    <xdr:cxnSp macro="">
      <xdr:nvCxnSpPr>
        <xdr:cNvPr id="70" name="直線コネクタ 69"/>
        <xdr:cNvCxnSpPr/>
      </xdr:nvCxnSpPr>
      <xdr:spPr>
        <a:xfrm>
          <a:off x="2209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24130</xdr:rowOff>
    </xdr:to>
    <xdr:cxnSp macro="">
      <xdr:nvCxnSpPr>
        <xdr:cNvPr id="73" name="直線コネクタ 72"/>
        <xdr:cNvCxnSpPr/>
      </xdr:nvCxnSpPr>
      <xdr:spPr>
        <a:xfrm>
          <a:off x="1320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3" name="円/楕円 82"/>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4"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7" name="円/楕円 86"/>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88" name="テキスト ボックス 87"/>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1" name="円/楕円 90"/>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92" name="テキスト ボックス 91"/>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物件費に係る経常収支比率は類似団体平均よりやや低い</a:t>
          </a:r>
          <a:r>
            <a:rPr kumimoji="1" lang="en-US" altLang="ja-JP" sz="1300">
              <a:solidFill>
                <a:schemeClr val="dk1"/>
              </a:solidFill>
              <a:effectLst/>
              <a:latin typeface="+mn-ea"/>
              <a:ea typeface="+mn-ea"/>
              <a:cs typeface="+mn-cs"/>
            </a:rPr>
            <a:t>11.9</a:t>
          </a:r>
          <a:r>
            <a:rPr kumimoji="1" lang="ja-JP" altLang="ja-JP" sz="1300">
              <a:solidFill>
                <a:schemeClr val="dk1"/>
              </a:solidFill>
              <a:effectLst/>
              <a:latin typeface="+mn-ea"/>
              <a:ea typeface="+mn-ea"/>
              <a:cs typeface="+mn-cs"/>
            </a:rPr>
            <a:t>％であるが、前年度から</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上昇している。物件費の内訳では、委託料と需用費が大きな割合を占めている。今後は学校や保育所等の施設統廃合により、公共施設の適正配置を行い、施設の管理委託料や修繕費等の削減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5080</xdr:rowOff>
    </xdr:to>
    <xdr:cxnSp macro="">
      <xdr:nvCxnSpPr>
        <xdr:cNvPr id="125" name="直線コネクタ 124"/>
        <xdr:cNvCxnSpPr/>
      </xdr:nvCxnSpPr>
      <xdr:spPr>
        <a:xfrm>
          <a:off x="15671800" y="267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107950</xdr:rowOff>
    </xdr:to>
    <xdr:cxnSp macro="">
      <xdr:nvCxnSpPr>
        <xdr:cNvPr id="128" name="直線コネクタ 127"/>
        <xdr:cNvCxnSpPr/>
      </xdr:nvCxnSpPr>
      <xdr:spPr>
        <a:xfrm>
          <a:off x="14782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92710</xdr:rowOff>
    </xdr:to>
    <xdr:cxnSp macro="">
      <xdr:nvCxnSpPr>
        <xdr:cNvPr id="131" name="直線コネクタ 130"/>
        <xdr:cNvCxnSpPr/>
      </xdr:nvCxnSpPr>
      <xdr:spPr>
        <a:xfrm>
          <a:off x="13893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77470</xdr:rowOff>
    </xdr:to>
    <xdr:cxnSp macro="">
      <xdr:nvCxnSpPr>
        <xdr:cNvPr id="134" name="直線コネクタ 133"/>
        <xdr:cNvCxnSpPr/>
      </xdr:nvCxnSpPr>
      <xdr:spPr>
        <a:xfrm>
          <a:off x="13004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扶助費に係る経常収支比率は</a:t>
          </a:r>
          <a:r>
            <a:rPr lang="en-US" altLang="ja-JP" sz="1300" b="0" i="0" baseline="0">
              <a:solidFill>
                <a:schemeClr val="dk1"/>
              </a:solidFill>
              <a:effectLst/>
              <a:latin typeface="+mn-ea"/>
              <a:ea typeface="+mn-ea"/>
              <a:cs typeface="+mn-cs"/>
            </a:rPr>
            <a:t>5.5</a:t>
          </a:r>
          <a:r>
            <a:rPr lang="ja-JP" altLang="ja-JP" sz="1300" b="0" i="0" baseline="0">
              <a:solidFill>
                <a:schemeClr val="dk1"/>
              </a:solidFill>
              <a:effectLst/>
              <a:latin typeface="+mn-ea"/>
              <a:ea typeface="+mn-ea"/>
              <a:cs typeface="+mn-cs"/>
            </a:rPr>
            <a:t>％で前年度</a:t>
          </a:r>
          <a:r>
            <a:rPr lang="ja-JP" altLang="en-US" sz="1300" b="0" i="0" baseline="0">
              <a:solidFill>
                <a:schemeClr val="dk1"/>
              </a:solidFill>
              <a:effectLst/>
              <a:latin typeface="+mn-ea"/>
              <a:ea typeface="+mn-ea"/>
              <a:cs typeface="+mn-cs"/>
            </a:rPr>
            <a:t>と同じ指数となり、</a:t>
          </a:r>
          <a:r>
            <a:rPr lang="ja-JP" altLang="ja-JP" sz="1300" b="0" i="0" baseline="0">
              <a:solidFill>
                <a:schemeClr val="dk1"/>
              </a:solidFill>
              <a:effectLst/>
              <a:latin typeface="+mn-ea"/>
              <a:ea typeface="+mn-ea"/>
              <a:cs typeface="+mn-cs"/>
            </a:rPr>
            <a:t>類似団体では低い比率となっている。しかしながら、障がい者福祉等に係る扶助費が増加していることから決算額では年々増加する傾向にあり、義務的経費の性質のため抑制には困難な面もある。扶助費の性質を考慮しながらも、歳出の適正化により今後の上昇傾向に歯止めをかけるよう努めていく。</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31750</xdr:rowOff>
    </xdr:to>
    <xdr:cxnSp macro="">
      <xdr:nvCxnSpPr>
        <xdr:cNvPr id="186" name="直線コネクタ 185"/>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54610</xdr:rowOff>
    </xdr:to>
    <xdr:cxnSp macro="">
      <xdr:nvCxnSpPr>
        <xdr:cNvPr id="189" name="直線コネクタ 188"/>
        <xdr:cNvCxnSpPr/>
      </xdr:nvCxnSpPr>
      <xdr:spPr>
        <a:xfrm flipV="1">
          <a:off x="3098800" y="911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xdr:rowOff>
    </xdr:from>
    <xdr:to>
      <xdr:col>4</xdr:col>
      <xdr:colOff>346075</xdr:colOff>
      <xdr:row>53</xdr:row>
      <xdr:rowOff>54610</xdr:rowOff>
    </xdr:to>
    <xdr:cxnSp macro="">
      <xdr:nvCxnSpPr>
        <xdr:cNvPr id="192" name="直線コネクタ 191"/>
        <xdr:cNvCxnSpPr/>
      </xdr:nvCxnSpPr>
      <xdr:spPr>
        <a:xfrm>
          <a:off x="2209800" y="910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142240</xdr:rowOff>
    </xdr:from>
    <xdr:to>
      <xdr:col>3</xdr:col>
      <xdr:colOff>142875</xdr:colOff>
      <xdr:row>53</xdr:row>
      <xdr:rowOff>16510</xdr:rowOff>
    </xdr:to>
    <xdr:cxnSp macro="">
      <xdr:nvCxnSpPr>
        <xdr:cNvPr id="195" name="直線コネクタ 194"/>
        <xdr:cNvCxnSpPr/>
      </xdr:nvCxnSpPr>
      <xdr:spPr>
        <a:xfrm>
          <a:off x="1320800" y="9057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166387</xdr:rowOff>
    </xdr:from>
    <xdr:ext cx="762000" cy="259045"/>
    <xdr:sp macro="" textlink="">
      <xdr:nvSpPr>
        <xdr:cNvPr id="199" name="テキスト ボックス 198"/>
        <xdr:cNvSpPr txBox="1"/>
      </xdr:nvSpPr>
      <xdr:spPr>
        <a:xfrm>
          <a:off x="939800" y="925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5" name="円/楕円 204"/>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6"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7" name="円/楕円 206"/>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8" name="テキスト ボックス 207"/>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137160</xdr:rowOff>
    </xdr:from>
    <xdr:to>
      <xdr:col>3</xdr:col>
      <xdr:colOff>193675</xdr:colOff>
      <xdr:row>53</xdr:row>
      <xdr:rowOff>67310</xdr:rowOff>
    </xdr:to>
    <xdr:sp macro="" textlink="">
      <xdr:nvSpPr>
        <xdr:cNvPr id="211" name="円/楕円 210"/>
        <xdr:cNvSpPr/>
      </xdr:nvSpPr>
      <xdr:spPr>
        <a:xfrm>
          <a:off x="2159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77487</xdr:rowOff>
    </xdr:from>
    <xdr:ext cx="762000" cy="259045"/>
    <xdr:sp macro="" textlink="">
      <xdr:nvSpPr>
        <xdr:cNvPr id="212" name="テキスト ボックス 211"/>
        <xdr:cNvSpPr txBox="1"/>
      </xdr:nvSpPr>
      <xdr:spPr>
        <a:xfrm>
          <a:off x="1828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91440</xdr:rowOff>
    </xdr:from>
    <xdr:to>
      <xdr:col>1</xdr:col>
      <xdr:colOff>676275</xdr:colOff>
      <xdr:row>53</xdr:row>
      <xdr:rowOff>21590</xdr:rowOff>
    </xdr:to>
    <xdr:sp macro="" textlink="">
      <xdr:nvSpPr>
        <xdr:cNvPr id="213" name="円/楕円 212"/>
        <xdr:cNvSpPr/>
      </xdr:nvSpPr>
      <xdr:spPr>
        <a:xfrm>
          <a:off x="12700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31767</xdr:rowOff>
    </xdr:from>
    <xdr:ext cx="762000" cy="259045"/>
    <xdr:sp macro="" textlink="">
      <xdr:nvSpPr>
        <xdr:cNvPr id="214" name="テキスト ボックス 213"/>
        <xdr:cNvSpPr txBox="1"/>
      </xdr:nvSpPr>
      <xdr:spPr>
        <a:xfrm>
          <a:off x="939800" y="877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その他に係る経常収支比率は前年度の</a:t>
          </a:r>
          <a:r>
            <a:rPr lang="en-US" altLang="ja-JP" sz="1300" b="0" i="0" baseline="0">
              <a:solidFill>
                <a:schemeClr val="dk1"/>
              </a:solidFill>
              <a:effectLst/>
              <a:latin typeface="+mn-ea"/>
              <a:ea typeface="+mn-ea"/>
              <a:cs typeface="+mn-cs"/>
            </a:rPr>
            <a:t>16.5</a:t>
          </a:r>
          <a:r>
            <a:rPr lang="ja-JP" altLang="ja-JP" sz="1300" b="0" i="0" baseline="0">
              <a:solidFill>
                <a:schemeClr val="dk1"/>
              </a:solidFill>
              <a:effectLst/>
              <a:latin typeface="+mn-ea"/>
              <a:ea typeface="+mn-ea"/>
              <a:cs typeface="+mn-cs"/>
            </a:rPr>
            <a:t>％から上昇し</a:t>
          </a:r>
          <a:r>
            <a:rPr lang="en-US" altLang="ja-JP" sz="1300" b="0" i="0" baseline="0">
              <a:solidFill>
                <a:schemeClr val="dk1"/>
              </a:solidFill>
              <a:effectLst/>
              <a:latin typeface="+mn-ea"/>
              <a:ea typeface="+mn-ea"/>
              <a:cs typeface="+mn-cs"/>
            </a:rPr>
            <a:t>17.2</a:t>
          </a:r>
          <a:r>
            <a:rPr lang="ja-JP" altLang="ja-JP" sz="1300" b="0" i="0" baseline="0">
              <a:solidFill>
                <a:schemeClr val="dk1"/>
              </a:solidFill>
              <a:effectLst/>
              <a:latin typeface="+mn-ea"/>
              <a:ea typeface="+mn-ea"/>
              <a:cs typeface="+mn-cs"/>
            </a:rPr>
            <a:t>％となり、類似団体平均を上回っている。要因としては、特別会計への繰出金の増加や公営企業会計への公債費財源繰出の増加が挙げられる。今後は事業の見直しを行うことにより、繰出金の圧縮に努めていく。</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66040</xdr:rowOff>
    </xdr:to>
    <xdr:cxnSp macro="">
      <xdr:nvCxnSpPr>
        <xdr:cNvPr id="247" name="直線コネクタ 246"/>
        <xdr:cNvCxnSpPr/>
      </xdr:nvCxnSpPr>
      <xdr:spPr>
        <a:xfrm>
          <a:off x="15671800" y="995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12700</xdr:rowOff>
    </xdr:to>
    <xdr:cxnSp macro="">
      <xdr:nvCxnSpPr>
        <xdr:cNvPr id="250" name="直線コネクタ 249"/>
        <xdr:cNvCxnSpPr/>
      </xdr:nvCxnSpPr>
      <xdr:spPr>
        <a:xfrm>
          <a:off x="14782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123190</xdr:rowOff>
    </xdr:to>
    <xdr:cxnSp macro="">
      <xdr:nvCxnSpPr>
        <xdr:cNvPr id="253" name="直線コネクタ 252"/>
        <xdr:cNvCxnSpPr/>
      </xdr:nvCxnSpPr>
      <xdr:spPr>
        <a:xfrm>
          <a:off x="13893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24130</xdr:rowOff>
    </xdr:to>
    <xdr:cxnSp macro="">
      <xdr:nvCxnSpPr>
        <xdr:cNvPr id="256" name="直線コネクタ 255"/>
        <xdr:cNvCxnSpPr/>
      </xdr:nvCxnSpPr>
      <xdr:spPr>
        <a:xfrm>
          <a:off x="13004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6" name="円/楕円 265"/>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7"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8" name="円/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9" name="テキスト ボックス 268"/>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2" name="円/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4" name="円/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5" name="テキスト ボックス 274"/>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補助費等に係る経常収支比率は、類似団体平均を下回る</a:t>
          </a:r>
          <a:r>
            <a:rPr lang="en-US" altLang="ja-JP" sz="1300" b="0" i="0" baseline="0">
              <a:solidFill>
                <a:schemeClr val="dk1"/>
              </a:solidFill>
              <a:effectLst/>
              <a:latin typeface="+mn-ea"/>
              <a:ea typeface="+mn-ea"/>
              <a:cs typeface="+mn-cs"/>
            </a:rPr>
            <a:t>4.5</a:t>
          </a:r>
          <a:r>
            <a:rPr lang="ja-JP" altLang="ja-JP" sz="1300" b="0" i="0" baseline="0">
              <a:solidFill>
                <a:schemeClr val="dk1"/>
              </a:solidFill>
              <a:effectLst/>
              <a:latin typeface="+mn-ea"/>
              <a:ea typeface="+mn-ea"/>
              <a:cs typeface="+mn-cs"/>
            </a:rPr>
            <a:t>％となっている。補助費等については、「行政改革大綱」等に基づき、類似事業及び同一・同種団体に対する補助金等の整理統合を行い、第三者機関による補助金の目的、妥当性、効果を検証し、補助金の見直しと終期の設定を推進していきたい。そのうえで目的を達成した補助金等を廃止するなどして今後も一層の見直しを図っ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104140</xdr:rowOff>
    </xdr:to>
    <xdr:cxnSp macro="">
      <xdr:nvCxnSpPr>
        <xdr:cNvPr id="305" name="直線コネクタ 304"/>
        <xdr:cNvCxnSpPr/>
      </xdr:nvCxnSpPr>
      <xdr:spPr>
        <a:xfrm>
          <a:off x="15671800" y="59242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94996</xdr:rowOff>
    </xdr:from>
    <xdr:to>
      <xdr:col>22</xdr:col>
      <xdr:colOff>565150</xdr:colOff>
      <xdr:row>34</xdr:row>
      <xdr:rowOff>99568</xdr:rowOff>
    </xdr:to>
    <xdr:cxnSp macro="">
      <xdr:nvCxnSpPr>
        <xdr:cNvPr id="308" name="直線コネクタ 307"/>
        <xdr:cNvCxnSpPr/>
      </xdr:nvCxnSpPr>
      <xdr:spPr>
        <a:xfrm flipV="1">
          <a:off x="14782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99568</xdr:rowOff>
    </xdr:to>
    <xdr:cxnSp macro="">
      <xdr:nvCxnSpPr>
        <xdr:cNvPr id="311" name="直線コネクタ 310"/>
        <xdr:cNvCxnSpPr/>
      </xdr:nvCxnSpPr>
      <xdr:spPr>
        <a:xfrm>
          <a:off x="13893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94996</xdr:rowOff>
    </xdr:to>
    <xdr:cxnSp macro="">
      <xdr:nvCxnSpPr>
        <xdr:cNvPr id="314" name="直線コネクタ 313"/>
        <xdr:cNvCxnSpPr/>
      </xdr:nvCxnSpPr>
      <xdr:spPr>
        <a:xfrm>
          <a:off x="13004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4" name="円/楕円 323"/>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69867</xdr:rowOff>
    </xdr:from>
    <xdr:ext cx="762000" cy="259045"/>
    <xdr:sp macro="" textlink="">
      <xdr:nvSpPr>
        <xdr:cNvPr id="325"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26" name="円/楕円 325"/>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27" name="テキスト ボックス 326"/>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28" name="円/楕円 327"/>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29" name="テキスト ボックス 328"/>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30" name="円/楕円 329"/>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1" name="テキスト ボックス 330"/>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2" name="円/楕円 331"/>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3" name="テキスト ボックス 332"/>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公債費に係る経常収支比率は</a:t>
          </a:r>
          <a:r>
            <a:rPr lang="en-US" altLang="ja-JP" sz="1300" b="0" i="0" baseline="0">
              <a:solidFill>
                <a:schemeClr val="dk1"/>
              </a:solidFill>
              <a:effectLst/>
              <a:latin typeface="+mn-ea"/>
              <a:ea typeface="+mn-ea"/>
              <a:cs typeface="+mn-cs"/>
            </a:rPr>
            <a:t>23.3</a:t>
          </a:r>
          <a:r>
            <a:rPr lang="ja-JP" altLang="ja-JP" sz="1300" b="0" i="0" baseline="0">
              <a:solidFill>
                <a:schemeClr val="dk1"/>
              </a:solidFill>
              <a:effectLst/>
              <a:latin typeface="+mn-ea"/>
              <a:ea typeface="+mn-ea"/>
              <a:cs typeface="+mn-cs"/>
            </a:rPr>
            <a:t>％で前年度から</a:t>
          </a:r>
          <a:r>
            <a:rPr lang="en-US" altLang="ja-JP" sz="1300" b="0" i="0" baseline="0">
              <a:solidFill>
                <a:schemeClr val="dk1"/>
              </a:solidFill>
              <a:effectLst/>
              <a:latin typeface="+mn-ea"/>
              <a:ea typeface="+mn-ea"/>
              <a:cs typeface="+mn-cs"/>
            </a:rPr>
            <a:t>1.0</a:t>
          </a:r>
          <a:r>
            <a:rPr lang="ja-JP" altLang="ja-JP" sz="1300" b="0" i="0" baseline="0">
              <a:solidFill>
                <a:schemeClr val="dk1"/>
              </a:solidFill>
              <a:effectLst/>
              <a:latin typeface="+mn-ea"/>
              <a:ea typeface="+mn-ea"/>
              <a:cs typeface="+mn-cs"/>
            </a:rPr>
            <a:t>ポイント上昇し、依然として非常に重い負担となっており、類似団体平均</a:t>
          </a:r>
          <a:r>
            <a:rPr lang="en-US" altLang="ja-JP" sz="1300" b="0" i="0" baseline="0">
              <a:solidFill>
                <a:schemeClr val="dk1"/>
              </a:solidFill>
              <a:effectLst/>
              <a:latin typeface="+mn-ea"/>
              <a:ea typeface="+mn-ea"/>
              <a:cs typeface="+mn-cs"/>
            </a:rPr>
            <a:t>17.5</a:t>
          </a:r>
          <a:r>
            <a:rPr lang="ja-JP" altLang="ja-JP" sz="1300" b="0" i="0" baseline="0">
              <a:solidFill>
                <a:schemeClr val="dk1"/>
              </a:solidFill>
              <a:effectLst/>
              <a:latin typeface="+mn-ea"/>
              <a:ea typeface="+mn-ea"/>
              <a:cs typeface="+mn-cs"/>
            </a:rPr>
            <a:t>％を大きく上回っている。今後、合併特例債事業により発行額の増加が見込まれることから、事業を計画的かつ適正に実施することにより、財政の健全化に努めていく。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106426</xdr:rowOff>
    </xdr:to>
    <xdr:cxnSp macro="">
      <xdr:nvCxnSpPr>
        <xdr:cNvPr id="363" name="直線コネクタ 362"/>
        <xdr:cNvCxnSpPr/>
      </xdr:nvCxnSpPr>
      <xdr:spPr>
        <a:xfrm>
          <a:off x="3987800" y="13605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60706</xdr:rowOff>
    </xdr:to>
    <xdr:cxnSp macro="">
      <xdr:nvCxnSpPr>
        <xdr:cNvPr id="366" name="直線コネクタ 365"/>
        <xdr:cNvCxnSpPr/>
      </xdr:nvCxnSpPr>
      <xdr:spPr>
        <a:xfrm>
          <a:off x="3098800" y="135641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46989</xdr:rowOff>
    </xdr:to>
    <xdr:cxnSp macro="">
      <xdr:nvCxnSpPr>
        <xdr:cNvPr id="369" name="直線コネクタ 368"/>
        <xdr:cNvCxnSpPr/>
      </xdr:nvCxnSpPr>
      <xdr:spPr>
        <a:xfrm flipV="1">
          <a:off x="2209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51563</xdr:rowOff>
    </xdr:to>
    <xdr:cxnSp macro="">
      <xdr:nvCxnSpPr>
        <xdr:cNvPr id="372" name="直線コネクタ 371"/>
        <xdr:cNvCxnSpPr/>
      </xdr:nvCxnSpPr>
      <xdr:spPr>
        <a:xfrm flipV="1">
          <a:off x="1320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76" name="テキスト ボックス 37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55626</xdr:rowOff>
    </xdr:from>
    <xdr:to>
      <xdr:col>7</xdr:col>
      <xdr:colOff>66675</xdr:colOff>
      <xdr:row>79</xdr:row>
      <xdr:rowOff>157226</xdr:rowOff>
    </xdr:to>
    <xdr:sp macro="" textlink="">
      <xdr:nvSpPr>
        <xdr:cNvPr id="382" name="円/楕円 381"/>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27703</xdr:rowOff>
    </xdr:from>
    <xdr:ext cx="762000" cy="259045"/>
    <xdr:sp macro="" textlink="">
      <xdr:nvSpPr>
        <xdr:cNvPr id="383" name="公債費該当値テキスト"/>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84" name="円/楕円 383"/>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85" name="テキスト ボックス 384"/>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6" name="円/楕円 385"/>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7" name="テキスト ボックス 386"/>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8" name="円/楕円 387"/>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9" name="テキスト ボックス 388"/>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90" name="円/楕円 389"/>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91" name="テキスト ボックス 390"/>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公債費以外に係る経常収支比率は</a:t>
          </a:r>
          <a:r>
            <a:rPr lang="en-US" altLang="ja-JP" sz="1300" b="0" i="0" baseline="0">
              <a:solidFill>
                <a:schemeClr val="dk1"/>
              </a:solidFill>
              <a:effectLst/>
              <a:latin typeface="+mn-ea"/>
              <a:ea typeface="+mn-ea"/>
              <a:cs typeface="+mn-cs"/>
            </a:rPr>
            <a:t>62.4</a:t>
          </a:r>
          <a:r>
            <a:rPr lang="ja-JP" altLang="ja-JP" sz="1300" b="0" i="0" baseline="0">
              <a:solidFill>
                <a:schemeClr val="dk1"/>
              </a:solidFill>
              <a:effectLst/>
              <a:latin typeface="+mn-ea"/>
              <a:ea typeface="+mn-ea"/>
              <a:cs typeface="+mn-cs"/>
            </a:rPr>
            <a:t>％となり、前年度から</a:t>
          </a:r>
          <a:r>
            <a:rPr lang="en-US" altLang="ja-JP" sz="1300" b="0" i="0" baseline="0">
              <a:solidFill>
                <a:schemeClr val="dk1"/>
              </a:solidFill>
              <a:effectLst/>
              <a:latin typeface="+mn-ea"/>
              <a:ea typeface="+mn-ea"/>
              <a:cs typeface="+mn-cs"/>
            </a:rPr>
            <a:t>2.2</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上昇</a:t>
          </a:r>
          <a:r>
            <a:rPr lang="ja-JP" altLang="ja-JP" sz="1300" b="0" i="0" baseline="0">
              <a:solidFill>
                <a:schemeClr val="dk1"/>
              </a:solidFill>
              <a:effectLst/>
              <a:latin typeface="+mn-ea"/>
              <a:ea typeface="+mn-ea"/>
              <a:cs typeface="+mn-cs"/>
            </a:rPr>
            <a:t>した。その要因としては、経常一般財源である普通交付税の</a:t>
          </a:r>
          <a:r>
            <a:rPr lang="ja-JP" altLang="en-US" sz="1300" b="0" i="0" baseline="0">
              <a:solidFill>
                <a:schemeClr val="dk1"/>
              </a:solidFill>
              <a:effectLst/>
              <a:latin typeface="+mn-ea"/>
              <a:ea typeface="+mn-ea"/>
              <a:cs typeface="+mn-cs"/>
            </a:rPr>
            <a:t>減</a:t>
          </a:r>
          <a:r>
            <a:rPr lang="ja-JP" altLang="ja-JP" sz="1300" b="0" i="0" baseline="0">
              <a:solidFill>
                <a:schemeClr val="dk1"/>
              </a:solidFill>
              <a:effectLst/>
              <a:latin typeface="+mn-ea"/>
              <a:ea typeface="+mn-ea"/>
              <a:cs typeface="+mn-cs"/>
            </a:rPr>
            <a:t>などが挙げられる。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78015</xdr:rowOff>
    </xdr:from>
    <xdr:to>
      <xdr:col>24</xdr:col>
      <xdr:colOff>31750</xdr:colOff>
      <xdr:row>80</xdr:row>
      <xdr:rowOff>136798</xdr:rowOff>
    </xdr:to>
    <xdr:cxnSp macro="">
      <xdr:nvCxnSpPr>
        <xdr:cNvPr id="421" name="直線コネクタ 420"/>
        <xdr:cNvCxnSpPr/>
      </xdr:nvCxnSpPr>
      <xdr:spPr>
        <a:xfrm flipV="1">
          <a:off x="16510000" y="12765315"/>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108875</xdr:rowOff>
    </xdr:from>
    <xdr:ext cx="762000" cy="259045"/>
    <xdr:sp macro="" textlink="">
      <xdr:nvSpPr>
        <xdr:cNvPr id="422"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136798</xdr:rowOff>
    </xdr:from>
    <xdr:to>
      <xdr:col>24</xdr:col>
      <xdr:colOff>120650</xdr:colOff>
      <xdr:row>80</xdr:row>
      <xdr:rowOff>136798</xdr:rowOff>
    </xdr:to>
    <xdr:cxnSp macro="">
      <xdr:nvCxnSpPr>
        <xdr:cNvPr id="423" name="直線コネクタ 422"/>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164392</xdr:rowOff>
    </xdr:from>
    <xdr:ext cx="762000" cy="259045"/>
    <xdr:sp macro="" textlink="">
      <xdr:nvSpPr>
        <xdr:cNvPr id="424" name="公債費以外最大値テキスト"/>
        <xdr:cNvSpPr txBox="1"/>
      </xdr:nvSpPr>
      <xdr:spPr>
        <a:xfrm>
          <a:off x="16598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74</xdr:row>
      <xdr:rowOff>78015</xdr:rowOff>
    </xdr:from>
    <xdr:to>
      <xdr:col>24</xdr:col>
      <xdr:colOff>120650</xdr:colOff>
      <xdr:row>74</xdr:row>
      <xdr:rowOff>78015</xdr:rowOff>
    </xdr:to>
    <xdr:cxnSp macro="">
      <xdr:nvCxnSpPr>
        <xdr:cNvPr id="425" name="直線コネクタ 424"/>
        <xdr:cNvCxnSpPr/>
      </xdr:nvCxnSpPr>
      <xdr:spPr>
        <a:xfrm>
          <a:off x="16421100" y="1276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100874</xdr:rowOff>
    </xdr:from>
    <xdr:to>
      <xdr:col>24</xdr:col>
      <xdr:colOff>31750</xdr:colOff>
      <xdr:row>75</xdr:row>
      <xdr:rowOff>1270</xdr:rowOff>
    </xdr:to>
    <xdr:cxnSp macro="">
      <xdr:nvCxnSpPr>
        <xdr:cNvPr id="426" name="直線コネクタ 425"/>
        <xdr:cNvCxnSpPr/>
      </xdr:nvCxnSpPr>
      <xdr:spPr>
        <a:xfrm>
          <a:off x="15671800" y="127881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100874</xdr:rowOff>
    </xdr:from>
    <xdr:to>
      <xdr:col>22</xdr:col>
      <xdr:colOff>565150</xdr:colOff>
      <xdr:row>74</xdr:row>
      <xdr:rowOff>143328</xdr:rowOff>
    </xdr:to>
    <xdr:cxnSp macro="">
      <xdr:nvCxnSpPr>
        <xdr:cNvPr id="429" name="直線コネクタ 428"/>
        <xdr:cNvCxnSpPr/>
      </xdr:nvCxnSpPr>
      <xdr:spPr>
        <a:xfrm flipV="1">
          <a:off x="14782800" y="127881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92529</xdr:rowOff>
    </xdr:from>
    <xdr:to>
      <xdr:col>22</xdr:col>
      <xdr:colOff>615950</xdr:colOff>
      <xdr:row>77</xdr:row>
      <xdr:rowOff>22679</xdr:rowOff>
    </xdr:to>
    <xdr:sp macro="" textlink="">
      <xdr:nvSpPr>
        <xdr:cNvPr id="430" name="フローチャート : 判断 429"/>
        <xdr:cNvSpPr/>
      </xdr:nvSpPr>
      <xdr:spPr>
        <a:xfrm>
          <a:off x="15621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7456</xdr:rowOff>
    </xdr:from>
    <xdr:ext cx="736600" cy="259045"/>
    <xdr:sp macro="" textlink="">
      <xdr:nvSpPr>
        <xdr:cNvPr id="431" name="テキスト ボックス 430"/>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61685</xdr:rowOff>
    </xdr:from>
    <xdr:to>
      <xdr:col>21</xdr:col>
      <xdr:colOff>361950</xdr:colOff>
      <xdr:row>74</xdr:row>
      <xdr:rowOff>143328</xdr:rowOff>
    </xdr:to>
    <xdr:cxnSp macro="">
      <xdr:nvCxnSpPr>
        <xdr:cNvPr id="432" name="直線コネクタ 431"/>
        <xdr:cNvCxnSpPr/>
      </xdr:nvCxnSpPr>
      <xdr:spPr>
        <a:xfrm>
          <a:off x="13893800" y="12748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105592</xdr:rowOff>
    </xdr:from>
    <xdr:to>
      <xdr:col>21</xdr:col>
      <xdr:colOff>412750</xdr:colOff>
      <xdr:row>77</xdr:row>
      <xdr:rowOff>35742</xdr:rowOff>
    </xdr:to>
    <xdr:sp macro="" textlink="">
      <xdr:nvSpPr>
        <xdr:cNvPr id="433" name="フローチャート : 判断 432"/>
        <xdr:cNvSpPr/>
      </xdr:nvSpPr>
      <xdr:spPr>
        <a:xfrm>
          <a:off x="14732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20519</xdr:rowOff>
    </xdr:from>
    <xdr:ext cx="762000" cy="259045"/>
    <xdr:sp macro="" textlink="">
      <xdr:nvSpPr>
        <xdr:cNvPr id="434" name="テキスト ボックス 433"/>
        <xdr:cNvSpPr txBox="1"/>
      </xdr:nvSpPr>
      <xdr:spPr>
        <a:xfrm>
          <a:off x="14401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158024</xdr:rowOff>
    </xdr:from>
    <xdr:to>
      <xdr:col>20</xdr:col>
      <xdr:colOff>158750</xdr:colOff>
      <xdr:row>74</xdr:row>
      <xdr:rowOff>61685</xdr:rowOff>
    </xdr:to>
    <xdr:cxnSp macro="">
      <xdr:nvCxnSpPr>
        <xdr:cNvPr id="435" name="直線コネクタ 434"/>
        <xdr:cNvCxnSpPr/>
      </xdr:nvCxnSpPr>
      <xdr:spPr>
        <a:xfrm>
          <a:off x="13004800" y="1267387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6" name="フローチャート : 判断 43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7" name="テキスト ボックス 43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61504</xdr:rowOff>
    </xdr:from>
    <xdr:to>
      <xdr:col>19</xdr:col>
      <xdr:colOff>6350</xdr:colOff>
      <xdr:row>75</xdr:row>
      <xdr:rowOff>163103</xdr:rowOff>
    </xdr:to>
    <xdr:sp macro="" textlink="">
      <xdr:nvSpPr>
        <xdr:cNvPr id="438" name="フローチャート : 判断 437"/>
        <xdr:cNvSpPr/>
      </xdr:nvSpPr>
      <xdr:spPr>
        <a:xfrm>
          <a:off x="12954000" y="129202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147882</xdr:rowOff>
    </xdr:from>
    <xdr:ext cx="762000" cy="259045"/>
    <xdr:sp macro="" textlink="">
      <xdr:nvSpPr>
        <xdr:cNvPr id="439" name="テキスト ボックス 438"/>
        <xdr:cNvSpPr txBox="1"/>
      </xdr:nvSpPr>
      <xdr:spPr>
        <a:xfrm>
          <a:off x="126238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5" name="円/楕円 444"/>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30497</xdr:rowOff>
    </xdr:from>
    <xdr:ext cx="762000" cy="259045"/>
    <xdr:sp macro="" textlink="">
      <xdr:nvSpPr>
        <xdr:cNvPr id="446" name="公債費以外該当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50074</xdr:rowOff>
    </xdr:from>
    <xdr:to>
      <xdr:col>22</xdr:col>
      <xdr:colOff>615950</xdr:colOff>
      <xdr:row>74</xdr:row>
      <xdr:rowOff>151674</xdr:rowOff>
    </xdr:to>
    <xdr:sp macro="" textlink="">
      <xdr:nvSpPr>
        <xdr:cNvPr id="447" name="円/楕円 446"/>
        <xdr:cNvSpPr/>
      </xdr:nvSpPr>
      <xdr:spPr>
        <a:xfrm>
          <a:off x="15621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161851</xdr:rowOff>
    </xdr:from>
    <xdr:ext cx="736600" cy="259045"/>
    <xdr:sp macro="" textlink="">
      <xdr:nvSpPr>
        <xdr:cNvPr id="448" name="テキスト ボックス 447"/>
        <xdr:cNvSpPr txBox="1"/>
      </xdr:nvSpPr>
      <xdr:spPr>
        <a:xfrm>
          <a:off x="15290800" y="125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92528</xdr:rowOff>
    </xdr:from>
    <xdr:to>
      <xdr:col>21</xdr:col>
      <xdr:colOff>412750</xdr:colOff>
      <xdr:row>75</xdr:row>
      <xdr:rowOff>22678</xdr:rowOff>
    </xdr:to>
    <xdr:sp macro="" textlink="">
      <xdr:nvSpPr>
        <xdr:cNvPr id="449" name="円/楕円 448"/>
        <xdr:cNvSpPr/>
      </xdr:nvSpPr>
      <xdr:spPr>
        <a:xfrm>
          <a:off x="14732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32855</xdr:rowOff>
    </xdr:from>
    <xdr:ext cx="762000" cy="259045"/>
    <xdr:sp macro="" textlink="">
      <xdr:nvSpPr>
        <xdr:cNvPr id="450" name="テキスト ボックス 449"/>
        <xdr:cNvSpPr txBox="1"/>
      </xdr:nvSpPr>
      <xdr:spPr>
        <a:xfrm>
          <a:off x="14401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10885</xdr:rowOff>
    </xdr:from>
    <xdr:to>
      <xdr:col>20</xdr:col>
      <xdr:colOff>209550</xdr:colOff>
      <xdr:row>74</xdr:row>
      <xdr:rowOff>112485</xdr:rowOff>
    </xdr:to>
    <xdr:sp macro="" textlink="">
      <xdr:nvSpPr>
        <xdr:cNvPr id="451" name="円/楕円 450"/>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122662</xdr:rowOff>
    </xdr:from>
    <xdr:ext cx="762000" cy="259045"/>
    <xdr:sp macro="" textlink="">
      <xdr:nvSpPr>
        <xdr:cNvPr id="452" name="テキスト ボックス 451"/>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107224</xdr:rowOff>
    </xdr:from>
    <xdr:to>
      <xdr:col>19</xdr:col>
      <xdr:colOff>6350</xdr:colOff>
      <xdr:row>74</xdr:row>
      <xdr:rowOff>37374</xdr:rowOff>
    </xdr:to>
    <xdr:sp macro="" textlink="">
      <xdr:nvSpPr>
        <xdr:cNvPr id="453" name="円/楕円 452"/>
        <xdr:cNvSpPr/>
      </xdr:nvSpPr>
      <xdr:spPr>
        <a:xfrm>
          <a:off x="12954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47551</xdr:rowOff>
    </xdr:from>
    <xdr:ext cx="762000" cy="259045"/>
    <xdr:sp macro="" textlink="">
      <xdr:nvSpPr>
        <xdr:cNvPr id="454" name="テキスト ボックス 453"/>
        <xdr:cNvSpPr txBox="1"/>
      </xdr:nvSpPr>
      <xdr:spPr>
        <a:xfrm>
          <a:off x="12623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新潟県佐渡市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88459</xdr:rowOff>
    </xdr:from>
    <xdr:to>
      <xdr:col>4</xdr:col>
      <xdr:colOff>1117600</xdr:colOff>
      <xdr:row>12</xdr:row>
      <xdr:rowOff>104755</xdr:rowOff>
    </xdr:to>
    <xdr:cxnSp macro="">
      <xdr:nvCxnSpPr>
        <xdr:cNvPr id="52" name="直線コネクタ 51"/>
        <xdr:cNvCxnSpPr/>
      </xdr:nvCxnSpPr>
      <xdr:spPr bwMode="auto">
        <a:xfrm flipV="1">
          <a:off x="5003800" y="2193484"/>
          <a:ext cx="6477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148760</xdr:rowOff>
    </xdr:from>
    <xdr:to>
      <xdr:col>4</xdr:col>
      <xdr:colOff>469900</xdr:colOff>
      <xdr:row>12</xdr:row>
      <xdr:rowOff>104755</xdr:rowOff>
    </xdr:to>
    <xdr:cxnSp macro="">
      <xdr:nvCxnSpPr>
        <xdr:cNvPr id="55" name="直線コネクタ 54"/>
        <xdr:cNvCxnSpPr/>
      </xdr:nvCxnSpPr>
      <xdr:spPr bwMode="auto">
        <a:xfrm>
          <a:off x="4305300" y="2082335"/>
          <a:ext cx="698500" cy="1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148760</xdr:rowOff>
    </xdr:from>
    <xdr:to>
      <xdr:col>3</xdr:col>
      <xdr:colOff>904875</xdr:colOff>
      <xdr:row>12</xdr:row>
      <xdr:rowOff>46740</xdr:rowOff>
    </xdr:to>
    <xdr:cxnSp macro="">
      <xdr:nvCxnSpPr>
        <xdr:cNvPr id="58" name="直線コネクタ 57"/>
        <xdr:cNvCxnSpPr/>
      </xdr:nvCxnSpPr>
      <xdr:spPr bwMode="auto">
        <a:xfrm flipV="1">
          <a:off x="3606800" y="2082335"/>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46740</xdr:rowOff>
    </xdr:from>
    <xdr:to>
      <xdr:col>3</xdr:col>
      <xdr:colOff>206375</xdr:colOff>
      <xdr:row>12</xdr:row>
      <xdr:rowOff>72555</xdr:rowOff>
    </xdr:to>
    <xdr:cxnSp macro="">
      <xdr:nvCxnSpPr>
        <xdr:cNvPr id="61" name="直線コネクタ 60"/>
        <xdr:cNvCxnSpPr/>
      </xdr:nvCxnSpPr>
      <xdr:spPr bwMode="auto">
        <a:xfrm flipV="1">
          <a:off x="2908300" y="2151765"/>
          <a:ext cx="6985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93110</xdr:rowOff>
    </xdr:from>
    <xdr:ext cx="762000" cy="259045"/>
    <xdr:sp macro="" textlink="">
      <xdr:nvSpPr>
        <xdr:cNvPr id="65" name="テキスト ボックス 64"/>
        <xdr:cNvSpPr txBox="1"/>
      </xdr:nvSpPr>
      <xdr:spPr>
        <a:xfrm>
          <a:off x="2527300" y="28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37659</xdr:rowOff>
    </xdr:from>
    <xdr:to>
      <xdr:col>5</xdr:col>
      <xdr:colOff>34925</xdr:colOff>
      <xdr:row>12</xdr:row>
      <xdr:rowOff>139259</xdr:rowOff>
    </xdr:to>
    <xdr:sp macro="" textlink="">
      <xdr:nvSpPr>
        <xdr:cNvPr id="71" name="円/楕円 70"/>
        <xdr:cNvSpPr/>
      </xdr:nvSpPr>
      <xdr:spPr bwMode="auto">
        <a:xfrm>
          <a:off x="5600700" y="21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155786</xdr:rowOff>
    </xdr:from>
    <xdr:ext cx="762000" cy="259045"/>
    <xdr:sp macro="" textlink="">
      <xdr:nvSpPr>
        <xdr:cNvPr id="72" name="人口1人当たり決算額の推移該当値テキスト130"/>
        <xdr:cNvSpPr txBox="1"/>
      </xdr:nvSpPr>
      <xdr:spPr>
        <a:xfrm>
          <a:off x="5740400" y="20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126,777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53955</xdr:rowOff>
    </xdr:from>
    <xdr:to>
      <xdr:col>4</xdr:col>
      <xdr:colOff>520700</xdr:colOff>
      <xdr:row>12</xdr:row>
      <xdr:rowOff>155555</xdr:rowOff>
    </xdr:to>
    <xdr:sp macro="" textlink="">
      <xdr:nvSpPr>
        <xdr:cNvPr id="73" name="円/楕円 72"/>
        <xdr:cNvSpPr/>
      </xdr:nvSpPr>
      <xdr:spPr bwMode="auto">
        <a:xfrm>
          <a:off x="4953000" y="215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165732</xdr:rowOff>
    </xdr:from>
    <xdr:ext cx="736600" cy="259045"/>
    <xdr:sp macro="" textlink="">
      <xdr:nvSpPr>
        <xdr:cNvPr id="74" name="テキスト ボックス 73"/>
        <xdr:cNvSpPr txBox="1"/>
      </xdr:nvSpPr>
      <xdr:spPr>
        <a:xfrm>
          <a:off x="4622800" y="192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97960</xdr:rowOff>
    </xdr:from>
    <xdr:to>
      <xdr:col>3</xdr:col>
      <xdr:colOff>955675</xdr:colOff>
      <xdr:row>12</xdr:row>
      <xdr:rowOff>28110</xdr:rowOff>
    </xdr:to>
    <xdr:sp macro="" textlink="">
      <xdr:nvSpPr>
        <xdr:cNvPr id="75" name="円/楕円 74"/>
        <xdr:cNvSpPr/>
      </xdr:nvSpPr>
      <xdr:spPr bwMode="auto">
        <a:xfrm>
          <a:off x="4254500" y="203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38287</xdr:rowOff>
    </xdr:from>
    <xdr:ext cx="762000" cy="259045"/>
    <xdr:sp macro="" textlink="">
      <xdr:nvSpPr>
        <xdr:cNvPr id="76" name="テキスト ボックス 75"/>
        <xdr:cNvSpPr txBox="1"/>
      </xdr:nvSpPr>
      <xdr:spPr>
        <a:xfrm>
          <a:off x="3924300" y="180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133,584</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167390</xdr:rowOff>
    </xdr:from>
    <xdr:to>
      <xdr:col>3</xdr:col>
      <xdr:colOff>257175</xdr:colOff>
      <xdr:row>12</xdr:row>
      <xdr:rowOff>97540</xdr:rowOff>
    </xdr:to>
    <xdr:sp macro="" textlink="">
      <xdr:nvSpPr>
        <xdr:cNvPr id="77" name="円/楕円 76"/>
        <xdr:cNvSpPr/>
      </xdr:nvSpPr>
      <xdr:spPr bwMode="auto">
        <a:xfrm>
          <a:off x="3556000" y="21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107717</xdr:rowOff>
    </xdr:from>
    <xdr:ext cx="762000" cy="259045"/>
    <xdr:sp macro="" textlink="">
      <xdr:nvSpPr>
        <xdr:cNvPr id="78" name="テキスト ボックス 77"/>
        <xdr:cNvSpPr txBox="1"/>
      </xdr:nvSpPr>
      <xdr:spPr>
        <a:xfrm>
          <a:off x="3225800" y="18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129,332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21755</xdr:rowOff>
    </xdr:from>
    <xdr:to>
      <xdr:col>2</xdr:col>
      <xdr:colOff>692150</xdr:colOff>
      <xdr:row>12</xdr:row>
      <xdr:rowOff>123355</xdr:rowOff>
    </xdr:to>
    <xdr:sp macro="" textlink="">
      <xdr:nvSpPr>
        <xdr:cNvPr id="79" name="円/楕円 78"/>
        <xdr:cNvSpPr/>
      </xdr:nvSpPr>
      <xdr:spPr bwMode="auto">
        <a:xfrm>
          <a:off x="2857500" y="212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133532</xdr:rowOff>
    </xdr:from>
    <xdr:ext cx="762000" cy="259045"/>
    <xdr:sp macro="" textlink="">
      <xdr:nvSpPr>
        <xdr:cNvPr id="80" name="テキスト ボックス 79"/>
        <xdr:cNvSpPr txBox="1"/>
      </xdr:nvSpPr>
      <xdr:spPr>
        <a:xfrm>
          <a:off x="2527300" y="189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265284</xdr:rowOff>
    </xdr:from>
    <xdr:to>
      <xdr:col>4</xdr:col>
      <xdr:colOff>1117600</xdr:colOff>
      <xdr:row>33</xdr:row>
      <xdr:rowOff>291344</xdr:rowOff>
    </xdr:to>
    <xdr:cxnSp macro="">
      <xdr:nvCxnSpPr>
        <xdr:cNvPr id="113" name="直線コネクタ 112"/>
        <xdr:cNvCxnSpPr/>
      </xdr:nvCxnSpPr>
      <xdr:spPr bwMode="auto">
        <a:xfrm flipV="1">
          <a:off x="5003800" y="6189834"/>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261569</xdr:rowOff>
    </xdr:from>
    <xdr:to>
      <xdr:col>4</xdr:col>
      <xdr:colOff>469900</xdr:colOff>
      <xdr:row>33</xdr:row>
      <xdr:rowOff>291344</xdr:rowOff>
    </xdr:to>
    <xdr:cxnSp macro="">
      <xdr:nvCxnSpPr>
        <xdr:cNvPr id="116" name="直線コネクタ 115"/>
        <xdr:cNvCxnSpPr/>
      </xdr:nvCxnSpPr>
      <xdr:spPr bwMode="auto">
        <a:xfrm>
          <a:off x="4305300" y="6186119"/>
          <a:ext cx="698500" cy="2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230537</xdr:rowOff>
    </xdr:from>
    <xdr:to>
      <xdr:col>3</xdr:col>
      <xdr:colOff>904875</xdr:colOff>
      <xdr:row>33</xdr:row>
      <xdr:rowOff>261569</xdr:rowOff>
    </xdr:to>
    <xdr:cxnSp macro="">
      <xdr:nvCxnSpPr>
        <xdr:cNvPr id="119" name="直線コネクタ 118"/>
        <xdr:cNvCxnSpPr/>
      </xdr:nvCxnSpPr>
      <xdr:spPr bwMode="auto">
        <a:xfrm>
          <a:off x="3606800" y="6155087"/>
          <a:ext cx="698500" cy="3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230537</xdr:rowOff>
    </xdr:from>
    <xdr:to>
      <xdr:col>3</xdr:col>
      <xdr:colOff>206375</xdr:colOff>
      <xdr:row>33</xdr:row>
      <xdr:rowOff>244748</xdr:rowOff>
    </xdr:to>
    <xdr:cxnSp macro="">
      <xdr:nvCxnSpPr>
        <xdr:cNvPr id="122" name="直線コネクタ 121"/>
        <xdr:cNvCxnSpPr/>
      </xdr:nvCxnSpPr>
      <xdr:spPr bwMode="auto">
        <a:xfrm flipV="1">
          <a:off x="2908300" y="6155087"/>
          <a:ext cx="698500" cy="1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18921</xdr:rowOff>
    </xdr:from>
    <xdr:ext cx="762000" cy="259045"/>
    <xdr:sp macro="" textlink="">
      <xdr:nvSpPr>
        <xdr:cNvPr id="126" name="テキスト ボックス 125"/>
        <xdr:cNvSpPr txBox="1"/>
      </xdr:nvSpPr>
      <xdr:spPr>
        <a:xfrm>
          <a:off x="2527300" y="66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214484</xdr:rowOff>
    </xdr:from>
    <xdr:to>
      <xdr:col>5</xdr:col>
      <xdr:colOff>34925</xdr:colOff>
      <xdr:row>33</xdr:row>
      <xdr:rowOff>316084</xdr:rowOff>
    </xdr:to>
    <xdr:sp macro="" textlink="">
      <xdr:nvSpPr>
        <xdr:cNvPr id="132" name="円/楕円 131"/>
        <xdr:cNvSpPr/>
      </xdr:nvSpPr>
      <xdr:spPr bwMode="auto">
        <a:xfrm>
          <a:off x="5600700" y="613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161161</xdr:rowOff>
    </xdr:from>
    <xdr:ext cx="762000" cy="259045"/>
    <xdr:sp macro="" textlink="">
      <xdr:nvSpPr>
        <xdr:cNvPr id="133" name="人口1人当たり決算額の推移該当値テキスト445"/>
        <xdr:cNvSpPr txBox="1"/>
      </xdr:nvSpPr>
      <xdr:spPr>
        <a:xfrm>
          <a:off x="5740400" y="608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51,741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240544</xdr:rowOff>
    </xdr:from>
    <xdr:to>
      <xdr:col>4</xdr:col>
      <xdr:colOff>520700</xdr:colOff>
      <xdr:row>33</xdr:row>
      <xdr:rowOff>342144</xdr:rowOff>
    </xdr:to>
    <xdr:sp macro="" textlink="">
      <xdr:nvSpPr>
        <xdr:cNvPr id="134" name="円/楕円 133"/>
        <xdr:cNvSpPr/>
      </xdr:nvSpPr>
      <xdr:spPr bwMode="auto">
        <a:xfrm>
          <a:off x="4953000" y="61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9421</xdr:rowOff>
    </xdr:from>
    <xdr:ext cx="736600" cy="259045"/>
    <xdr:sp macro="" textlink="">
      <xdr:nvSpPr>
        <xdr:cNvPr id="135" name="テキスト ボックス 134"/>
        <xdr:cNvSpPr txBox="1"/>
      </xdr:nvSpPr>
      <xdr:spPr>
        <a:xfrm>
          <a:off x="4622800" y="593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210769</xdr:rowOff>
    </xdr:from>
    <xdr:to>
      <xdr:col>3</xdr:col>
      <xdr:colOff>955675</xdr:colOff>
      <xdr:row>33</xdr:row>
      <xdr:rowOff>312369</xdr:rowOff>
    </xdr:to>
    <xdr:sp macro="" textlink="">
      <xdr:nvSpPr>
        <xdr:cNvPr id="136" name="円/楕円 135"/>
        <xdr:cNvSpPr/>
      </xdr:nvSpPr>
      <xdr:spPr bwMode="auto">
        <a:xfrm>
          <a:off x="4254500" y="613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151096</xdr:rowOff>
    </xdr:from>
    <xdr:ext cx="762000" cy="259045"/>
    <xdr:sp macro="" textlink="">
      <xdr:nvSpPr>
        <xdr:cNvPr id="137" name="テキスト ボックス 136"/>
        <xdr:cNvSpPr txBox="1"/>
      </xdr:nvSpPr>
      <xdr:spPr>
        <a:xfrm>
          <a:off x="3924300" y="59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51,936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179737</xdr:rowOff>
    </xdr:from>
    <xdr:to>
      <xdr:col>3</xdr:col>
      <xdr:colOff>257175</xdr:colOff>
      <xdr:row>33</xdr:row>
      <xdr:rowOff>281337</xdr:rowOff>
    </xdr:to>
    <xdr:sp macro="" textlink="">
      <xdr:nvSpPr>
        <xdr:cNvPr id="138" name="円/楕円 137"/>
        <xdr:cNvSpPr/>
      </xdr:nvSpPr>
      <xdr:spPr bwMode="auto">
        <a:xfrm>
          <a:off x="3556000" y="610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120064</xdr:rowOff>
    </xdr:from>
    <xdr:ext cx="762000" cy="259045"/>
    <xdr:sp macro="" textlink="">
      <xdr:nvSpPr>
        <xdr:cNvPr id="139" name="テキスト ボックス 138"/>
        <xdr:cNvSpPr txBox="1"/>
      </xdr:nvSpPr>
      <xdr:spPr>
        <a:xfrm>
          <a:off x="3225800" y="587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193948</xdr:rowOff>
    </xdr:from>
    <xdr:to>
      <xdr:col>2</xdr:col>
      <xdr:colOff>692150</xdr:colOff>
      <xdr:row>33</xdr:row>
      <xdr:rowOff>295548</xdr:rowOff>
    </xdr:to>
    <xdr:sp macro="" textlink="">
      <xdr:nvSpPr>
        <xdr:cNvPr id="140" name="円/楕円 139"/>
        <xdr:cNvSpPr/>
      </xdr:nvSpPr>
      <xdr:spPr bwMode="auto">
        <a:xfrm>
          <a:off x="2857500" y="611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134275</xdr:rowOff>
    </xdr:from>
    <xdr:ext cx="762000" cy="259045"/>
    <xdr:sp macro="" textlink="">
      <xdr:nvSpPr>
        <xdr:cNvPr id="141" name="テキスト ボックス 140"/>
        <xdr:cNvSpPr txBox="1"/>
      </xdr:nvSpPr>
      <xdr:spPr>
        <a:xfrm>
          <a:off x="2527300" y="588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財政調整基金は平成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年度に</a:t>
          </a:r>
          <a:r>
            <a:rPr lang="en-US" altLang="ja-JP" sz="1200" b="0" i="0" baseline="0">
              <a:solidFill>
                <a:schemeClr val="dk1"/>
              </a:solidFill>
              <a:effectLst/>
              <a:latin typeface="+mn-ea"/>
              <a:ea typeface="+mn-ea"/>
              <a:cs typeface="+mn-cs"/>
            </a:rPr>
            <a:t>1,369,768</a:t>
          </a:r>
          <a:r>
            <a:rPr lang="ja-JP" altLang="ja-JP" sz="1200" b="0" i="0" baseline="0">
              <a:solidFill>
                <a:schemeClr val="dk1"/>
              </a:solidFill>
              <a:effectLst/>
              <a:latin typeface="+mn-ea"/>
              <a:ea typeface="+mn-ea"/>
              <a:cs typeface="+mn-cs"/>
            </a:rPr>
            <a:t>千円の</a:t>
          </a:r>
          <a:r>
            <a:rPr lang="ja-JP" altLang="en-US" sz="1200" b="0" i="0" baseline="0">
              <a:solidFill>
                <a:schemeClr val="dk1"/>
              </a:solidFill>
              <a:effectLst/>
              <a:latin typeface="+mn-ea"/>
              <a:ea typeface="+mn-ea"/>
              <a:cs typeface="+mn-cs"/>
            </a:rPr>
            <a:t>取崩し</a:t>
          </a:r>
          <a:r>
            <a:rPr lang="ja-JP" altLang="ja-JP" sz="1200" b="0" i="0" baseline="0">
              <a:solidFill>
                <a:schemeClr val="dk1"/>
              </a:solidFill>
              <a:effectLst/>
              <a:latin typeface="+mn-ea"/>
              <a:ea typeface="+mn-ea"/>
              <a:cs typeface="+mn-cs"/>
            </a:rPr>
            <a:t>を行</a:t>
          </a:r>
          <a:r>
            <a:rPr lang="ja-JP" altLang="en-US" sz="1200" b="0" i="0" baseline="0">
              <a:solidFill>
                <a:schemeClr val="dk1"/>
              </a:solidFill>
              <a:effectLst/>
              <a:latin typeface="+mn-ea"/>
              <a:ea typeface="+mn-ea"/>
              <a:cs typeface="+mn-cs"/>
            </a:rPr>
            <a:t>ったことにより</a:t>
          </a:r>
          <a:r>
            <a:rPr lang="ja-JP" altLang="ja-JP" sz="1200" b="0" i="0" baseline="0">
              <a:solidFill>
                <a:schemeClr val="dk1"/>
              </a:solidFill>
              <a:effectLst/>
              <a:latin typeface="+mn-ea"/>
              <a:ea typeface="+mn-ea"/>
              <a:cs typeface="+mn-cs"/>
            </a:rPr>
            <a:t>、現在高は</a:t>
          </a:r>
          <a:r>
            <a:rPr lang="en-US" altLang="ja-JP" sz="1200" b="0" i="0" baseline="0">
              <a:solidFill>
                <a:schemeClr val="dk1"/>
              </a:solidFill>
              <a:effectLst/>
              <a:latin typeface="+mn-ea"/>
              <a:ea typeface="+mn-ea"/>
              <a:cs typeface="+mn-cs"/>
            </a:rPr>
            <a:t>7,971,896</a:t>
          </a:r>
          <a:r>
            <a:rPr lang="ja-JP" altLang="ja-JP" sz="1200" b="0" i="0" baseline="0">
              <a:solidFill>
                <a:schemeClr val="dk1"/>
              </a:solidFill>
              <a:effectLst/>
              <a:latin typeface="+mn-ea"/>
              <a:ea typeface="+mn-ea"/>
              <a:cs typeface="+mn-cs"/>
            </a:rPr>
            <a:t>千円となった。標準財政規模に対する比率は前年度の</a:t>
          </a:r>
          <a:r>
            <a:rPr lang="en-US" altLang="ja-JP" sz="1200" b="0" i="0" baseline="0">
              <a:solidFill>
                <a:schemeClr val="dk1"/>
              </a:solidFill>
              <a:effectLst/>
              <a:latin typeface="+mn-ea"/>
              <a:ea typeface="+mn-ea"/>
              <a:cs typeface="+mn-cs"/>
            </a:rPr>
            <a:t>30.67</a:t>
          </a:r>
          <a:r>
            <a:rPr lang="ja-JP" altLang="ja-JP" sz="1200" b="0" i="0" baseline="0">
              <a:solidFill>
                <a:schemeClr val="dk1"/>
              </a:solidFill>
              <a:effectLst/>
              <a:latin typeface="+mn-ea"/>
              <a:ea typeface="+mn-ea"/>
              <a:cs typeface="+mn-cs"/>
            </a:rPr>
            <a:t>％から</a:t>
          </a:r>
          <a:r>
            <a:rPr lang="en-US" altLang="ja-JP" sz="1200" b="0" i="0" baseline="0">
              <a:solidFill>
                <a:schemeClr val="dk1"/>
              </a:solidFill>
              <a:effectLst/>
              <a:latin typeface="+mn-ea"/>
              <a:ea typeface="+mn-ea"/>
              <a:cs typeface="+mn-cs"/>
            </a:rPr>
            <a:t>27.16</a:t>
          </a:r>
          <a:r>
            <a:rPr lang="ja-JP" altLang="ja-JP" sz="1200" b="0" i="0" baseline="0">
              <a:solidFill>
                <a:schemeClr val="dk1"/>
              </a:solidFill>
              <a:effectLst/>
              <a:latin typeface="+mn-ea"/>
              <a:ea typeface="+mn-ea"/>
              <a:cs typeface="+mn-cs"/>
            </a:rPr>
            <a:t>％になり、</a:t>
          </a:r>
          <a:r>
            <a:rPr lang="en-US" altLang="ja-JP" sz="1200" b="0" i="0" baseline="0">
              <a:solidFill>
                <a:schemeClr val="dk1"/>
              </a:solidFill>
              <a:effectLst/>
              <a:latin typeface="+mn-ea"/>
              <a:ea typeface="+mn-ea"/>
              <a:cs typeface="+mn-cs"/>
            </a:rPr>
            <a:t>3.51</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低下</a:t>
          </a:r>
          <a:r>
            <a:rPr lang="ja-JP" altLang="ja-JP" sz="1200" b="0" i="0" baseline="0">
              <a:solidFill>
                <a:schemeClr val="dk1"/>
              </a:solidFill>
              <a:effectLst/>
              <a:latin typeface="+mn-ea"/>
              <a:ea typeface="+mn-ea"/>
              <a:cs typeface="+mn-cs"/>
            </a:rPr>
            <a:t>した。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実質収支額は</a:t>
          </a:r>
          <a:r>
            <a:rPr lang="en-US" altLang="ja-JP" sz="1200" b="0" i="0" baseline="0">
              <a:solidFill>
                <a:schemeClr val="dk1"/>
              </a:solidFill>
              <a:effectLst/>
              <a:latin typeface="+mn-ea"/>
              <a:ea typeface="+mn-ea"/>
              <a:cs typeface="+mn-cs"/>
            </a:rPr>
            <a:t>908,882</a:t>
          </a:r>
          <a:r>
            <a:rPr lang="ja-JP" altLang="ja-JP" sz="1200" b="0" i="0" baseline="0">
              <a:solidFill>
                <a:schemeClr val="dk1"/>
              </a:solidFill>
              <a:effectLst/>
              <a:latin typeface="+mn-ea"/>
              <a:ea typeface="+mn-ea"/>
              <a:cs typeface="+mn-cs"/>
            </a:rPr>
            <a:t>千円となり、標準財政規模に対する比率は前年度の</a:t>
          </a:r>
          <a:r>
            <a:rPr lang="en-US" altLang="ja-JP" sz="1200" b="0" i="0" baseline="0">
              <a:solidFill>
                <a:schemeClr val="dk1"/>
              </a:solidFill>
              <a:effectLst/>
              <a:latin typeface="+mn-ea"/>
              <a:ea typeface="+mn-ea"/>
              <a:cs typeface="+mn-cs"/>
            </a:rPr>
            <a:t>2.53</a:t>
          </a:r>
          <a:r>
            <a:rPr lang="ja-JP" altLang="ja-JP" sz="1200" b="0" i="0" baseline="0">
              <a:solidFill>
                <a:schemeClr val="dk1"/>
              </a:solidFill>
              <a:effectLst/>
              <a:latin typeface="+mn-ea"/>
              <a:ea typeface="+mn-ea"/>
              <a:cs typeface="+mn-cs"/>
            </a:rPr>
            <a:t>％から</a:t>
          </a:r>
          <a:r>
            <a:rPr lang="en-US" altLang="ja-JP" sz="1200" b="0" i="0" baseline="0">
              <a:solidFill>
                <a:schemeClr val="dk1"/>
              </a:solidFill>
              <a:effectLst/>
              <a:latin typeface="+mn-ea"/>
              <a:ea typeface="+mn-ea"/>
              <a:cs typeface="+mn-cs"/>
            </a:rPr>
            <a:t>3.10</a:t>
          </a:r>
          <a:r>
            <a:rPr lang="ja-JP" altLang="ja-JP" sz="1200" b="0" i="0" baseline="0">
              <a:solidFill>
                <a:schemeClr val="dk1"/>
              </a:solidFill>
              <a:effectLst/>
              <a:latin typeface="+mn-ea"/>
              <a:ea typeface="+mn-ea"/>
              <a:cs typeface="+mn-cs"/>
            </a:rPr>
            <a:t>％になり、</a:t>
          </a:r>
          <a:r>
            <a:rPr lang="en-US" altLang="ja-JP" sz="1200" b="0" i="0" baseline="0">
              <a:solidFill>
                <a:schemeClr val="dk1"/>
              </a:solidFill>
              <a:effectLst/>
              <a:latin typeface="+mn-ea"/>
              <a:ea typeface="+mn-ea"/>
              <a:cs typeface="+mn-cs"/>
            </a:rPr>
            <a:t>0.57</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上昇</a:t>
          </a:r>
          <a:r>
            <a:rPr lang="ja-JP" altLang="ja-JP" sz="1200" b="0" i="0" baseline="0">
              <a:solidFill>
                <a:schemeClr val="dk1"/>
              </a:solidFill>
              <a:effectLst/>
              <a:latin typeface="+mn-ea"/>
              <a:ea typeface="+mn-ea"/>
              <a:cs typeface="+mn-cs"/>
            </a:rPr>
            <a:t>した。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実質単年度収支は</a:t>
          </a:r>
          <a:r>
            <a:rPr lang="ja-JP" altLang="en-US"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967,761</a:t>
          </a:r>
          <a:r>
            <a:rPr lang="ja-JP" altLang="ja-JP" sz="1200" b="0" i="0" baseline="0">
              <a:solidFill>
                <a:schemeClr val="dk1"/>
              </a:solidFill>
              <a:effectLst/>
              <a:latin typeface="+mn-ea"/>
              <a:ea typeface="+mn-ea"/>
              <a:cs typeface="+mn-cs"/>
            </a:rPr>
            <a:t>千円となり、標準財政規模に対する比率は前年度の</a:t>
          </a:r>
          <a:r>
            <a:rPr lang="en-US" altLang="ja-JP" sz="1200" b="0" i="0" baseline="0">
              <a:solidFill>
                <a:schemeClr val="dk1"/>
              </a:solidFill>
              <a:effectLst/>
              <a:latin typeface="+mn-ea"/>
              <a:ea typeface="+mn-ea"/>
              <a:cs typeface="+mn-cs"/>
            </a:rPr>
            <a:t>7.51</a:t>
          </a:r>
          <a:r>
            <a:rPr lang="ja-JP" altLang="ja-JP" sz="1200" b="0" i="0" baseline="0">
              <a:solidFill>
                <a:schemeClr val="dk1"/>
              </a:solidFill>
              <a:effectLst/>
              <a:latin typeface="+mn-ea"/>
              <a:ea typeface="+mn-ea"/>
              <a:cs typeface="+mn-cs"/>
            </a:rPr>
            <a:t>％から</a:t>
          </a:r>
          <a:r>
            <a:rPr lang="en-US" altLang="ja-JP" sz="1200" b="0" i="0" baseline="0">
              <a:solidFill>
                <a:schemeClr val="dk1"/>
              </a:solidFill>
              <a:effectLst/>
              <a:latin typeface="+mn-ea"/>
              <a:ea typeface="+mn-ea"/>
              <a:cs typeface="+mn-cs"/>
            </a:rPr>
            <a:t>-3.30</a:t>
          </a:r>
          <a:r>
            <a:rPr lang="ja-JP" altLang="ja-JP" sz="1200" b="0" i="0" baseline="0">
              <a:solidFill>
                <a:schemeClr val="dk1"/>
              </a:solidFill>
              <a:effectLst/>
              <a:latin typeface="+mn-ea"/>
              <a:ea typeface="+mn-ea"/>
              <a:cs typeface="+mn-cs"/>
            </a:rPr>
            <a:t>％になり、</a:t>
          </a:r>
          <a:r>
            <a:rPr lang="en-US" altLang="ja-JP" sz="1200" b="0" i="0" baseline="0">
              <a:solidFill>
                <a:schemeClr val="dk1"/>
              </a:solidFill>
              <a:effectLst/>
              <a:latin typeface="+mn-ea"/>
              <a:ea typeface="+mn-ea"/>
              <a:cs typeface="+mn-cs"/>
            </a:rPr>
            <a:t>10.81</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低下</a:t>
          </a:r>
          <a:r>
            <a:rPr lang="ja-JP" altLang="ja-JP" sz="1200" b="0" i="0" baseline="0">
              <a:solidFill>
                <a:schemeClr val="dk1"/>
              </a:solidFill>
              <a:effectLst/>
              <a:latin typeface="+mn-ea"/>
              <a:ea typeface="+mn-ea"/>
              <a:cs typeface="+mn-cs"/>
            </a:rPr>
            <a:t>した。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今後、普通交付税の合併算定替措置が終了することに備え、財政調整基金の計画的な運用を図り、安定した健全な財政運営に努めたい。</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21</a:t>
          </a:r>
          <a:r>
            <a:rPr lang="ja-JP" altLang="ja-JP" sz="1300" b="0" i="0" baseline="0">
              <a:solidFill>
                <a:schemeClr val="dk1"/>
              </a:solidFill>
              <a:effectLst/>
              <a:latin typeface="+mn-ea"/>
              <a:ea typeface="+mn-ea"/>
              <a:cs typeface="+mn-cs"/>
            </a:rPr>
            <a:t>年度以降、全ての会計で実質収支は黒字となっている。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今後においても、各会計ともに健全な財政運営に努めていく。</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　実質公債費比率の分子</a:t>
          </a:r>
          <a:r>
            <a:rPr lang="ja-JP" altLang="en-US" sz="1300" b="0" i="0" baseline="0">
              <a:solidFill>
                <a:schemeClr val="dk1"/>
              </a:solidFill>
              <a:effectLst/>
              <a:latin typeface="+mn-ea"/>
              <a:ea typeface="+mn-ea"/>
              <a:cs typeface="+mn-cs"/>
            </a:rPr>
            <a:t>が増加した。公営企業債の元利償還金に対する繰入金は増加しているものの、分子の構成要素である</a:t>
          </a:r>
          <a:r>
            <a:rPr lang="ja-JP" altLang="ja-JP" sz="1300" b="0" i="0" baseline="0">
              <a:solidFill>
                <a:schemeClr val="dk1"/>
              </a:solidFill>
              <a:effectLst/>
              <a:latin typeface="+mn-ea"/>
              <a:ea typeface="+mn-ea"/>
              <a:cs typeface="+mn-cs"/>
            </a:rPr>
            <a:t>元利償還金</a:t>
          </a:r>
          <a:r>
            <a:rPr lang="ja-JP" altLang="en-US" sz="1300" b="0" i="0" baseline="0">
              <a:solidFill>
                <a:schemeClr val="dk1"/>
              </a:solidFill>
              <a:effectLst/>
              <a:latin typeface="+mn-ea"/>
              <a:ea typeface="+mn-ea"/>
              <a:cs typeface="+mn-cs"/>
            </a:rPr>
            <a:t>が増加したためである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公営企業債の元利償還金に対する繰入金は、平成</a:t>
          </a:r>
          <a:r>
            <a:rPr lang="en-US" altLang="ja-JP" sz="1300" b="0" i="0" baseline="0">
              <a:solidFill>
                <a:schemeClr val="dk1"/>
              </a:solidFill>
              <a:effectLst/>
              <a:latin typeface="+mn-ea"/>
              <a:ea typeface="+mn-ea"/>
              <a:cs typeface="+mn-cs"/>
            </a:rPr>
            <a:t>21</a:t>
          </a:r>
          <a:r>
            <a:rPr lang="ja-JP" altLang="ja-JP" sz="1300" b="0" i="0" baseline="0">
              <a:solidFill>
                <a:schemeClr val="dk1"/>
              </a:solidFill>
              <a:effectLst/>
              <a:latin typeface="+mn-ea"/>
              <a:ea typeface="+mn-ea"/>
              <a:cs typeface="+mn-cs"/>
            </a:rPr>
            <a:t>年度以降において年々増加している。これは下水道事業における分流式下水道等に要する経費等に対する繰出金が年々増加していることなどが要因となっている。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　一般会計等に係る地方債の現在高は、合併特例債事業の実施等により</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23</a:t>
          </a:r>
          <a:r>
            <a:rPr lang="ja-JP" altLang="en-US" sz="1300" b="0" i="0" baseline="0">
              <a:solidFill>
                <a:schemeClr val="dk1"/>
              </a:solidFill>
              <a:effectLst/>
              <a:latin typeface="+mn-ea"/>
              <a:ea typeface="+mn-ea"/>
              <a:cs typeface="+mn-cs"/>
            </a:rPr>
            <a:t>年度</a:t>
          </a:r>
          <a:r>
            <a:rPr lang="ja-JP" altLang="ja-JP" sz="1300" b="0" i="0" baseline="0">
              <a:solidFill>
                <a:schemeClr val="dk1"/>
              </a:solidFill>
              <a:effectLst/>
              <a:latin typeface="+mn-ea"/>
              <a:ea typeface="+mn-ea"/>
              <a:cs typeface="+mn-cs"/>
            </a:rPr>
            <a:t>以降は増加している。債務負担行為に基づく支出予定額は、施設建設などに伴う新たな債務負担が発生していないため、減少傾向となっている。公営企業債等繰入見込額は平成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a:t>
          </a:r>
          <a:r>
            <a:rPr lang="ja-JP" altLang="en-US" sz="1300" b="0" i="0" baseline="0">
              <a:solidFill>
                <a:schemeClr val="dk1"/>
              </a:solidFill>
              <a:effectLst/>
              <a:latin typeface="+mn-ea"/>
              <a:ea typeface="+mn-ea"/>
              <a:cs typeface="+mn-cs"/>
            </a:rPr>
            <a:t>増加しているが</a:t>
          </a:r>
          <a:r>
            <a:rPr lang="ja-JP" altLang="ja-JP" sz="1300" b="0" i="0" baseline="0">
              <a:solidFill>
                <a:schemeClr val="dk1"/>
              </a:solidFill>
              <a:effectLst/>
              <a:latin typeface="+mn-ea"/>
              <a:ea typeface="+mn-ea"/>
              <a:cs typeface="+mn-cs"/>
            </a:rPr>
            <a:t>、その他の構成要素</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減少傾向となっている。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充当可能財源等については基準財政需要額算入見込額が</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し、将来負担比率の分子は増加傾向で推移している。</a:t>
          </a:r>
          <a:endParaRPr lang="ja-JP" altLang="ja-JP" sz="13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53359247</v>
      </c>
      <c r="BO4" s="379"/>
      <c r="BP4" s="379"/>
      <c r="BQ4" s="379"/>
      <c r="BR4" s="379"/>
      <c r="BS4" s="379"/>
      <c r="BT4" s="379"/>
      <c r="BU4" s="380"/>
      <c r="BV4" s="378">
        <v>63633309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51524070</v>
      </c>
      <c r="BO5" s="384"/>
      <c r="BP5" s="384"/>
      <c r="BQ5" s="384"/>
      <c r="BR5" s="384"/>
      <c r="BS5" s="384"/>
      <c r="BT5" s="384"/>
      <c r="BU5" s="385"/>
      <c r="BV5" s="383">
        <v>61629243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1835177</v>
      </c>
      <c r="BO6" s="384"/>
      <c r="BP6" s="384"/>
      <c r="BQ6" s="384"/>
      <c r="BR6" s="384"/>
      <c r="BS6" s="384"/>
      <c r="BT6" s="384"/>
      <c r="BU6" s="385"/>
      <c r="BV6" s="383">
        <v>2004066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90.5</v>
      </c>
      <c r="CU6" s="530"/>
      <c r="CV6" s="530"/>
      <c r="CW6" s="530"/>
      <c r="CX6" s="530"/>
      <c r="CY6" s="530"/>
      <c r="CZ6" s="530"/>
      <c r="DA6" s="531"/>
      <c r="DB6" s="529">
        <v>87.3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926295</v>
      </c>
      <c r="BO7" s="384"/>
      <c r="BP7" s="384"/>
      <c r="BQ7" s="384"/>
      <c r="BR7" s="384"/>
      <c r="BS7" s="384"/>
      <c r="BT7" s="384"/>
      <c r="BU7" s="385"/>
      <c r="BV7" s="383">
        <v>1234561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29349181</v>
      </c>
      <c r="CU7" s="384"/>
      <c r="CV7" s="384"/>
      <c r="CW7" s="384"/>
      <c r="CX7" s="384"/>
      <c r="CY7" s="384"/>
      <c r="CZ7" s="384"/>
      <c r="DA7" s="385"/>
      <c r="DB7" s="383">
        <v>30462725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908882</v>
      </c>
      <c r="BO8" s="384"/>
      <c r="BP8" s="384"/>
      <c r="BQ8" s="384"/>
      <c r="BR8" s="384"/>
      <c r="BS8" s="384"/>
      <c r="BT8" s="384"/>
      <c r="BU8" s="385"/>
      <c r="BV8" s="383">
        <v>769505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62727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139377</v>
      </c>
      <c r="BO9" s="384"/>
      <c r="BP9" s="384"/>
      <c r="BQ9" s="384"/>
      <c r="BR9" s="384"/>
      <c r="BS9" s="384"/>
      <c r="BT9" s="384"/>
      <c r="BU9" s="385"/>
      <c r="BV9" s="383">
        <v>-235502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19.3</v>
      </c>
      <c r="CU9" s="354"/>
      <c r="CV9" s="354"/>
      <c r="CW9" s="354"/>
      <c r="CX9" s="354"/>
      <c r="CY9" s="354"/>
      <c r="CZ9" s="354"/>
      <c r="DA9" s="355"/>
      <c r="DB9" s="353">
        <v>18.399999999999999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67386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1107842</v>
      </c>
      <c r="BO10" s="384"/>
      <c r="BP10" s="384"/>
      <c r="BQ10" s="384"/>
      <c r="BR10" s="384"/>
      <c r="BS10" s="384"/>
      <c r="BT10" s="384"/>
      <c r="BU10" s="385"/>
      <c r="BV10" s="383">
        <v>2522235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262630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59606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2477610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59387</v>
      </c>
      <c r="S13" s="485"/>
      <c r="T13" s="485"/>
      <c r="U13" s="485"/>
      <c r="V13" s="486"/>
      <c r="W13" s="472" t="s">
        <v>124</v>
      </c>
      <c r="X13" s="396"/>
      <c r="Y13" s="396"/>
      <c r="Z13" s="396"/>
      <c r="AA13" s="396"/>
      <c r="AB13" s="397"/>
      <c r="AC13" s="359">
        <v>6944</v>
      </c>
      <c r="AD13" s="360"/>
      <c r="AE13" s="360"/>
      <c r="AF13" s="360"/>
      <c r="AG13" s="361"/>
      <c r="AH13" s="359">
        <v>8789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-967761</v>
      </c>
      <c r="BO13" s="384"/>
      <c r="BP13" s="384"/>
      <c r="BQ13" s="384"/>
      <c r="BR13" s="384"/>
      <c r="BS13" s="384"/>
      <c r="BT13" s="384"/>
      <c r="BU13" s="385"/>
      <c r="BV13" s="383">
        <v>2286733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13.2</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60803</v>
      </c>
      <c r="S14" s="485"/>
      <c r="T14" s="485"/>
      <c r="U14" s="485"/>
      <c r="V14" s="486"/>
      <c r="W14" s="487"/>
      <c r="X14" s="399"/>
      <c r="Y14" s="399"/>
      <c r="Z14" s="399"/>
      <c r="AA14" s="399"/>
      <c r="AB14" s="400"/>
      <c r="AC14" s="477">
        <v>22.1</v>
      </c>
      <c r="AD14" s="478"/>
      <c r="AE14" s="478"/>
      <c r="AF14" s="478"/>
      <c r="AG14" s="479"/>
      <c r="AH14" s="477">
        <v>24.2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133.30000000000001</v>
      </c>
      <c r="CU14" s="456"/>
      <c r="CV14" s="456"/>
      <c r="CW14" s="456"/>
      <c r="CX14" s="456"/>
      <c r="CY14" s="456"/>
      <c r="CZ14" s="456"/>
      <c r="DA14" s="457"/>
      <c r="DB14" s="488">
        <v>125.8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60585</v>
      </c>
      <c r="S15" s="485"/>
      <c r="T15" s="485"/>
      <c r="U15" s="485"/>
      <c r="V15" s="486"/>
      <c r="W15" s="472" t="s">
        <v>131</v>
      </c>
      <c r="X15" s="396"/>
      <c r="Y15" s="396"/>
      <c r="Z15" s="396"/>
      <c r="AA15" s="396"/>
      <c r="AB15" s="397"/>
      <c r="AC15" s="359">
        <v>5898</v>
      </c>
      <c r="AD15" s="360"/>
      <c r="AE15" s="360"/>
      <c r="AF15" s="360"/>
      <c r="AG15" s="361"/>
      <c r="AH15" s="359">
        <v>7777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5334751</v>
      </c>
      <c r="BO15" s="379"/>
      <c r="BP15" s="379"/>
      <c r="BQ15" s="379"/>
      <c r="BR15" s="379"/>
      <c r="BS15" s="379"/>
      <c r="BT15" s="379"/>
      <c r="BU15" s="380"/>
      <c r="BV15" s="378">
        <v>5322414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18.8</v>
      </c>
      <c r="AD16" s="478"/>
      <c r="AE16" s="478"/>
      <c r="AF16" s="478"/>
      <c r="AG16" s="479"/>
      <c r="AH16" s="477">
        <v>21.4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21320317</v>
      </c>
      <c r="BO16" s="384"/>
      <c r="BP16" s="384"/>
      <c r="BQ16" s="384"/>
      <c r="BR16" s="384"/>
      <c r="BS16" s="384"/>
      <c r="BT16" s="384"/>
      <c r="BU16" s="385"/>
      <c r="BV16" s="383">
        <v>21104705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18557</v>
      </c>
      <c r="AD17" s="360"/>
      <c r="AE17" s="360"/>
      <c r="AF17" s="360"/>
      <c r="AG17" s="361"/>
      <c r="AH17" s="359">
        <v>19711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6737764</v>
      </c>
      <c r="BO17" s="384"/>
      <c r="BP17" s="384"/>
      <c r="BQ17" s="384"/>
      <c r="BR17" s="384"/>
      <c r="BS17" s="384"/>
      <c r="BT17" s="384"/>
      <c r="BU17" s="385"/>
      <c r="BV17" s="383">
        <v>6765579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855.61</v>
      </c>
      <c r="M18" s="448"/>
      <c r="N18" s="448"/>
      <c r="O18" s="448"/>
      <c r="P18" s="448"/>
      <c r="Q18" s="448"/>
      <c r="R18" s="449"/>
      <c r="S18" s="449"/>
      <c r="T18" s="449"/>
      <c r="U18" s="449"/>
      <c r="V18" s="450"/>
      <c r="W18" s="464"/>
      <c r="X18" s="465"/>
      <c r="Y18" s="465"/>
      <c r="Z18" s="465"/>
      <c r="AA18" s="465"/>
      <c r="AB18" s="473"/>
      <c r="AC18" s="347">
        <v>59.1</v>
      </c>
      <c r="AD18" s="348"/>
      <c r="AE18" s="348"/>
      <c r="AF18" s="348"/>
      <c r="AG18" s="451"/>
      <c r="AH18" s="347">
        <v>54.3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25229300</v>
      </c>
      <c r="BO18" s="384"/>
      <c r="BP18" s="384"/>
      <c r="BQ18" s="384"/>
      <c r="BR18" s="384"/>
      <c r="BS18" s="384"/>
      <c r="BT18" s="384"/>
      <c r="BU18" s="385"/>
      <c r="BV18" s="383">
        <v>25183868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36892832</v>
      </c>
      <c r="BO19" s="384"/>
      <c r="BP19" s="384"/>
      <c r="BQ19" s="384"/>
      <c r="BR19" s="384"/>
      <c r="BS19" s="384"/>
      <c r="BT19" s="384"/>
      <c r="BU19" s="385"/>
      <c r="BV19" s="383">
        <v>37013251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23755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59040728</v>
      </c>
      <c r="BO23" s="384"/>
      <c r="BP23" s="384"/>
      <c r="BQ23" s="384"/>
      <c r="BR23" s="384"/>
      <c r="BS23" s="384"/>
      <c r="BT23" s="384"/>
      <c r="BU23" s="385"/>
      <c r="BV23" s="383">
        <v>58372478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5980</v>
      </c>
      <c r="R24" s="360"/>
      <c r="S24" s="360"/>
      <c r="T24" s="360"/>
      <c r="U24" s="360"/>
      <c r="V24" s="361"/>
      <c r="W24" s="425"/>
      <c r="X24" s="416"/>
      <c r="Y24" s="417"/>
      <c r="Z24" s="356" t="s">
        <v>154</v>
      </c>
      <c r="AA24" s="357"/>
      <c r="AB24" s="357"/>
      <c r="AC24" s="357"/>
      <c r="AD24" s="357"/>
      <c r="AE24" s="357"/>
      <c r="AF24" s="357"/>
      <c r="AG24" s="358"/>
      <c r="AH24" s="359">
        <v>940</v>
      </c>
      <c r="AI24" s="360"/>
      <c r="AJ24" s="360"/>
      <c r="AK24" s="360"/>
      <c r="AL24" s="361"/>
      <c r="AM24" s="359">
        <v>2775820</v>
      </c>
      <c r="AN24" s="360"/>
      <c r="AO24" s="360"/>
      <c r="AP24" s="360"/>
      <c r="AQ24" s="360"/>
      <c r="AR24" s="361"/>
      <c r="AS24" s="359">
        <v>2953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34339943</v>
      </c>
      <c r="BO24" s="384"/>
      <c r="BP24" s="384"/>
      <c r="BQ24" s="384"/>
      <c r="BR24" s="384"/>
      <c r="BS24" s="384"/>
      <c r="BT24" s="384"/>
      <c r="BU24" s="385"/>
      <c r="BV24" s="383">
        <v>35447380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5240</v>
      </c>
      <c r="R25" s="360"/>
      <c r="S25" s="360"/>
      <c r="T25" s="360"/>
      <c r="U25" s="360"/>
      <c r="V25" s="361"/>
      <c r="W25" s="425"/>
      <c r="X25" s="416"/>
      <c r="Y25" s="417"/>
      <c r="Z25" s="356" t="s">
        <v>157</v>
      </c>
      <c r="AA25" s="357"/>
      <c r="AB25" s="357"/>
      <c r="AC25" s="357"/>
      <c r="AD25" s="357"/>
      <c r="AE25" s="357"/>
      <c r="AF25" s="357"/>
      <c r="AG25" s="358"/>
      <c r="AH25" s="359">
        <v>179</v>
      </c>
      <c r="AI25" s="360"/>
      <c r="AJ25" s="360"/>
      <c r="AK25" s="360"/>
      <c r="AL25" s="361"/>
      <c r="AM25" s="359">
        <v>555258</v>
      </c>
      <c r="AN25" s="360"/>
      <c r="AO25" s="360"/>
      <c r="AP25" s="360"/>
      <c r="AQ25" s="360"/>
      <c r="AR25" s="361"/>
      <c r="AS25" s="359">
        <v>3102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6038175</v>
      </c>
      <c r="BO25" s="379"/>
      <c r="BP25" s="379"/>
      <c r="BQ25" s="379"/>
      <c r="BR25" s="379"/>
      <c r="BS25" s="379"/>
      <c r="BT25" s="379"/>
      <c r="BU25" s="380"/>
      <c r="BV25" s="378">
        <v>1461693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4750</v>
      </c>
      <c r="R26" s="360"/>
      <c r="S26" s="360"/>
      <c r="T26" s="360"/>
      <c r="U26" s="360"/>
      <c r="V26" s="361"/>
      <c r="W26" s="425"/>
      <c r="X26" s="416"/>
      <c r="Y26" s="417"/>
      <c r="Z26" s="356" t="s">
        <v>160</v>
      </c>
      <c r="AA26" s="438"/>
      <c r="AB26" s="438"/>
      <c r="AC26" s="438"/>
      <c r="AD26" s="438"/>
      <c r="AE26" s="438"/>
      <c r="AF26" s="438"/>
      <c r="AG26" s="439"/>
      <c r="AH26" s="359">
        <v>85</v>
      </c>
      <c r="AI26" s="360"/>
      <c r="AJ26" s="360"/>
      <c r="AK26" s="360"/>
      <c r="AL26" s="361"/>
      <c r="AM26" s="359">
        <v>222700</v>
      </c>
      <c r="AN26" s="360"/>
      <c r="AO26" s="360"/>
      <c r="AP26" s="360"/>
      <c r="AQ26" s="360"/>
      <c r="AR26" s="361"/>
      <c r="AS26" s="359">
        <v>2620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3479</v>
      </c>
      <c r="R27" s="360"/>
      <c r="S27" s="360"/>
      <c r="T27" s="360"/>
      <c r="U27" s="360"/>
      <c r="V27" s="361"/>
      <c r="W27" s="425"/>
      <c r="X27" s="416"/>
      <c r="Y27" s="417"/>
      <c r="Z27" s="356" t="s">
        <v>163</v>
      </c>
      <c r="AA27" s="357"/>
      <c r="AB27" s="357"/>
      <c r="AC27" s="357"/>
      <c r="AD27" s="357"/>
      <c r="AE27" s="357"/>
      <c r="AF27" s="357"/>
      <c r="AG27" s="358"/>
      <c r="AH27" s="359">
        <v>7</v>
      </c>
      <c r="AI27" s="360"/>
      <c r="AJ27" s="360"/>
      <c r="AK27" s="360"/>
      <c r="AL27" s="361"/>
      <c r="AM27" s="359">
        <v>24337</v>
      </c>
      <c r="AN27" s="360"/>
      <c r="AO27" s="360"/>
      <c r="AP27" s="360"/>
      <c r="AQ27" s="360"/>
      <c r="AR27" s="361"/>
      <c r="AS27" s="359">
        <v>3477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1003635</v>
      </c>
      <c r="BO27" s="387"/>
      <c r="BP27" s="387"/>
      <c r="BQ27" s="387"/>
      <c r="BR27" s="387"/>
      <c r="BS27" s="387"/>
      <c r="BT27" s="387"/>
      <c r="BU27" s="388"/>
      <c r="BV27" s="386">
        <v>1003413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2851</v>
      </c>
      <c r="R28" s="360"/>
      <c r="S28" s="360"/>
      <c r="T28" s="360"/>
      <c r="U28" s="360"/>
      <c r="V28" s="361"/>
      <c r="W28" s="425"/>
      <c r="X28" s="416"/>
      <c r="Y28" s="417"/>
      <c r="Z28" s="356" t="s">
        <v>166</v>
      </c>
      <c r="AA28" s="357"/>
      <c r="AB28" s="357"/>
      <c r="AC28" s="357"/>
      <c r="AD28" s="357"/>
      <c r="AE28" s="357"/>
      <c r="AF28" s="357"/>
      <c r="AG28" s="358"/>
      <c r="AH28" s="359">
        <v>8</v>
      </c>
      <c r="AI28" s="360"/>
      <c r="AJ28" s="360"/>
      <c r="AK28" s="360"/>
      <c r="AL28" s="361"/>
      <c r="AM28" s="359">
        <v>15136</v>
      </c>
      <c r="AN28" s="360"/>
      <c r="AO28" s="360"/>
      <c r="AP28" s="360"/>
      <c r="AQ28" s="360"/>
      <c r="AR28" s="361"/>
      <c r="AS28" s="359">
        <v>1892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7971896</v>
      </c>
      <c r="BO28" s="379"/>
      <c r="BP28" s="379"/>
      <c r="BQ28" s="379"/>
      <c r="BR28" s="379"/>
      <c r="BS28" s="379"/>
      <c r="BT28" s="379"/>
      <c r="BU28" s="380"/>
      <c r="BV28" s="378">
        <v>9341664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2682</v>
      </c>
      <c r="R29" s="360"/>
      <c r="S29" s="360"/>
      <c r="T29" s="360"/>
      <c r="U29" s="360"/>
      <c r="V29" s="361"/>
      <c r="W29" s="426"/>
      <c r="X29" s="427"/>
      <c r="Y29" s="428"/>
      <c r="Z29" s="356" t="s">
        <v>170</v>
      </c>
      <c r="AA29" s="357"/>
      <c r="AB29" s="357"/>
      <c r="AC29" s="357"/>
      <c r="AD29" s="357"/>
      <c r="AE29" s="357"/>
      <c r="AF29" s="357"/>
      <c r="AG29" s="358"/>
      <c r="AH29" s="359">
        <v>955</v>
      </c>
      <c r="AI29" s="360"/>
      <c r="AJ29" s="360"/>
      <c r="AK29" s="360"/>
      <c r="AL29" s="361"/>
      <c r="AM29" s="359">
        <v>2815293</v>
      </c>
      <c r="AN29" s="360"/>
      <c r="AO29" s="360"/>
      <c r="AP29" s="360"/>
      <c r="AQ29" s="360"/>
      <c r="AR29" s="361"/>
      <c r="AS29" s="359">
        <v>2948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2104760</v>
      </c>
      <c r="BO29" s="384"/>
      <c r="BP29" s="384"/>
      <c r="BQ29" s="384"/>
      <c r="BR29" s="384"/>
      <c r="BS29" s="384"/>
      <c r="BT29" s="384"/>
      <c r="BU29" s="385"/>
      <c r="BV29" s="383">
        <v>2445473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88.4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11507659</v>
      </c>
      <c r="BO30" s="387"/>
      <c r="BP30" s="387"/>
      <c r="BQ30" s="387"/>
      <c r="BR30" s="387"/>
      <c r="BS30" s="387"/>
      <c r="BT30" s="387"/>
      <c r="BU30" s="388"/>
      <c r="BV30" s="386">
        <v>10741011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新潟県市町村総合事務組合（一般会計）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両津温泉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下水道特別会計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〃（職員退職手当支給事業特別会計）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佐渡市土地開発公社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〃（消防団員等公務災害補償事業特別会計）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佐渡市真野自然活用村公社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歌代の里特別会計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〃（消防賞じゅつ金支給事業特別会計）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羽茂農業振興公社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すこやか両津特別会計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〃（非常勤職員公務災害補償等特別会計）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佐渡マリンスポーツ</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〃（交通災害共済事業特別会計）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クリエイトはもち</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新潟県後期高齢者医療広域連合（一般会計）</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赤泊振興公社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〃（後期高齢者医療特別会計）</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両津TMO</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27</v>
      </c>
      <c r="CP42" s="343"/>
      <c r="CQ42" s="342" t="str">
        <f>IF('各会計、関係団体の財政状況及び健全化判断比率'!BS15="","",'各会計、関係団体の財政状況及び健全化判断比率'!BS15)</f>
        <v>両津産業振興公社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28</v>
      </c>
      <c r="CP43" s="343"/>
      <c r="CQ43" s="342" t="str">
        <f>IF('各会計、関係団体の財政状況及び健全化判断比率'!BS16="","",'各会計、関係団体の財政状況及び健全化判断比率'!BS16)</f>
        <v>佐渡市スポーツ振興財団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8" t="s">
        <v>23</v>
      </c>
      <c r="C41" s="1179"/>
      <c r="D41" s="81"/>
      <c r="E41" s="1180" t="s">
        <v>24</v>
      </c>
      <c r="F41" s="1180"/>
      <c r="G41" s="1180"/>
      <c r="H41" s="1181"/>
      <c r="I41" s="82">
        <v>53509</v>
      </c>
      <c r="J41" s="83">
        <v>55376</v>
      </c>
      <c r="K41" s="83">
        <v>56374</v>
      </c>
      <c r="L41" s="83">
        <v>61332</v>
      </c>
      <c r="M41" s="84">
        <v>61615</v>
      </c>
    </row>
    <row r="42" spans="2:13" ht="27.75" customHeight="1">
      <c r="B42" s="1168"/>
      <c r="C42" s="1169"/>
      <c r="D42" s="85"/>
      <c r="E42" s="1172" t="s">
        <v>25</v>
      </c>
      <c r="F42" s="1172"/>
      <c r="G42" s="1172"/>
      <c r="H42" s="1173"/>
      <c r="I42" s="86">
        <v>1412</v>
      </c>
      <c r="J42" s="87">
        <v>1083</v>
      </c>
      <c r="K42" s="87">
        <v>775</v>
      </c>
      <c r="L42" s="87">
        <v>520</v>
      </c>
      <c r="M42" s="88">
        <v>369</v>
      </c>
    </row>
    <row r="43" spans="2:13" ht="27.75" customHeight="1">
      <c r="B43" s="1168"/>
      <c r="C43" s="1169"/>
      <c r="D43" s="85"/>
      <c r="E43" s="1172" t="s">
        <v>26</v>
      </c>
      <c r="F43" s="1172"/>
      <c r="G43" s="1172"/>
      <c r="H43" s="1173"/>
      <c r="I43" s="86">
        <v>27024</v>
      </c>
      <c r="J43" s="87">
        <v>27039</v>
      </c>
      <c r="K43" s="87">
        <v>28025</v>
      </c>
      <c r="L43" s="87">
        <v>27732</v>
      </c>
      <c r="M43" s="88">
        <v>28156</v>
      </c>
    </row>
    <row r="44" spans="2:13" ht="27.75" customHeight="1">
      <c r="B44" s="1168"/>
      <c r="C44" s="1169"/>
      <c r="D44" s="85"/>
      <c r="E44" s="1172" t="s">
        <v>27</v>
      </c>
      <c r="F44" s="1172"/>
      <c r="G44" s="1172"/>
      <c r="H44" s="1173"/>
      <c r="I44" s="86" t="s">
        <v>480</v>
      </c>
      <c r="J44" s="87" t="s">
        <v>480</v>
      </c>
      <c r="K44" s="87" t="s">
        <v>480</v>
      </c>
      <c r="L44" s="87" t="s">
        <v>480</v>
      </c>
      <c r="M44" s="88" t="s">
        <v>480</v>
      </c>
    </row>
    <row r="45" spans="2:13" ht="27.75" customHeight="1">
      <c r="B45" s="1168"/>
      <c r="C45" s="1169"/>
      <c r="D45" s="85"/>
      <c r="E45" s="1172" t="s">
        <v>28</v>
      </c>
      <c r="F45" s="1172"/>
      <c r="G45" s="1172"/>
      <c r="H45" s="1173"/>
      <c r="I45" s="86">
        <v>11454</v>
      </c>
      <c r="J45" s="87">
        <v>11353</v>
      </c>
      <c r="K45" s="87">
        <v>11313</v>
      </c>
      <c r="L45" s="87">
        <v>11098</v>
      </c>
      <c r="M45" s="88">
        <v>10617</v>
      </c>
    </row>
    <row r="46" spans="2:13" ht="27.75" customHeight="1">
      <c r="B46" s="1168"/>
      <c r="C46" s="1169"/>
      <c r="D46" s="85"/>
      <c r="E46" s="1172" t="s">
        <v>29</v>
      </c>
      <c r="F46" s="1172"/>
      <c r="G46" s="1172"/>
      <c r="H46" s="1173"/>
      <c r="I46" s="86">
        <v>23</v>
      </c>
      <c r="J46" s="87">
        <v>16</v>
      </c>
      <c r="K46" s="87">
        <v>8</v>
      </c>
      <c r="L46" s="87">
        <v>6</v>
      </c>
      <c r="M46" s="88">
        <v>4</v>
      </c>
    </row>
    <row r="47" spans="2:13" ht="27.75" customHeight="1">
      <c r="B47" s="1168"/>
      <c r="C47" s="1169"/>
      <c r="D47" s="85"/>
      <c r="E47" s="1172" t="s">
        <v>30</v>
      </c>
      <c r="F47" s="1172"/>
      <c r="G47" s="1172"/>
      <c r="H47" s="1173"/>
      <c r="I47" s="86" t="s">
        <v>480</v>
      </c>
      <c r="J47" s="87" t="s">
        <v>480</v>
      </c>
      <c r="K47" s="87" t="s">
        <v>480</v>
      </c>
      <c r="L47" s="87" t="s">
        <v>480</v>
      </c>
      <c r="M47" s="88" t="s">
        <v>480</v>
      </c>
    </row>
    <row r="48" spans="2:13" ht="27.75" customHeight="1">
      <c r="B48" s="1170"/>
      <c r="C48" s="1171"/>
      <c r="D48" s="85"/>
      <c r="E48" s="1172" t="s">
        <v>31</v>
      </c>
      <c r="F48" s="1172"/>
      <c r="G48" s="1172"/>
      <c r="H48" s="1173"/>
      <c r="I48" s="86" t="s">
        <v>480</v>
      </c>
      <c r="J48" s="87" t="s">
        <v>480</v>
      </c>
      <c r="K48" s="87" t="s">
        <v>480</v>
      </c>
      <c r="L48" s="87" t="s">
        <v>480</v>
      </c>
      <c r="M48" s="88" t="s">
        <v>480</v>
      </c>
    </row>
    <row r="49" spans="2:13" ht="27.75" customHeight="1">
      <c r="B49" s="1166" t="s">
        <v>32</v>
      </c>
      <c r="C49" s="1167"/>
      <c r="D49" s="89"/>
      <c r="E49" s="1172" t="s">
        <v>33</v>
      </c>
      <c r="F49" s="1172"/>
      <c r="G49" s="1172"/>
      <c r="H49" s="1173"/>
      <c r="I49" s="86">
        <v>10897</v>
      </c>
      <c r="J49" s="87">
        <v>12618</v>
      </c>
      <c r="K49" s="87">
        <v>13149</v>
      </c>
      <c r="L49" s="87">
        <v>15009</v>
      </c>
      <c r="M49" s="88">
        <v>13104</v>
      </c>
    </row>
    <row r="50" spans="2:13" ht="27.75" customHeight="1">
      <c r="B50" s="1168"/>
      <c r="C50" s="1169"/>
      <c r="D50" s="85"/>
      <c r="E50" s="1172" t="s">
        <v>34</v>
      </c>
      <c r="F50" s="1172"/>
      <c r="G50" s="1172"/>
      <c r="H50" s="1173"/>
      <c r="I50" s="86">
        <v>1902</v>
      </c>
      <c r="J50" s="87">
        <v>1745</v>
      </c>
      <c r="K50" s="87">
        <v>1516</v>
      </c>
      <c r="L50" s="87">
        <v>1360</v>
      </c>
      <c r="M50" s="88">
        <v>1282</v>
      </c>
    </row>
    <row r="51" spans="2:13" ht="27.75" customHeight="1">
      <c r="B51" s="1170"/>
      <c r="C51" s="1171"/>
      <c r="D51" s="85"/>
      <c r="E51" s="1172" t="s">
        <v>35</v>
      </c>
      <c r="F51" s="1172"/>
      <c r="G51" s="1172"/>
      <c r="H51" s="1173"/>
      <c r="I51" s="86">
        <v>54426</v>
      </c>
      <c r="J51" s="87">
        <v>55566</v>
      </c>
      <c r="K51" s="87">
        <v>57201</v>
      </c>
      <c r="L51" s="87">
        <v>54297</v>
      </c>
      <c r="M51" s="88">
        <v>56017</v>
      </c>
    </row>
    <row r="52" spans="2:13" ht="27.75" customHeight="1" thickBot="1">
      <c r="B52" s="1174" t="s">
        <v>36</v>
      </c>
      <c r="C52" s="1175"/>
      <c r="D52" s="90"/>
      <c r="E52" s="1176" t="s">
        <v>37</v>
      </c>
      <c r="F52" s="1176"/>
      <c r="G52" s="1176"/>
      <c r="H52" s="1177"/>
      <c r="I52" s="91">
        <v>26198</v>
      </c>
      <c r="J52" s="92">
        <v>24938</v>
      </c>
      <c r="K52" s="92">
        <v>24629</v>
      </c>
      <c r="L52" s="92">
        <v>30023</v>
      </c>
      <c r="M52" s="93">
        <v>30358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138804</v>
      </c>
      <c r="E3" s="116"/>
      <c r="F3" s="117">
        <v>66876</v>
      </c>
      <c r="G3" s="118"/>
      <c r="H3" s="119"/>
    </row>
    <row r="4" spans="1:8">
      <c r="A4" s="120"/>
      <c r="B4" s="121"/>
      <c r="C4" s="122"/>
      <c r="D4" s="123">
        <v>85016</v>
      </c>
      <c r="E4" s="124"/>
      <c r="F4" s="125">
        <v>36310</v>
      </c>
      <c r="G4" s="126"/>
      <c r="H4" s="127"/>
    </row>
    <row r="5" spans="1:8">
      <c r="A5" s="108" t="s">
        <v>512</v>
      </c>
      <c r="B5" s="113"/>
      <c r="C5" s="114"/>
      <c r="D5" s="115">
        <v>193996</v>
      </c>
      <c r="E5" s="116"/>
      <c r="F5" s="117">
        <v>47569</v>
      </c>
      <c r="G5" s="118"/>
      <c r="H5" s="119"/>
    </row>
    <row r="6" spans="1:8">
      <c r="A6" s="120"/>
      <c r="B6" s="121"/>
      <c r="C6" s="122"/>
      <c r="D6" s="123">
        <v>125105</v>
      </c>
      <c r="E6" s="124"/>
      <c r="F6" s="125">
        <v>26255</v>
      </c>
      <c r="G6" s="126"/>
      <c r="H6" s="127"/>
    </row>
    <row r="7" spans="1:8">
      <c r="A7" s="108" t="s">
        <v>513</v>
      </c>
      <c r="B7" s="113"/>
      <c r="C7" s="114"/>
      <c r="D7" s="115">
        <v>174035</v>
      </c>
      <c r="E7" s="116"/>
      <c r="F7" s="117">
        <v>50880</v>
      </c>
      <c r="G7" s="118"/>
      <c r="H7" s="119"/>
    </row>
    <row r="8" spans="1:8">
      <c r="A8" s="120"/>
      <c r="B8" s="121"/>
      <c r="C8" s="122"/>
      <c r="D8" s="123">
        <v>93840</v>
      </c>
      <c r="E8" s="124"/>
      <c r="F8" s="125">
        <v>26879</v>
      </c>
      <c r="G8" s="126"/>
      <c r="H8" s="127"/>
    </row>
    <row r="9" spans="1:8">
      <c r="A9" s="108" t="s">
        <v>514</v>
      </c>
      <c r="B9" s="113"/>
      <c r="C9" s="114"/>
      <c r="D9" s="115">
        <v>360171</v>
      </c>
      <c r="E9" s="116"/>
      <c r="F9" s="117">
        <v>63956</v>
      </c>
      <c r="G9" s="118"/>
      <c r="H9" s="119"/>
    </row>
    <row r="10" spans="1:8">
      <c r="A10" s="120"/>
      <c r="B10" s="121"/>
      <c r="C10" s="122"/>
      <c r="D10" s="123">
        <v>151738</v>
      </c>
      <c r="E10" s="124"/>
      <c r="F10" s="125">
        <v>29239</v>
      </c>
      <c r="G10" s="126"/>
      <c r="H10" s="127"/>
    </row>
    <row r="11" spans="1:8">
      <c r="A11" s="108" t="s">
        <v>515</v>
      </c>
      <c r="B11" s="113"/>
      <c r="C11" s="114"/>
      <c r="D11" s="115">
        <v>199917</v>
      </c>
      <c r="E11" s="116"/>
      <c r="F11" s="117">
        <v>66255</v>
      </c>
      <c r="G11" s="118"/>
      <c r="H11" s="119"/>
    </row>
    <row r="12" spans="1:8">
      <c r="A12" s="120"/>
      <c r="B12" s="121"/>
      <c r="C12" s="128"/>
      <c r="D12" s="123">
        <v>119083</v>
      </c>
      <c r="E12" s="124"/>
      <c r="F12" s="125">
        <v>31822</v>
      </c>
      <c r="G12" s="126"/>
      <c r="H12" s="127"/>
    </row>
    <row r="13" spans="1:8">
      <c r="A13" s="108"/>
      <c r="B13" s="113"/>
      <c r="C13" s="129"/>
      <c r="D13" s="130">
        <v>213385</v>
      </c>
      <c r="E13" s="131"/>
      <c r="F13" s="132">
        <v>59107</v>
      </c>
      <c r="G13" s="133"/>
      <c r="H13" s="119"/>
    </row>
    <row r="14" spans="1:8">
      <c r="A14" s="120"/>
      <c r="B14" s="121"/>
      <c r="C14" s="122"/>
      <c r="D14" s="123">
        <v>114956</v>
      </c>
      <c r="E14" s="124"/>
      <c r="F14" s="125">
        <v>30101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2.42</v>
      </c>
      <c r="C19" s="134">
        <f>ROUND(VALUE(SUBSTITUTE(実質収支比率等に係る経年分析!G$48,"▲","-")),2)</f>
        <v>3.27</v>
      </c>
      <c r="D19" s="134">
        <f>ROUND(VALUE(SUBSTITUTE(実質収支比率等に係る経年分析!H$48,"▲","-")),2)</f>
        <v>3.4</v>
      </c>
      <c r="E19" s="134">
        <f>ROUND(VALUE(SUBSTITUTE(実質収支比率等に係る経年分析!I$48,"▲","-")),2)</f>
        <v>2.5299999999999998</v>
      </c>
      <c r="F19" s="134">
        <f>ROUND(VALUE(SUBSTITUTE(実質収支比率等に係る経年分析!J$48,"▲","-")),2)</f>
        <v>3.1</v>
      </c>
    </row>
    <row r="20" spans="1:11">
      <c r="A20" s="134" t="s">
        <v>42</v>
      </c>
      <c r="B20" s="134">
        <f>ROUND(VALUE(SUBSTITUTE(実質収支比率等に係る経年分析!F$47,"▲","-")),2)</f>
        <v>19.48</v>
      </c>
      <c r="C20" s="134">
        <f>ROUND(VALUE(SUBSTITUTE(実質収支比率等に係る経年分析!G$47,"▲","-")),2)</f>
        <v>21.43</v>
      </c>
      <c r="D20" s="134">
        <f>ROUND(VALUE(SUBSTITUTE(実質収支比率等に係る経年分析!H$47,"▲","-")),2)</f>
        <v>23.05</v>
      </c>
      <c r="E20" s="134">
        <f>ROUND(VALUE(SUBSTITUTE(実質収支比率等に係る経年分析!I$47,"▲","-")),2)</f>
        <v>30.67</v>
      </c>
      <c r="F20" s="134">
        <f>ROUND(VALUE(SUBSTITUTE(実質収支比率等に係る経年分析!J$47,"▲","-")),2)</f>
        <v>27.16</v>
      </c>
    </row>
    <row r="21" spans="1:11">
      <c r="A21" s="134" t="s">
        <v>43</v>
      </c>
      <c r="B21" s="134">
        <f>IF(ISNUMBER(VALUE(SUBSTITUTE(実質収支比率等に係る経年分析!F$49,"▲","-"))),ROUND(VALUE(SUBSTITUTE(実質収支比率等に係る経年分析!F$49,"▲","-")),2),NA())</f>
        <v>4.25</v>
      </c>
      <c r="C21" s="134">
        <f>IF(ISNUMBER(VALUE(SUBSTITUTE(実質収支比率等に係る経年分析!G$49,"▲","-"))),ROUND(VALUE(SUBSTITUTE(実質収支比率等に係る経年分析!G$49,"▲","-")),2),NA())</f>
        <v>2.39</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7.51</v>
      </c>
      <c r="F21" s="134">
        <f>IF(ISNUMBER(VALUE(SUBSTITUTE(実質収支比率等に係る経年分析!J$49,"▲","-"))),ROUND(VALUE(SUBSTITUTE(実質収支比率等に係る経年分析!J$49,"▲","-")),2),NA())</f>
        <v>-3.3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6329</v>
      </c>
      <c r="E42" s="136"/>
      <c r="F42" s="136"/>
      <c r="G42" s="136">
        <f>'実質公債費比率（分子）の構造'!L$52</f>
        <v>6101</v>
      </c>
      <c r="H42" s="136"/>
      <c r="I42" s="136"/>
      <c r="J42" s="136">
        <f>'実質公債費比率（分子）の構造'!M$52</f>
        <v>5995</v>
      </c>
      <c r="K42" s="136"/>
      <c r="L42" s="136"/>
      <c r="M42" s="136">
        <f>'実質公債費比率（分子）の構造'!N$52</f>
        <v>6774</v>
      </c>
      <c r="N42" s="136"/>
      <c r="O42" s="136"/>
      <c r="P42" s="136">
        <f>'実質公債費比率（分子）の構造'!O$52</f>
        <v>6752</v>
      </c>
    </row>
    <row r="43" spans="1:16">
      <c r="A43" s="136" t="s">
        <v>51</v>
      </c>
      <c r="B43" s="136">
        <f>'実質公債費比率（分子）の構造'!K$51</f>
        <v>7</v>
      </c>
      <c r="C43" s="136"/>
      <c r="D43" s="136"/>
      <c r="E43" s="136">
        <f>'実質公債費比率（分子）の構造'!L$51</f>
        <v>5</v>
      </c>
      <c r="F43" s="136"/>
      <c r="G43" s="136"/>
      <c r="H43" s="136">
        <f>'実質公債費比率（分子）の構造'!M$51</f>
        <v>5</v>
      </c>
      <c r="I43" s="136"/>
      <c r="J43" s="136"/>
      <c r="K43" s="136">
        <f>'実質公債費比率（分子）の構造'!N$51</f>
        <v>2</v>
      </c>
      <c r="L43" s="136"/>
      <c r="M43" s="136"/>
      <c r="N43" s="136">
        <f>'実質公債費比率（分子）の構造'!O$51</f>
        <v>2</v>
      </c>
      <c r="O43" s="136"/>
      <c r="P43" s="136"/>
    </row>
    <row r="44" spans="1:16">
      <c r="A44" s="136" t="s">
        <v>52</v>
      </c>
      <c r="B44" s="136">
        <f>'実質公債費比率（分子）の構造'!K$50</f>
        <v>363</v>
      </c>
      <c r="C44" s="136"/>
      <c r="D44" s="136"/>
      <c r="E44" s="136">
        <f>'実質公債費比率（分子）の構造'!L$50</f>
        <v>356</v>
      </c>
      <c r="F44" s="136"/>
      <c r="G44" s="136"/>
      <c r="H44" s="136">
        <f>'実質公債費比率（分子）の構造'!M$50</f>
        <v>327</v>
      </c>
      <c r="I44" s="136"/>
      <c r="J44" s="136"/>
      <c r="K44" s="136">
        <f>'実質公債費比率（分子）の構造'!N$50</f>
        <v>268</v>
      </c>
      <c r="L44" s="136"/>
      <c r="M44" s="136"/>
      <c r="N44" s="136">
        <f>'実質公債費比率（分子）の構造'!O$50</f>
        <v>160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1775</v>
      </c>
      <c r="C46" s="136"/>
      <c r="D46" s="136"/>
      <c r="E46" s="136">
        <f>'実質公債費比率（分子）の構造'!L$48</f>
        <v>1807</v>
      </c>
      <c r="F46" s="136"/>
      <c r="G46" s="136"/>
      <c r="H46" s="136">
        <f>'実質公債費比率（分子）の構造'!M$48</f>
        <v>1825</v>
      </c>
      <c r="I46" s="136"/>
      <c r="J46" s="136"/>
      <c r="K46" s="136">
        <f>'実質公債費比率（分子）の構造'!N$48</f>
        <v>2017</v>
      </c>
      <c r="L46" s="136"/>
      <c r="M46" s="136"/>
      <c r="N46" s="136">
        <f>'実質公債費比率（分子）の構造'!O$48</f>
        <v>2093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7530</v>
      </c>
      <c r="C49" s="136"/>
      <c r="D49" s="136"/>
      <c r="E49" s="136">
        <f>'実質公債費比率（分子）の構造'!L$45</f>
        <v>7271</v>
      </c>
      <c r="F49" s="136"/>
      <c r="G49" s="136"/>
      <c r="H49" s="136">
        <f>'実質公債費比率（分子）の構造'!M$45</f>
        <v>7025</v>
      </c>
      <c r="I49" s="136"/>
      <c r="J49" s="136"/>
      <c r="K49" s="136">
        <f>'実質公債費比率（分子）の構造'!N$45</f>
        <v>7549</v>
      </c>
      <c r="L49" s="136"/>
      <c r="M49" s="136"/>
      <c r="N49" s="136">
        <f>'実質公債費比率（分子）の構造'!O$45</f>
        <v>7584</v>
      </c>
      <c r="O49" s="136"/>
      <c r="P49" s="136"/>
    </row>
    <row r="50" spans="1:16">
      <c r="A50" s="136" t="s">
        <v>58</v>
      </c>
      <c r="B50" s="136" t="e">
        <f>NA()</f>
        <v>#N/A</v>
      </c>
      <c r="C50" s="136">
        <f>IF(ISNUMBER('実質公債費比率（分子）の構造'!K$53),'実質公債費比率（分子）の構造'!K$53,NA())</f>
        <v>3346</v>
      </c>
      <c r="D50" s="136" t="e">
        <f>NA()</f>
        <v>#N/A</v>
      </c>
      <c r="E50" s="136" t="e">
        <f>NA()</f>
        <v>#N/A</v>
      </c>
      <c r="F50" s="136">
        <f>IF(ISNUMBER('実質公債費比率（分子）の構造'!L$53),'実質公債費比率（分子）の構造'!L$53,NA())</f>
        <v>3338</v>
      </c>
      <c r="G50" s="136" t="e">
        <f>NA()</f>
        <v>#N/A</v>
      </c>
      <c r="H50" s="136" t="e">
        <f>NA()</f>
        <v>#N/A</v>
      </c>
      <c r="I50" s="136">
        <f>IF(ISNUMBER('実質公債費比率（分子）の構造'!M$53),'実質公債費比率（分子）の構造'!M$53,NA())</f>
        <v>3187</v>
      </c>
      <c r="J50" s="136" t="e">
        <f>NA()</f>
        <v>#N/A</v>
      </c>
      <c r="K50" s="136" t="e">
        <f>NA()</f>
        <v>#N/A</v>
      </c>
      <c r="L50" s="136">
        <f>IF(ISNUMBER('実質公債費比率（分子）の構造'!N$53),'実質公債費比率（分子）の構造'!N$53,NA())</f>
        <v>3062</v>
      </c>
      <c r="M50" s="136" t="e">
        <f>NA()</f>
        <v>#N/A</v>
      </c>
      <c r="N50" s="136" t="e">
        <f>NA()</f>
        <v>#N/A</v>
      </c>
      <c r="O50" s="136">
        <f>IF(ISNUMBER('実質公債費比率（分子）の構造'!O$53),'実質公債費比率（分子）の構造'!O$53,NA())</f>
        <v>3087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54426</v>
      </c>
      <c r="E56" s="135"/>
      <c r="F56" s="135"/>
      <c r="G56" s="135">
        <f>'将来負担比率（分子）の構造'!J$51</f>
        <v>55566</v>
      </c>
      <c r="H56" s="135"/>
      <c r="I56" s="135"/>
      <c r="J56" s="135">
        <f>'将来負担比率（分子）の構造'!K$51</f>
        <v>57201</v>
      </c>
      <c r="K56" s="135"/>
      <c r="L56" s="135"/>
      <c r="M56" s="135">
        <f>'将来負担比率（分子）の構造'!L$51</f>
        <v>54297</v>
      </c>
      <c r="N56" s="135"/>
      <c r="O56" s="135"/>
      <c r="P56" s="135">
        <f>'将来負担比率（分子）の構造'!M$51</f>
        <v>56017</v>
      </c>
    </row>
    <row r="57" spans="1:16">
      <c r="A57" s="135" t="s">
        <v>34</v>
      </c>
      <c r="B57" s="135"/>
      <c r="C57" s="135"/>
      <c r="D57" s="135">
        <f>'将来負担比率（分子）の構造'!I$50</f>
        <v>1902</v>
      </c>
      <c r="E57" s="135"/>
      <c r="F57" s="135"/>
      <c r="G57" s="135">
        <f>'将来負担比率（分子）の構造'!J$50</f>
        <v>1745</v>
      </c>
      <c r="H57" s="135"/>
      <c r="I57" s="135"/>
      <c r="J57" s="135">
        <f>'将来負担比率（分子）の構造'!K$50</f>
        <v>1516</v>
      </c>
      <c r="K57" s="135"/>
      <c r="L57" s="135"/>
      <c r="M57" s="135">
        <f>'将来負担比率（分子）の構造'!L$50</f>
        <v>1360</v>
      </c>
      <c r="N57" s="135"/>
      <c r="O57" s="135"/>
      <c r="P57" s="135">
        <f>'将来負担比率（分子）の構造'!M$50</f>
        <v>1282</v>
      </c>
    </row>
    <row r="58" spans="1:16">
      <c r="A58" s="135" t="s">
        <v>33</v>
      </c>
      <c r="B58" s="135"/>
      <c r="C58" s="135"/>
      <c r="D58" s="135">
        <f>'将来負担比率（分子）の構造'!I$49</f>
        <v>10897</v>
      </c>
      <c r="E58" s="135"/>
      <c r="F58" s="135"/>
      <c r="G58" s="135">
        <f>'将来負担比率（分子）の構造'!J$49</f>
        <v>12618</v>
      </c>
      <c r="H58" s="135"/>
      <c r="I58" s="135"/>
      <c r="J58" s="135">
        <f>'将来負担比率（分子）の構造'!K$49</f>
        <v>13149</v>
      </c>
      <c r="K58" s="135"/>
      <c r="L58" s="135"/>
      <c r="M58" s="135">
        <f>'将来負担比率（分子）の構造'!L$49</f>
        <v>15009</v>
      </c>
      <c r="N58" s="135"/>
      <c r="O58" s="135"/>
      <c r="P58" s="135">
        <f>'将来負担比率（分子）の構造'!M$49</f>
        <v>13104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23</v>
      </c>
      <c r="C61" s="135"/>
      <c r="D61" s="135"/>
      <c r="E61" s="135">
        <f>'将来負担比率（分子）の構造'!J$46</f>
        <v>16</v>
      </c>
      <c r="F61" s="135"/>
      <c r="G61" s="135"/>
      <c r="H61" s="135">
        <f>'将来負担比率（分子）の構造'!K$46</f>
        <v>8</v>
      </c>
      <c r="I61" s="135"/>
      <c r="J61" s="135"/>
      <c r="K61" s="135">
        <f>'将来負担比率（分子）の構造'!L$46</f>
        <v>6</v>
      </c>
      <c r="L61" s="135"/>
      <c r="M61" s="135"/>
      <c r="N61" s="135">
        <f>'将来負担比率（分子）の構造'!M$46</f>
        <v>4</v>
      </c>
      <c r="O61" s="135"/>
      <c r="P61" s="135"/>
    </row>
    <row r="62" spans="1:16">
      <c r="A62" s="135" t="s">
        <v>28</v>
      </c>
      <c r="B62" s="135">
        <f>'将来負担比率（分子）の構造'!I$45</f>
        <v>11454</v>
      </c>
      <c r="C62" s="135"/>
      <c r="D62" s="135"/>
      <c r="E62" s="135">
        <f>'将来負担比率（分子）の構造'!J$45</f>
        <v>11353</v>
      </c>
      <c r="F62" s="135"/>
      <c r="G62" s="135"/>
      <c r="H62" s="135">
        <f>'将来負担比率（分子）の構造'!K$45</f>
        <v>11313</v>
      </c>
      <c r="I62" s="135"/>
      <c r="J62" s="135"/>
      <c r="K62" s="135">
        <f>'将来負担比率（分子）の構造'!L$45</f>
        <v>11098</v>
      </c>
      <c r="L62" s="135"/>
      <c r="M62" s="135"/>
      <c r="N62" s="135">
        <f>'将来負担比率（分子）の構造'!M$45</f>
        <v>10617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27024</v>
      </c>
      <c r="C64" s="135"/>
      <c r="D64" s="135"/>
      <c r="E64" s="135">
        <f>'将来負担比率（分子）の構造'!J$43</f>
        <v>27039</v>
      </c>
      <c r="F64" s="135"/>
      <c r="G64" s="135"/>
      <c r="H64" s="135">
        <f>'将来負担比率（分子）の構造'!K$43</f>
        <v>28025</v>
      </c>
      <c r="I64" s="135"/>
      <c r="J64" s="135"/>
      <c r="K64" s="135">
        <f>'将来負担比率（分子）の構造'!L$43</f>
        <v>27732</v>
      </c>
      <c r="L64" s="135"/>
      <c r="M64" s="135"/>
      <c r="N64" s="135">
        <f>'将来負担比率（分子）の構造'!M$43</f>
        <v>28156</v>
      </c>
      <c r="O64" s="135"/>
      <c r="P64" s="135"/>
    </row>
    <row r="65" spans="1:16">
      <c r="A65" s="135" t="s">
        <v>25</v>
      </c>
      <c r="B65" s="135">
        <f>'将来負担比率（分子）の構造'!I$42</f>
        <v>1412</v>
      </c>
      <c r="C65" s="135"/>
      <c r="D65" s="135"/>
      <c r="E65" s="135">
        <f>'将来負担比率（分子）の構造'!J$42</f>
        <v>1083</v>
      </c>
      <c r="F65" s="135"/>
      <c r="G65" s="135"/>
      <c r="H65" s="135">
        <f>'将来負担比率（分子）の構造'!K$42</f>
        <v>775</v>
      </c>
      <c r="I65" s="135"/>
      <c r="J65" s="135"/>
      <c r="K65" s="135">
        <f>'将来負担比率（分子）の構造'!L$42</f>
        <v>520</v>
      </c>
      <c r="L65" s="135"/>
      <c r="M65" s="135"/>
      <c r="N65" s="135">
        <f>'将来負担比率（分子）の構造'!M$42</f>
        <v>369</v>
      </c>
      <c r="O65" s="135"/>
      <c r="P65" s="135"/>
    </row>
    <row r="66" spans="1:16">
      <c r="A66" s="135" t="s">
        <v>24</v>
      </c>
      <c r="B66" s="135">
        <f>'将来負担比率（分子）の構造'!I$41</f>
        <v>53509</v>
      </c>
      <c r="C66" s="135"/>
      <c r="D66" s="135"/>
      <c r="E66" s="135">
        <f>'将来負担比率（分子）の構造'!J$41</f>
        <v>55376</v>
      </c>
      <c r="F66" s="135"/>
      <c r="G66" s="135"/>
      <c r="H66" s="135">
        <f>'将来負担比率（分子）の構造'!K$41</f>
        <v>56374</v>
      </c>
      <c r="I66" s="135"/>
      <c r="J66" s="135"/>
      <c r="K66" s="135">
        <f>'将来負担比率（分子）の構造'!L$41</f>
        <v>61332</v>
      </c>
      <c r="L66" s="135"/>
      <c r="M66" s="135"/>
      <c r="N66" s="135">
        <f>'将来負担比率（分子）の構造'!M$41</f>
        <v>61615</v>
      </c>
      <c r="O66" s="135"/>
      <c r="P66" s="135"/>
    </row>
    <row r="67" spans="1:16">
      <c r="A67" s="135" t="s">
        <v>62</v>
      </c>
      <c r="B67" s="135" t="e">
        <f>NA()</f>
        <v>#N/A</v>
      </c>
      <c r="C67" s="135">
        <f>IF(ISNUMBER('将来負担比率（分子）の構造'!I$52), IF('将来負担比率（分子）の構造'!I$52 &lt; 0, 0, '将来負担比率（分子）の構造'!I$52), NA())</f>
        <v>26198</v>
      </c>
      <c r="D67" s="135" t="e">
        <f>NA()</f>
        <v>#N/A</v>
      </c>
      <c r="E67" s="135" t="e">
        <f>NA()</f>
        <v>#N/A</v>
      </c>
      <c r="F67" s="135">
        <f>IF(ISNUMBER('将来負担比率（分子）の構造'!J$52), IF('将来負担比率（分子）の構造'!J$52 &lt; 0, 0, '将来負担比率（分子）の構造'!J$52), NA())</f>
        <v>24938</v>
      </c>
      <c r="G67" s="135" t="e">
        <f>NA()</f>
        <v>#N/A</v>
      </c>
      <c r="H67" s="135" t="e">
        <f>NA()</f>
        <v>#N/A</v>
      </c>
      <c r="I67" s="135">
        <f>IF(ISNUMBER('将来負担比率（分子）の構造'!K$52), IF('将来負担比率（分子）の構造'!K$52 &lt; 0, 0, '将来負担比率（分子）の構造'!K$52), NA())</f>
        <v>24629</v>
      </c>
      <c r="J67" s="135" t="e">
        <f>NA()</f>
        <v>#N/A</v>
      </c>
      <c r="K67" s="135" t="e">
        <f>NA()</f>
        <v>#N/A</v>
      </c>
      <c r="L67" s="135">
        <f>IF(ISNUMBER('将来負担比率（分子）の構造'!L$52), IF('将来負担比率（分子）の構造'!L$52 &lt; 0, 0, '将来負担比率（分子）の構造'!L$52), NA())</f>
        <v>30023</v>
      </c>
      <c r="M67" s="135" t="e">
        <f>NA()</f>
        <v>#N/A</v>
      </c>
      <c r="N67" s="135" t="e">
        <f>NA()</f>
        <v>#N/A</v>
      </c>
      <c r="O67" s="135">
        <f>IF(ISNUMBER('将来負担比率（分子）の構造'!M$52), IF('将来負担比率（分子）の構造'!M$52 &lt; 0, 0, '将来負担比率（分子）の構造'!M$52), NA())</f>
        <v>30358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5410987</v>
      </c>
      <c r="S5" s="639"/>
      <c r="T5" s="639"/>
      <c r="U5" s="639"/>
      <c r="V5" s="639"/>
      <c r="W5" s="639"/>
      <c r="X5" s="639"/>
      <c r="Y5" s="686"/>
      <c r="Z5" s="699">
        <v>10.1</v>
      </c>
      <c r="AA5" s="699"/>
      <c r="AB5" s="699"/>
      <c r="AC5" s="699"/>
      <c r="AD5" s="700">
        <v>5410987</v>
      </c>
      <c r="AE5" s="700"/>
      <c r="AF5" s="700"/>
      <c r="AG5" s="700"/>
      <c r="AH5" s="700"/>
      <c r="AI5" s="700"/>
      <c r="AJ5" s="700"/>
      <c r="AK5" s="700"/>
      <c r="AL5" s="687">
        <v>19.399999999999999</v>
      </c>
      <c r="AM5" s="656"/>
      <c r="AN5" s="656"/>
      <c r="AO5" s="688"/>
      <c r="AP5" s="675" t="s">
        <v>208</v>
      </c>
      <c r="AQ5" s="676"/>
      <c r="AR5" s="676"/>
      <c r="AS5" s="676"/>
      <c r="AT5" s="676"/>
      <c r="AU5" s="676"/>
      <c r="AV5" s="676"/>
      <c r="AW5" s="676"/>
      <c r="AX5" s="676"/>
      <c r="AY5" s="676"/>
      <c r="AZ5" s="676"/>
      <c r="BA5" s="676"/>
      <c r="BB5" s="676"/>
      <c r="BC5" s="676"/>
      <c r="BD5" s="676"/>
      <c r="BE5" s="676"/>
      <c r="BF5" s="677"/>
      <c r="BG5" s="588">
        <v>5372012</v>
      </c>
      <c r="BH5" s="589"/>
      <c r="BI5" s="589"/>
      <c r="BJ5" s="589"/>
      <c r="BK5" s="589"/>
      <c r="BL5" s="589"/>
      <c r="BM5" s="589"/>
      <c r="BN5" s="590"/>
      <c r="BO5" s="641">
        <v>99.3</v>
      </c>
      <c r="BP5" s="641"/>
      <c r="BQ5" s="641"/>
      <c r="BR5" s="641"/>
      <c r="BS5" s="642">
        <v>33688</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473647</v>
      </c>
      <c r="S6" s="589"/>
      <c r="T6" s="589"/>
      <c r="U6" s="589"/>
      <c r="V6" s="589"/>
      <c r="W6" s="589"/>
      <c r="X6" s="589"/>
      <c r="Y6" s="590"/>
      <c r="Z6" s="641">
        <v>0.9</v>
      </c>
      <c r="AA6" s="641"/>
      <c r="AB6" s="641"/>
      <c r="AC6" s="641"/>
      <c r="AD6" s="642">
        <v>473647</v>
      </c>
      <c r="AE6" s="642"/>
      <c r="AF6" s="642"/>
      <c r="AG6" s="642"/>
      <c r="AH6" s="642"/>
      <c r="AI6" s="642"/>
      <c r="AJ6" s="642"/>
      <c r="AK6" s="642"/>
      <c r="AL6" s="611">
        <v>1.7</v>
      </c>
      <c r="AM6" s="643"/>
      <c r="AN6" s="643"/>
      <c r="AO6" s="644"/>
      <c r="AP6" s="585" t="s">
        <v>213</v>
      </c>
      <c r="AQ6" s="586"/>
      <c r="AR6" s="586"/>
      <c r="AS6" s="586"/>
      <c r="AT6" s="586"/>
      <c r="AU6" s="586"/>
      <c r="AV6" s="586"/>
      <c r="AW6" s="586"/>
      <c r="AX6" s="586"/>
      <c r="AY6" s="586"/>
      <c r="AZ6" s="586"/>
      <c r="BA6" s="586"/>
      <c r="BB6" s="586"/>
      <c r="BC6" s="586"/>
      <c r="BD6" s="586"/>
      <c r="BE6" s="586"/>
      <c r="BF6" s="587"/>
      <c r="BG6" s="588">
        <v>5372012</v>
      </c>
      <c r="BH6" s="589"/>
      <c r="BI6" s="589"/>
      <c r="BJ6" s="589"/>
      <c r="BK6" s="589"/>
      <c r="BL6" s="589"/>
      <c r="BM6" s="589"/>
      <c r="BN6" s="590"/>
      <c r="BO6" s="641">
        <v>99.3</v>
      </c>
      <c r="BP6" s="641"/>
      <c r="BQ6" s="641"/>
      <c r="BR6" s="641"/>
      <c r="BS6" s="642">
        <v>33688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201163</v>
      </c>
      <c r="CS6" s="589"/>
      <c r="CT6" s="589"/>
      <c r="CU6" s="589"/>
      <c r="CV6" s="589"/>
      <c r="CW6" s="589"/>
      <c r="CX6" s="589"/>
      <c r="CY6" s="590"/>
      <c r="CZ6" s="641">
        <v>0.4</v>
      </c>
      <c r="DA6" s="641"/>
      <c r="DB6" s="641"/>
      <c r="DC6" s="641"/>
      <c r="DD6" s="594" t="s">
        <v>215</v>
      </c>
      <c r="DE6" s="589"/>
      <c r="DF6" s="589"/>
      <c r="DG6" s="589"/>
      <c r="DH6" s="589"/>
      <c r="DI6" s="589"/>
      <c r="DJ6" s="589"/>
      <c r="DK6" s="589"/>
      <c r="DL6" s="589"/>
      <c r="DM6" s="589"/>
      <c r="DN6" s="589"/>
      <c r="DO6" s="589"/>
      <c r="DP6" s="590"/>
      <c r="DQ6" s="594">
        <v>201163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9670</v>
      </c>
      <c r="S7" s="589"/>
      <c r="T7" s="589"/>
      <c r="U7" s="589"/>
      <c r="V7" s="589"/>
      <c r="W7" s="589"/>
      <c r="X7" s="589"/>
      <c r="Y7" s="590"/>
      <c r="Z7" s="641">
        <v>0</v>
      </c>
      <c r="AA7" s="641"/>
      <c r="AB7" s="641"/>
      <c r="AC7" s="641"/>
      <c r="AD7" s="642">
        <v>9670</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2163206</v>
      </c>
      <c r="BH7" s="589"/>
      <c r="BI7" s="589"/>
      <c r="BJ7" s="589"/>
      <c r="BK7" s="589"/>
      <c r="BL7" s="589"/>
      <c r="BM7" s="589"/>
      <c r="BN7" s="590"/>
      <c r="BO7" s="641">
        <v>40</v>
      </c>
      <c r="BP7" s="641"/>
      <c r="BQ7" s="641"/>
      <c r="BR7" s="641"/>
      <c r="BS7" s="642">
        <v>33688</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8412747</v>
      </c>
      <c r="CS7" s="589"/>
      <c r="CT7" s="589"/>
      <c r="CU7" s="589"/>
      <c r="CV7" s="589"/>
      <c r="CW7" s="589"/>
      <c r="CX7" s="589"/>
      <c r="CY7" s="590"/>
      <c r="CZ7" s="641">
        <v>16.3</v>
      </c>
      <c r="DA7" s="641"/>
      <c r="DB7" s="641"/>
      <c r="DC7" s="641"/>
      <c r="DD7" s="594">
        <v>1504793</v>
      </c>
      <c r="DE7" s="589"/>
      <c r="DF7" s="589"/>
      <c r="DG7" s="589"/>
      <c r="DH7" s="589"/>
      <c r="DI7" s="589"/>
      <c r="DJ7" s="589"/>
      <c r="DK7" s="589"/>
      <c r="DL7" s="589"/>
      <c r="DM7" s="589"/>
      <c r="DN7" s="589"/>
      <c r="DO7" s="589"/>
      <c r="DP7" s="590"/>
      <c r="DQ7" s="594">
        <v>6169293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33202</v>
      </c>
      <c r="S8" s="589"/>
      <c r="T8" s="589"/>
      <c r="U8" s="589"/>
      <c r="V8" s="589"/>
      <c r="W8" s="589"/>
      <c r="X8" s="589"/>
      <c r="Y8" s="590"/>
      <c r="Z8" s="641">
        <v>0.1</v>
      </c>
      <c r="AA8" s="641"/>
      <c r="AB8" s="641"/>
      <c r="AC8" s="641"/>
      <c r="AD8" s="642">
        <v>33202</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92131</v>
      </c>
      <c r="BH8" s="589"/>
      <c r="BI8" s="589"/>
      <c r="BJ8" s="589"/>
      <c r="BK8" s="589"/>
      <c r="BL8" s="589"/>
      <c r="BM8" s="589"/>
      <c r="BN8" s="590"/>
      <c r="BO8" s="641">
        <v>1.7</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9666431</v>
      </c>
      <c r="CS8" s="589"/>
      <c r="CT8" s="589"/>
      <c r="CU8" s="589"/>
      <c r="CV8" s="589"/>
      <c r="CW8" s="589"/>
      <c r="CX8" s="589"/>
      <c r="CY8" s="590"/>
      <c r="CZ8" s="641">
        <v>18.8</v>
      </c>
      <c r="DA8" s="641"/>
      <c r="DB8" s="641"/>
      <c r="DC8" s="641"/>
      <c r="DD8" s="594">
        <v>355937</v>
      </c>
      <c r="DE8" s="589"/>
      <c r="DF8" s="589"/>
      <c r="DG8" s="589"/>
      <c r="DH8" s="589"/>
      <c r="DI8" s="589"/>
      <c r="DJ8" s="589"/>
      <c r="DK8" s="589"/>
      <c r="DL8" s="589"/>
      <c r="DM8" s="589"/>
      <c r="DN8" s="589"/>
      <c r="DO8" s="589"/>
      <c r="DP8" s="590"/>
      <c r="DQ8" s="594">
        <v>5770184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17631</v>
      </c>
      <c r="S9" s="589"/>
      <c r="T9" s="589"/>
      <c r="U9" s="589"/>
      <c r="V9" s="589"/>
      <c r="W9" s="589"/>
      <c r="X9" s="589"/>
      <c r="Y9" s="590"/>
      <c r="Z9" s="641">
        <v>0</v>
      </c>
      <c r="AA9" s="641"/>
      <c r="AB9" s="641"/>
      <c r="AC9" s="641"/>
      <c r="AD9" s="642">
        <v>17631</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1725053</v>
      </c>
      <c r="BH9" s="589"/>
      <c r="BI9" s="589"/>
      <c r="BJ9" s="589"/>
      <c r="BK9" s="589"/>
      <c r="BL9" s="589"/>
      <c r="BM9" s="589"/>
      <c r="BN9" s="590"/>
      <c r="BO9" s="641">
        <v>31.9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5104024</v>
      </c>
      <c r="CS9" s="589"/>
      <c r="CT9" s="589"/>
      <c r="CU9" s="589"/>
      <c r="CV9" s="589"/>
      <c r="CW9" s="589"/>
      <c r="CX9" s="589"/>
      <c r="CY9" s="590"/>
      <c r="CZ9" s="641">
        <v>9.9</v>
      </c>
      <c r="DA9" s="641"/>
      <c r="DB9" s="641"/>
      <c r="DC9" s="641"/>
      <c r="DD9" s="594">
        <v>802000</v>
      </c>
      <c r="DE9" s="589"/>
      <c r="DF9" s="589"/>
      <c r="DG9" s="589"/>
      <c r="DH9" s="589"/>
      <c r="DI9" s="589"/>
      <c r="DJ9" s="589"/>
      <c r="DK9" s="589"/>
      <c r="DL9" s="589"/>
      <c r="DM9" s="589"/>
      <c r="DN9" s="589"/>
      <c r="DO9" s="589"/>
      <c r="DP9" s="590"/>
      <c r="DQ9" s="594">
        <v>3915281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712355</v>
      </c>
      <c r="S10" s="589"/>
      <c r="T10" s="589"/>
      <c r="U10" s="589"/>
      <c r="V10" s="589"/>
      <c r="W10" s="589"/>
      <c r="X10" s="589"/>
      <c r="Y10" s="590"/>
      <c r="Z10" s="641">
        <v>1.3</v>
      </c>
      <c r="AA10" s="641"/>
      <c r="AB10" s="641"/>
      <c r="AC10" s="641"/>
      <c r="AD10" s="642">
        <v>712355</v>
      </c>
      <c r="AE10" s="642"/>
      <c r="AF10" s="642"/>
      <c r="AG10" s="642"/>
      <c r="AH10" s="642"/>
      <c r="AI10" s="642"/>
      <c r="AJ10" s="642"/>
      <c r="AK10" s="642"/>
      <c r="AL10" s="611">
        <v>2.6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138721</v>
      </c>
      <c r="BH10" s="589"/>
      <c r="BI10" s="589"/>
      <c r="BJ10" s="589"/>
      <c r="BK10" s="589"/>
      <c r="BL10" s="589"/>
      <c r="BM10" s="589"/>
      <c r="BN10" s="590"/>
      <c r="BO10" s="641">
        <v>2.6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31063</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10931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2222</v>
      </c>
      <c r="S11" s="589"/>
      <c r="T11" s="589"/>
      <c r="U11" s="589"/>
      <c r="V11" s="589"/>
      <c r="W11" s="589"/>
      <c r="X11" s="589"/>
      <c r="Y11" s="590"/>
      <c r="Z11" s="641">
        <v>0</v>
      </c>
      <c r="AA11" s="641"/>
      <c r="AB11" s="641"/>
      <c r="AC11" s="641"/>
      <c r="AD11" s="642">
        <v>2222</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207301</v>
      </c>
      <c r="BH11" s="589"/>
      <c r="BI11" s="589"/>
      <c r="BJ11" s="589"/>
      <c r="BK11" s="589"/>
      <c r="BL11" s="589"/>
      <c r="BM11" s="589"/>
      <c r="BN11" s="590"/>
      <c r="BO11" s="641">
        <v>3.8</v>
      </c>
      <c r="BP11" s="641"/>
      <c r="BQ11" s="641"/>
      <c r="BR11" s="641"/>
      <c r="BS11" s="594">
        <v>33688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4865131</v>
      </c>
      <c r="CS11" s="589"/>
      <c r="CT11" s="589"/>
      <c r="CU11" s="589"/>
      <c r="CV11" s="589"/>
      <c r="CW11" s="589"/>
      <c r="CX11" s="589"/>
      <c r="CY11" s="590"/>
      <c r="CZ11" s="641">
        <v>9.4</v>
      </c>
      <c r="DA11" s="641"/>
      <c r="DB11" s="641"/>
      <c r="DC11" s="641"/>
      <c r="DD11" s="594">
        <v>2623084</v>
      </c>
      <c r="DE11" s="589"/>
      <c r="DF11" s="589"/>
      <c r="DG11" s="589"/>
      <c r="DH11" s="589"/>
      <c r="DI11" s="589"/>
      <c r="DJ11" s="589"/>
      <c r="DK11" s="589"/>
      <c r="DL11" s="589"/>
      <c r="DM11" s="589"/>
      <c r="DN11" s="589"/>
      <c r="DO11" s="589"/>
      <c r="DP11" s="590"/>
      <c r="DQ11" s="594">
        <v>3141095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2588009</v>
      </c>
      <c r="BH12" s="589"/>
      <c r="BI12" s="589"/>
      <c r="BJ12" s="589"/>
      <c r="BK12" s="589"/>
      <c r="BL12" s="589"/>
      <c r="BM12" s="589"/>
      <c r="BN12" s="590"/>
      <c r="BO12" s="641">
        <v>47.8</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1157630</v>
      </c>
      <c r="CS12" s="589"/>
      <c r="CT12" s="589"/>
      <c r="CU12" s="589"/>
      <c r="CV12" s="589"/>
      <c r="CW12" s="589"/>
      <c r="CX12" s="589"/>
      <c r="CY12" s="590"/>
      <c r="CZ12" s="641">
        <v>2.2000000000000002</v>
      </c>
      <c r="DA12" s="641"/>
      <c r="DB12" s="641"/>
      <c r="DC12" s="641"/>
      <c r="DD12" s="594">
        <v>29096</v>
      </c>
      <c r="DE12" s="589"/>
      <c r="DF12" s="589"/>
      <c r="DG12" s="589"/>
      <c r="DH12" s="589"/>
      <c r="DI12" s="589"/>
      <c r="DJ12" s="589"/>
      <c r="DK12" s="589"/>
      <c r="DL12" s="589"/>
      <c r="DM12" s="589"/>
      <c r="DN12" s="589"/>
      <c r="DO12" s="589"/>
      <c r="DP12" s="590"/>
      <c r="DQ12" s="594">
        <v>488147</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65204</v>
      </c>
      <c r="S13" s="589"/>
      <c r="T13" s="589"/>
      <c r="U13" s="589"/>
      <c r="V13" s="589"/>
      <c r="W13" s="589"/>
      <c r="X13" s="589"/>
      <c r="Y13" s="590"/>
      <c r="Z13" s="641">
        <v>0.1</v>
      </c>
      <c r="AA13" s="641"/>
      <c r="AB13" s="641"/>
      <c r="AC13" s="641"/>
      <c r="AD13" s="642">
        <v>65204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2574205</v>
      </c>
      <c r="BH13" s="589"/>
      <c r="BI13" s="589"/>
      <c r="BJ13" s="589"/>
      <c r="BK13" s="589"/>
      <c r="BL13" s="589"/>
      <c r="BM13" s="589"/>
      <c r="BN13" s="590"/>
      <c r="BO13" s="641">
        <v>47.6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4901092</v>
      </c>
      <c r="CS13" s="589"/>
      <c r="CT13" s="589"/>
      <c r="CU13" s="589"/>
      <c r="CV13" s="589"/>
      <c r="CW13" s="589"/>
      <c r="CX13" s="589"/>
      <c r="CY13" s="590"/>
      <c r="CZ13" s="641">
        <v>9.5</v>
      </c>
      <c r="DA13" s="641"/>
      <c r="DB13" s="641"/>
      <c r="DC13" s="641"/>
      <c r="DD13" s="594">
        <v>1672048</v>
      </c>
      <c r="DE13" s="589"/>
      <c r="DF13" s="589"/>
      <c r="DG13" s="589"/>
      <c r="DH13" s="589"/>
      <c r="DI13" s="589"/>
      <c r="DJ13" s="589"/>
      <c r="DK13" s="589"/>
      <c r="DL13" s="589"/>
      <c r="DM13" s="589"/>
      <c r="DN13" s="589"/>
      <c r="DO13" s="589"/>
      <c r="DP13" s="590"/>
      <c r="DQ13" s="594">
        <v>3412692</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212443</v>
      </c>
      <c r="BH14" s="589"/>
      <c r="BI14" s="589"/>
      <c r="BJ14" s="589"/>
      <c r="BK14" s="589"/>
      <c r="BL14" s="589"/>
      <c r="BM14" s="589"/>
      <c r="BN14" s="590"/>
      <c r="BO14" s="641">
        <v>3.9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3204398</v>
      </c>
      <c r="CS14" s="589"/>
      <c r="CT14" s="589"/>
      <c r="CU14" s="589"/>
      <c r="CV14" s="589"/>
      <c r="CW14" s="589"/>
      <c r="CX14" s="589"/>
      <c r="CY14" s="590"/>
      <c r="CZ14" s="641">
        <v>6.2</v>
      </c>
      <c r="DA14" s="641"/>
      <c r="DB14" s="641"/>
      <c r="DC14" s="641"/>
      <c r="DD14" s="594">
        <v>1590029</v>
      </c>
      <c r="DE14" s="589"/>
      <c r="DF14" s="589"/>
      <c r="DG14" s="589"/>
      <c r="DH14" s="589"/>
      <c r="DI14" s="589"/>
      <c r="DJ14" s="589"/>
      <c r="DK14" s="589"/>
      <c r="DL14" s="589"/>
      <c r="DM14" s="589"/>
      <c r="DN14" s="589"/>
      <c r="DO14" s="589"/>
      <c r="DP14" s="590"/>
      <c r="DQ14" s="594">
        <v>2067013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9965</v>
      </c>
      <c r="S15" s="589"/>
      <c r="T15" s="589"/>
      <c r="U15" s="589"/>
      <c r="V15" s="589"/>
      <c r="W15" s="589"/>
      <c r="X15" s="589"/>
      <c r="Y15" s="590"/>
      <c r="Z15" s="641">
        <v>0</v>
      </c>
      <c r="AA15" s="641"/>
      <c r="AB15" s="641"/>
      <c r="AC15" s="641"/>
      <c r="AD15" s="642">
        <v>9965</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408354</v>
      </c>
      <c r="BH15" s="589"/>
      <c r="BI15" s="589"/>
      <c r="BJ15" s="589"/>
      <c r="BK15" s="589"/>
      <c r="BL15" s="589"/>
      <c r="BM15" s="589"/>
      <c r="BN15" s="590"/>
      <c r="BO15" s="641">
        <v>7.5</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5879916</v>
      </c>
      <c r="CS15" s="589"/>
      <c r="CT15" s="589"/>
      <c r="CU15" s="589"/>
      <c r="CV15" s="589"/>
      <c r="CW15" s="589"/>
      <c r="CX15" s="589"/>
      <c r="CY15" s="590"/>
      <c r="CZ15" s="641">
        <v>11.4</v>
      </c>
      <c r="DA15" s="641"/>
      <c r="DB15" s="641"/>
      <c r="DC15" s="641"/>
      <c r="DD15" s="594">
        <v>3339264</v>
      </c>
      <c r="DE15" s="589"/>
      <c r="DF15" s="589"/>
      <c r="DG15" s="589"/>
      <c r="DH15" s="589"/>
      <c r="DI15" s="589"/>
      <c r="DJ15" s="589"/>
      <c r="DK15" s="589"/>
      <c r="DL15" s="589"/>
      <c r="DM15" s="589"/>
      <c r="DN15" s="589"/>
      <c r="DO15" s="589"/>
      <c r="DP15" s="590"/>
      <c r="DQ15" s="594">
        <v>2525722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23297129</v>
      </c>
      <c r="S16" s="589"/>
      <c r="T16" s="589"/>
      <c r="U16" s="589"/>
      <c r="V16" s="589"/>
      <c r="W16" s="589"/>
      <c r="X16" s="589"/>
      <c r="Y16" s="590"/>
      <c r="Z16" s="641">
        <v>43.7</v>
      </c>
      <c r="AA16" s="641"/>
      <c r="AB16" s="641"/>
      <c r="AC16" s="641"/>
      <c r="AD16" s="642">
        <v>21028782</v>
      </c>
      <c r="AE16" s="642"/>
      <c r="AF16" s="642"/>
      <c r="AG16" s="642"/>
      <c r="AH16" s="642"/>
      <c r="AI16" s="642"/>
      <c r="AJ16" s="642"/>
      <c r="AK16" s="642"/>
      <c r="AL16" s="611">
        <v>75.5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659974</v>
      </c>
      <c r="CS16" s="589"/>
      <c r="CT16" s="589"/>
      <c r="CU16" s="589"/>
      <c r="CV16" s="589"/>
      <c r="CW16" s="589"/>
      <c r="CX16" s="589"/>
      <c r="CY16" s="590"/>
      <c r="CZ16" s="641">
        <v>1.3</v>
      </c>
      <c r="DA16" s="641"/>
      <c r="DB16" s="641"/>
      <c r="DC16" s="641"/>
      <c r="DD16" s="594" t="s">
        <v>221</v>
      </c>
      <c r="DE16" s="589"/>
      <c r="DF16" s="589"/>
      <c r="DG16" s="589"/>
      <c r="DH16" s="589"/>
      <c r="DI16" s="589"/>
      <c r="DJ16" s="589"/>
      <c r="DK16" s="589"/>
      <c r="DL16" s="589"/>
      <c r="DM16" s="589"/>
      <c r="DN16" s="589"/>
      <c r="DO16" s="589"/>
      <c r="DP16" s="590"/>
      <c r="DQ16" s="594">
        <v>236955</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21028782</v>
      </c>
      <c r="S17" s="589"/>
      <c r="T17" s="589"/>
      <c r="U17" s="589"/>
      <c r="V17" s="589"/>
      <c r="W17" s="589"/>
      <c r="X17" s="589"/>
      <c r="Y17" s="590"/>
      <c r="Z17" s="641">
        <v>39.4</v>
      </c>
      <c r="AA17" s="641"/>
      <c r="AB17" s="641"/>
      <c r="AC17" s="641"/>
      <c r="AD17" s="642">
        <v>21028782</v>
      </c>
      <c r="AE17" s="642"/>
      <c r="AF17" s="642"/>
      <c r="AG17" s="642"/>
      <c r="AH17" s="642"/>
      <c r="AI17" s="642"/>
      <c r="AJ17" s="642"/>
      <c r="AK17" s="642"/>
      <c r="AL17" s="611">
        <v>75.5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7440501</v>
      </c>
      <c r="CS17" s="589"/>
      <c r="CT17" s="589"/>
      <c r="CU17" s="589"/>
      <c r="CV17" s="589"/>
      <c r="CW17" s="589"/>
      <c r="CX17" s="589"/>
      <c r="CY17" s="590"/>
      <c r="CZ17" s="641">
        <v>14.4</v>
      </c>
      <c r="DA17" s="641"/>
      <c r="DB17" s="641"/>
      <c r="DC17" s="641"/>
      <c r="DD17" s="594" t="s">
        <v>221</v>
      </c>
      <c r="DE17" s="589"/>
      <c r="DF17" s="589"/>
      <c r="DG17" s="589"/>
      <c r="DH17" s="589"/>
      <c r="DI17" s="589"/>
      <c r="DJ17" s="589"/>
      <c r="DK17" s="589"/>
      <c r="DL17" s="589"/>
      <c r="DM17" s="589"/>
      <c r="DN17" s="589"/>
      <c r="DO17" s="589"/>
      <c r="DP17" s="590"/>
      <c r="DQ17" s="594">
        <v>7119179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2268347</v>
      </c>
      <c r="S18" s="589"/>
      <c r="T18" s="589"/>
      <c r="U18" s="589"/>
      <c r="V18" s="589"/>
      <c r="W18" s="589"/>
      <c r="X18" s="589"/>
      <c r="Y18" s="590"/>
      <c r="Z18" s="641">
        <v>4.3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38975</v>
      </c>
      <c r="BH19" s="589"/>
      <c r="BI19" s="589"/>
      <c r="BJ19" s="589"/>
      <c r="BK19" s="589"/>
      <c r="BL19" s="589"/>
      <c r="BM19" s="589"/>
      <c r="BN19" s="590"/>
      <c r="BO19" s="641">
        <v>0.7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30032012</v>
      </c>
      <c r="S20" s="589"/>
      <c r="T20" s="589"/>
      <c r="U20" s="589"/>
      <c r="V20" s="589"/>
      <c r="W20" s="589"/>
      <c r="X20" s="589"/>
      <c r="Y20" s="590"/>
      <c r="Z20" s="641">
        <v>56.3</v>
      </c>
      <c r="AA20" s="641"/>
      <c r="AB20" s="641"/>
      <c r="AC20" s="641"/>
      <c r="AD20" s="642">
        <v>27763665</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38975</v>
      </c>
      <c r="BH20" s="589"/>
      <c r="BI20" s="589"/>
      <c r="BJ20" s="589"/>
      <c r="BK20" s="589"/>
      <c r="BL20" s="589"/>
      <c r="BM20" s="589"/>
      <c r="BN20" s="590"/>
      <c r="BO20" s="641">
        <v>0.7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51524070</v>
      </c>
      <c r="CS20" s="589"/>
      <c r="CT20" s="589"/>
      <c r="CU20" s="589"/>
      <c r="CV20" s="589"/>
      <c r="CW20" s="589"/>
      <c r="CX20" s="589"/>
      <c r="CY20" s="590"/>
      <c r="CZ20" s="641">
        <v>100</v>
      </c>
      <c r="DA20" s="641"/>
      <c r="DB20" s="641"/>
      <c r="DC20" s="641"/>
      <c r="DD20" s="594">
        <v>11916251</v>
      </c>
      <c r="DE20" s="589"/>
      <c r="DF20" s="589"/>
      <c r="DG20" s="589"/>
      <c r="DH20" s="589"/>
      <c r="DI20" s="589"/>
      <c r="DJ20" s="589"/>
      <c r="DK20" s="589"/>
      <c r="DL20" s="589"/>
      <c r="DM20" s="589"/>
      <c r="DN20" s="589"/>
      <c r="DO20" s="589"/>
      <c r="DP20" s="590"/>
      <c r="DQ20" s="594">
        <v>35057655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6371</v>
      </c>
      <c r="S21" s="589"/>
      <c r="T21" s="589"/>
      <c r="U21" s="589"/>
      <c r="V21" s="589"/>
      <c r="W21" s="589"/>
      <c r="X21" s="589"/>
      <c r="Y21" s="590"/>
      <c r="Z21" s="641">
        <v>0</v>
      </c>
      <c r="AA21" s="641"/>
      <c r="AB21" s="641"/>
      <c r="AC21" s="641"/>
      <c r="AD21" s="642">
        <v>6371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38975</v>
      </c>
      <c r="BH21" s="589"/>
      <c r="BI21" s="589"/>
      <c r="BJ21" s="589"/>
      <c r="BK21" s="589"/>
      <c r="BL21" s="589"/>
      <c r="BM21" s="589"/>
      <c r="BN21" s="590"/>
      <c r="BO21" s="641">
        <v>0.7</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161765</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611207</v>
      </c>
      <c r="S23" s="589"/>
      <c r="T23" s="589"/>
      <c r="U23" s="589"/>
      <c r="V23" s="589"/>
      <c r="W23" s="589"/>
      <c r="X23" s="589"/>
      <c r="Y23" s="590"/>
      <c r="Z23" s="641">
        <v>1.1000000000000001</v>
      </c>
      <c r="AA23" s="641"/>
      <c r="AB23" s="641"/>
      <c r="AC23" s="641"/>
      <c r="AD23" s="642">
        <v>38052</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193391</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19146493</v>
      </c>
      <c r="CS24" s="639"/>
      <c r="CT24" s="639"/>
      <c r="CU24" s="639"/>
      <c r="CV24" s="639"/>
      <c r="CW24" s="639"/>
      <c r="CX24" s="639"/>
      <c r="CY24" s="686"/>
      <c r="CZ24" s="690">
        <v>37.200000000000003</v>
      </c>
      <c r="DA24" s="691"/>
      <c r="DB24" s="691"/>
      <c r="DC24" s="692"/>
      <c r="DD24" s="685">
        <v>15660117</v>
      </c>
      <c r="DE24" s="639"/>
      <c r="DF24" s="639"/>
      <c r="DG24" s="639"/>
      <c r="DH24" s="639"/>
      <c r="DI24" s="639"/>
      <c r="DJ24" s="639"/>
      <c r="DK24" s="686"/>
      <c r="DL24" s="685">
        <v>15327537</v>
      </c>
      <c r="DM24" s="639"/>
      <c r="DN24" s="639"/>
      <c r="DO24" s="639"/>
      <c r="DP24" s="639"/>
      <c r="DQ24" s="639"/>
      <c r="DR24" s="639"/>
      <c r="DS24" s="639"/>
      <c r="DT24" s="639"/>
      <c r="DU24" s="639"/>
      <c r="DV24" s="686"/>
      <c r="DW24" s="687">
        <v>52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4131443</v>
      </c>
      <c r="S25" s="589"/>
      <c r="T25" s="589"/>
      <c r="U25" s="589"/>
      <c r="V25" s="589"/>
      <c r="W25" s="589"/>
      <c r="X25" s="589"/>
      <c r="Y25" s="590"/>
      <c r="Z25" s="641">
        <v>7.7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7250713</v>
      </c>
      <c r="CS25" s="607"/>
      <c r="CT25" s="607"/>
      <c r="CU25" s="607"/>
      <c r="CV25" s="607"/>
      <c r="CW25" s="607"/>
      <c r="CX25" s="607"/>
      <c r="CY25" s="608"/>
      <c r="CZ25" s="591">
        <v>14.1</v>
      </c>
      <c r="DA25" s="609"/>
      <c r="DB25" s="609"/>
      <c r="DC25" s="610"/>
      <c r="DD25" s="594">
        <v>6898370</v>
      </c>
      <c r="DE25" s="607"/>
      <c r="DF25" s="607"/>
      <c r="DG25" s="607"/>
      <c r="DH25" s="607"/>
      <c r="DI25" s="607"/>
      <c r="DJ25" s="607"/>
      <c r="DK25" s="608"/>
      <c r="DL25" s="594">
        <v>6865013</v>
      </c>
      <c r="DM25" s="607"/>
      <c r="DN25" s="607"/>
      <c r="DO25" s="607"/>
      <c r="DP25" s="607"/>
      <c r="DQ25" s="607"/>
      <c r="DR25" s="607"/>
      <c r="DS25" s="607"/>
      <c r="DT25" s="607"/>
      <c r="DU25" s="607"/>
      <c r="DV25" s="608"/>
      <c r="DW25" s="611">
        <v>23.3</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24250</v>
      </c>
      <c r="S26" s="589"/>
      <c r="T26" s="589"/>
      <c r="U26" s="589"/>
      <c r="V26" s="589"/>
      <c r="W26" s="589"/>
      <c r="X26" s="589"/>
      <c r="Y26" s="590"/>
      <c r="Z26" s="641">
        <v>0</v>
      </c>
      <c r="AA26" s="641"/>
      <c r="AB26" s="641"/>
      <c r="AC26" s="641"/>
      <c r="AD26" s="642">
        <v>24250</v>
      </c>
      <c r="AE26" s="642"/>
      <c r="AF26" s="642"/>
      <c r="AG26" s="642"/>
      <c r="AH26" s="642"/>
      <c r="AI26" s="642"/>
      <c r="AJ26" s="642"/>
      <c r="AK26" s="642"/>
      <c r="AL26" s="611">
        <v>0.1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4996186</v>
      </c>
      <c r="CS26" s="589"/>
      <c r="CT26" s="589"/>
      <c r="CU26" s="589"/>
      <c r="CV26" s="589"/>
      <c r="CW26" s="589"/>
      <c r="CX26" s="589"/>
      <c r="CY26" s="590"/>
      <c r="CZ26" s="591">
        <v>9.6999999999999993</v>
      </c>
      <c r="DA26" s="609"/>
      <c r="DB26" s="609"/>
      <c r="DC26" s="610"/>
      <c r="DD26" s="594">
        <v>4697435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2893405</v>
      </c>
      <c r="S27" s="589"/>
      <c r="T27" s="589"/>
      <c r="U27" s="589"/>
      <c r="V27" s="589"/>
      <c r="W27" s="589"/>
      <c r="X27" s="589"/>
      <c r="Y27" s="590"/>
      <c r="Z27" s="641">
        <v>5.4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5410987</v>
      </c>
      <c r="BH27" s="589"/>
      <c r="BI27" s="589"/>
      <c r="BJ27" s="589"/>
      <c r="BK27" s="589"/>
      <c r="BL27" s="589"/>
      <c r="BM27" s="589"/>
      <c r="BN27" s="590"/>
      <c r="BO27" s="641">
        <v>100</v>
      </c>
      <c r="BP27" s="641"/>
      <c r="BQ27" s="641"/>
      <c r="BR27" s="641"/>
      <c r="BS27" s="594">
        <v>33688</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4455279</v>
      </c>
      <c r="CS27" s="607"/>
      <c r="CT27" s="607"/>
      <c r="CU27" s="607"/>
      <c r="CV27" s="607"/>
      <c r="CW27" s="607"/>
      <c r="CX27" s="607"/>
      <c r="CY27" s="608"/>
      <c r="CZ27" s="591">
        <v>8.6</v>
      </c>
      <c r="DA27" s="609"/>
      <c r="DB27" s="609"/>
      <c r="DC27" s="610"/>
      <c r="DD27" s="594">
        <v>1642568</v>
      </c>
      <c r="DE27" s="607"/>
      <c r="DF27" s="607"/>
      <c r="DG27" s="607"/>
      <c r="DH27" s="607"/>
      <c r="DI27" s="607"/>
      <c r="DJ27" s="607"/>
      <c r="DK27" s="608"/>
      <c r="DL27" s="594">
        <v>1605975</v>
      </c>
      <c r="DM27" s="607"/>
      <c r="DN27" s="607"/>
      <c r="DO27" s="607"/>
      <c r="DP27" s="607"/>
      <c r="DQ27" s="607"/>
      <c r="DR27" s="607"/>
      <c r="DS27" s="607"/>
      <c r="DT27" s="607"/>
      <c r="DU27" s="607"/>
      <c r="DV27" s="608"/>
      <c r="DW27" s="611">
        <v>5.5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976464</v>
      </c>
      <c r="S28" s="589"/>
      <c r="T28" s="589"/>
      <c r="U28" s="589"/>
      <c r="V28" s="589"/>
      <c r="W28" s="589"/>
      <c r="X28" s="589"/>
      <c r="Y28" s="590"/>
      <c r="Z28" s="641">
        <v>1.8</v>
      </c>
      <c r="AA28" s="641"/>
      <c r="AB28" s="641"/>
      <c r="AC28" s="641"/>
      <c r="AD28" s="642">
        <v>33867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7440501</v>
      </c>
      <c r="CS28" s="589"/>
      <c r="CT28" s="589"/>
      <c r="CU28" s="589"/>
      <c r="CV28" s="589"/>
      <c r="CW28" s="589"/>
      <c r="CX28" s="589"/>
      <c r="CY28" s="590"/>
      <c r="CZ28" s="591">
        <v>14.4</v>
      </c>
      <c r="DA28" s="609"/>
      <c r="DB28" s="609"/>
      <c r="DC28" s="610"/>
      <c r="DD28" s="594">
        <v>7119179</v>
      </c>
      <c r="DE28" s="589"/>
      <c r="DF28" s="589"/>
      <c r="DG28" s="589"/>
      <c r="DH28" s="589"/>
      <c r="DI28" s="589"/>
      <c r="DJ28" s="589"/>
      <c r="DK28" s="590"/>
      <c r="DL28" s="594">
        <v>6856549</v>
      </c>
      <c r="DM28" s="589"/>
      <c r="DN28" s="589"/>
      <c r="DO28" s="589"/>
      <c r="DP28" s="589"/>
      <c r="DQ28" s="589"/>
      <c r="DR28" s="589"/>
      <c r="DS28" s="589"/>
      <c r="DT28" s="589"/>
      <c r="DU28" s="589"/>
      <c r="DV28" s="590"/>
      <c r="DW28" s="611">
        <v>23.3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90371</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57</v>
      </c>
      <c r="CG29" s="622"/>
      <c r="CH29" s="622"/>
      <c r="CI29" s="622"/>
      <c r="CJ29" s="622"/>
      <c r="CK29" s="622"/>
      <c r="CL29" s="622"/>
      <c r="CM29" s="622"/>
      <c r="CN29" s="622"/>
      <c r="CO29" s="622"/>
      <c r="CP29" s="622"/>
      <c r="CQ29" s="623"/>
      <c r="CR29" s="588">
        <v>7440501</v>
      </c>
      <c r="CS29" s="607"/>
      <c r="CT29" s="607"/>
      <c r="CU29" s="607"/>
      <c r="CV29" s="607"/>
      <c r="CW29" s="607"/>
      <c r="CX29" s="607"/>
      <c r="CY29" s="608"/>
      <c r="CZ29" s="591">
        <v>14.4</v>
      </c>
      <c r="DA29" s="609"/>
      <c r="DB29" s="609"/>
      <c r="DC29" s="610"/>
      <c r="DD29" s="594">
        <v>7119179</v>
      </c>
      <c r="DE29" s="607"/>
      <c r="DF29" s="607"/>
      <c r="DG29" s="607"/>
      <c r="DH29" s="607"/>
      <c r="DI29" s="607"/>
      <c r="DJ29" s="607"/>
      <c r="DK29" s="608"/>
      <c r="DL29" s="594">
        <v>6856549</v>
      </c>
      <c r="DM29" s="607"/>
      <c r="DN29" s="607"/>
      <c r="DO29" s="607"/>
      <c r="DP29" s="607"/>
      <c r="DQ29" s="607"/>
      <c r="DR29" s="607"/>
      <c r="DS29" s="607"/>
      <c r="DT29" s="607"/>
      <c r="DU29" s="607"/>
      <c r="DV29" s="608"/>
      <c r="DW29" s="611">
        <v>23.3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3471768</v>
      </c>
      <c r="S30" s="589"/>
      <c r="T30" s="589"/>
      <c r="U30" s="589"/>
      <c r="V30" s="589"/>
      <c r="W30" s="589"/>
      <c r="X30" s="589"/>
      <c r="Y30" s="590"/>
      <c r="Z30" s="641">
        <v>6.5</v>
      </c>
      <c r="AA30" s="641"/>
      <c r="AB30" s="641"/>
      <c r="AC30" s="641"/>
      <c r="AD30" s="642" t="s">
        <v>221</v>
      </c>
      <c r="AE30" s="642"/>
      <c r="AF30" s="642"/>
      <c r="AG30" s="642"/>
      <c r="AH30" s="642"/>
      <c r="AI30" s="642"/>
      <c r="AJ30" s="642"/>
      <c r="AK30" s="642"/>
      <c r="AL30" s="611" t="s">
        <v>221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98.2</v>
      </c>
      <c r="BH30" s="655"/>
      <c r="BI30" s="655"/>
      <c r="BJ30" s="655"/>
      <c r="BK30" s="655"/>
      <c r="BL30" s="655"/>
      <c r="BM30" s="656">
        <v>88.2</v>
      </c>
      <c r="BN30" s="655"/>
      <c r="BO30" s="655"/>
      <c r="BP30" s="655"/>
      <c r="BQ30" s="657"/>
      <c r="BR30" s="654">
        <v>97.8</v>
      </c>
      <c r="BS30" s="655"/>
      <c r="BT30" s="655"/>
      <c r="BU30" s="655"/>
      <c r="BV30" s="655"/>
      <c r="BW30" s="655"/>
      <c r="BX30" s="656">
        <v>87.8</v>
      </c>
      <c r="BY30" s="655"/>
      <c r="BZ30" s="655"/>
      <c r="CA30" s="655"/>
      <c r="CB30" s="657"/>
      <c r="CD30" s="660"/>
      <c r="CE30" s="661"/>
      <c r="CF30" s="625" t="s">
        <v>292</v>
      </c>
      <c r="CG30" s="622"/>
      <c r="CH30" s="622"/>
      <c r="CI30" s="622"/>
      <c r="CJ30" s="622"/>
      <c r="CK30" s="622"/>
      <c r="CL30" s="622"/>
      <c r="CM30" s="622"/>
      <c r="CN30" s="622"/>
      <c r="CO30" s="622"/>
      <c r="CP30" s="622"/>
      <c r="CQ30" s="623"/>
      <c r="CR30" s="588">
        <v>6889185</v>
      </c>
      <c r="CS30" s="589"/>
      <c r="CT30" s="589"/>
      <c r="CU30" s="589"/>
      <c r="CV30" s="589"/>
      <c r="CW30" s="589"/>
      <c r="CX30" s="589"/>
      <c r="CY30" s="590"/>
      <c r="CZ30" s="591">
        <v>13.4</v>
      </c>
      <c r="DA30" s="609"/>
      <c r="DB30" s="609"/>
      <c r="DC30" s="610"/>
      <c r="DD30" s="594">
        <v>6591744</v>
      </c>
      <c r="DE30" s="589"/>
      <c r="DF30" s="589"/>
      <c r="DG30" s="589"/>
      <c r="DH30" s="589"/>
      <c r="DI30" s="589"/>
      <c r="DJ30" s="589"/>
      <c r="DK30" s="590"/>
      <c r="DL30" s="594">
        <v>6329114</v>
      </c>
      <c r="DM30" s="589"/>
      <c r="DN30" s="589"/>
      <c r="DO30" s="589"/>
      <c r="DP30" s="589"/>
      <c r="DQ30" s="589"/>
      <c r="DR30" s="589"/>
      <c r="DS30" s="589"/>
      <c r="DT30" s="589"/>
      <c r="DU30" s="589"/>
      <c r="DV30" s="590"/>
      <c r="DW30" s="611">
        <v>21.5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2004066</v>
      </c>
      <c r="S31" s="589"/>
      <c r="T31" s="589"/>
      <c r="U31" s="589"/>
      <c r="V31" s="589"/>
      <c r="W31" s="589"/>
      <c r="X31" s="589"/>
      <c r="Y31" s="590"/>
      <c r="Z31" s="641">
        <v>3.8</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95</v>
      </c>
      <c r="BN31" s="653"/>
      <c r="BO31" s="653"/>
      <c r="BP31" s="653"/>
      <c r="BQ31" s="617"/>
      <c r="BR31" s="652">
        <v>98.3</v>
      </c>
      <c r="BS31" s="607"/>
      <c r="BT31" s="607"/>
      <c r="BU31" s="607"/>
      <c r="BV31" s="607"/>
      <c r="BW31" s="607"/>
      <c r="BX31" s="643">
        <v>94.3</v>
      </c>
      <c r="BY31" s="653"/>
      <c r="BZ31" s="653"/>
      <c r="CA31" s="653"/>
      <c r="CB31" s="617"/>
      <c r="CD31" s="660"/>
      <c r="CE31" s="661"/>
      <c r="CF31" s="625" t="s">
        <v>296</v>
      </c>
      <c r="CG31" s="622"/>
      <c r="CH31" s="622"/>
      <c r="CI31" s="622"/>
      <c r="CJ31" s="622"/>
      <c r="CK31" s="622"/>
      <c r="CL31" s="622"/>
      <c r="CM31" s="622"/>
      <c r="CN31" s="622"/>
      <c r="CO31" s="622"/>
      <c r="CP31" s="622"/>
      <c r="CQ31" s="623"/>
      <c r="CR31" s="588">
        <v>551316</v>
      </c>
      <c r="CS31" s="607"/>
      <c r="CT31" s="607"/>
      <c r="CU31" s="607"/>
      <c r="CV31" s="607"/>
      <c r="CW31" s="607"/>
      <c r="CX31" s="607"/>
      <c r="CY31" s="608"/>
      <c r="CZ31" s="591">
        <v>1.1000000000000001</v>
      </c>
      <c r="DA31" s="609"/>
      <c r="DB31" s="609"/>
      <c r="DC31" s="610"/>
      <c r="DD31" s="594">
        <v>527435</v>
      </c>
      <c r="DE31" s="607"/>
      <c r="DF31" s="607"/>
      <c r="DG31" s="607"/>
      <c r="DH31" s="607"/>
      <c r="DI31" s="607"/>
      <c r="DJ31" s="607"/>
      <c r="DK31" s="608"/>
      <c r="DL31" s="594">
        <v>527435</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1205299</v>
      </c>
      <c r="S32" s="589"/>
      <c r="T32" s="589"/>
      <c r="U32" s="589"/>
      <c r="V32" s="589"/>
      <c r="W32" s="589"/>
      <c r="X32" s="589"/>
      <c r="Y32" s="590"/>
      <c r="Z32" s="641">
        <v>2.2999999999999998</v>
      </c>
      <c r="AA32" s="641"/>
      <c r="AB32" s="641"/>
      <c r="AC32" s="641"/>
      <c r="AD32" s="642">
        <v>1411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97.2</v>
      </c>
      <c r="BH32" s="573"/>
      <c r="BI32" s="573"/>
      <c r="BJ32" s="573"/>
      <c r="BK32" s="573"/>
      <c r="BL32" s="573"/>
      <c r="BM32" s="636">
        <v>81.3</v>
      </c>
      <c r="BN32" s="573"/>
      <c r="BO32" s="573"/>
      <c r="BP32" s="573"/>
      <c r="BQ32" s="630"/>
      <c r="BR32" s="651">
        <v>96.9</v>
      </c>
      <c r="BS32" s="573"/>
      <c r="BT32" s="573"/>
      <c r="BU32" s="573"/>
      <c r="BV32" s="573"/>
      <c r="BW32" s="573"/>
      <c r="BX32" s="636">
        <v>80.8</v>
      </c>
      <c r="BY32" s="573"/>
      <c r="BZ32" s="573"/>
      <c r="CA32" s="573"/>
      <c r="CB32" s="630"/>
      <c r="CD32" s="662"/>
      <c r="CE32" s="663"/>
      <c r="CF32" s="625" t="s">
        <v>299</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7557435</v>
      </c>
      <c r="S33" s="589"/>
      <c r="T33" s="589"/>
      <c r="U33" s="589"/>
      <c r="V33" s="589"/>
      <c r="W33" s="589"/>
      <c r="X33" s="589"/>
      <c r="Y33" s="590"/>
      <c r="Z33" s="641">
        <v>14.2</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19801352</v>
      </c>
      <c r="CS33" s="607"/>
      <c r="CT33" s="607"/>
      <c r="CU33" s="607"/>
      <c r="CV33" s="607"/>
      <c r="CW33" s="607"/>
      <c r="CX33" s="607"/>
      <c r="CY33" s="608"/>
      <c r="CZ33" s="591">
        <v>38.4</v>
      </c>
      <c r="DA33" s="609"/>
      <c r="DB33" s="609"/>
      <c r="DC33" s="610"/>
      <c r="DD33" s="594">
        <v>14895209</v>
      </c>
      <c r="DE33" s="607"/>
      <c r="DF33" s="607"/>
      <c r="DG33" s="607"/>
      <c r="DH33" s="607"/>
      <c r="DI33" s="607"/>
      <c r="DJ33" s="607"/>
      <c r="DK33" s="608"/>
      <c r="DL33" s="594">
        <v>9901763</v>
      </c>
      <c r="DM33" s="607"/>
      <c r="DN33" s="607"/>
      <c r="DO33" s="607"/>
      <c r="DP33" s="607"/>
      <c r="DQ33" s="607"/>
      <c r="DR33" s="607"/>
      <c r="DS33" s="607"/>
      <c r="DT33" s="607"/>
      <c r="DU33" s="607"/>
      <c r="DV33" s="608"/>
      <c r="DW33" s="611">
        <v>33.6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5821170</v>
      </c>
      <c r="CS34" s="589"/>
      <c r="CT34" s="589"/>
      <c r="CU34" s="589"/>
      <c r="CV34" s="589"/>
      <c r="CW34" s="589"/>
      <c r="CX34" s="589"/>
      <c r="CY34" s="590"/>
      <c r="CZ34" s="591">
        <v>11.3</v>
      </c>
      <c r="DA34" s="609"/>
      <c r="DB34" s="609"/>
      <c r="DC34" s="610"/>
      <c r="DD34" s="594">
        <v>4557190</v>
      </c>
      <c r="DE34" s="589"/>
      <c r="DF34" s="589"/>
      <c r="DG34" s="589"/>
      <c r="DH34" s="589"/>
      <c r="DI34" s="589"/>
      <c r="DJ34" s="589"/>
      <c r="DK34" s="590"/>
      <c r="DL34" s="594">
        <v>3509085</v>
      </c>
      <c r="DM34" s="589"/>
      <c r="DN34" s="589"/>
      <c r="DO34" s="589"/>
      <c r="DP34" s="589"/>
      <c r="DQ34" s="589"/>
      <c r="DR34" s="589"/>
      <c r="DS34" s="589"/>
      <c r="DT34" s="589"/>
      <c r="DU34" s="589"/>
      <c r="DV34" s="590"/>
      <c r="DW34" s="611">
        <v>11.9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1582635</v>
      </c>
      <c r="S35" s="589"/>
      <c r="T35" s="589"/>
      <c r="U35" s="589"/>
      <c r="V35" s="589"/>
      <c r="W35" s="589"/>
      <c r="X35" s="589"/>
      <c r="Y35" s="590"/>
      <c r="Z35" s="641">
        <v>3</v>
      </c>
      <c r="AA35" s="641"/>
      <c r="AB35" s="641"/>
      <c r="AC35" s="641"/>
      <c r="AD35" s="642" t="s">
        <v>221</v>
      </c>
      <c r="AE35" s="642"/>
      <c r="AF35" s="642"/>
      <c r="AG35" s="642"/>
      <c r="AH35" s="642"/>
      <c r="AI35" s="642"/>
      <c r="AJ35" s="642"/>
      <c r="AK35" s="642"/>
      <c r="AL35" s="611" t="s">
        <v>221</v>
      </c>
      <c r="AM35" s="643"/>
      <c r="AN35" s="643"/>
      <c r="AO35" s="644"/>
      <c r="AP35" s="186"/>
      <c r="AQ35" s="645" t="s">
        <v>307</v>
      </c>
      <c r="AR35" s="646"/>
      <c r="AS35" s="646"/>
      <c r="AT35" s="646"/>
      <c r="AU35" s="646"/>
      <c r="AV35" s="646"/>
      <c r="AW35" s="646"/>
      <c r="AX35" s="646"/>
      <c r="AY35" s="647"/>
      <c r="AZ35" s="638">
        <v>6634213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295803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645048</v>
      </c>
      <c r="CS35" s="607"/>
      <c r="CT35" s="607"/>
      <c r="CU35" s="607"/>
      <c r="CV35" s="607"/>
      <c r="CW35" s="607"/>
      <c r="CX35" s="607"/>
      <c r="CY35" s="608"/>
      <c r="CZ35" s="591">
        <v>1.3</v>
      </c>
      <c r="DA35" s="609"/>
      <c r="DB35" s="609"/>
      <c r="DC35" s="610"/>
      <c r="DD35" s="594">
        <v>586521</v>
      </c>
      <c r="DE35" s="607"/>
      <c r="DF35" s="607"/>
      <c r="DG35" s="607"/>
      <c r="DH35" s="607"/>
      <c r="DI35" s="607"/>
      <c r="DJ35" s="607"/>
      <c r="DK35" s="608"/>
      <c r="DL35" s="594">
        <v>586429</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53359247</v>
      </c>
      <c r="S36" s="629"/>
      <c r="T36" s="629"/>
      <c r="U36" s="629"/>
      <c r="V36" s="629"/>
      <c r="W36" s="629"/>
      <c r="X36" s="629"/>
      <c r="Y36" s="632"/>
      <c r="Z36" s="633">
        <v>100</v>
      </c>
      <c r="AA36" s="633"/>
      <c r="AB36" s="633"/>
      <c r="AC36" s="633"/>
      <c r="AD36" s="634">
        <v>27867616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2035584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129221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4050701</v>
      </c>
      <c r="CS36" s="589"/>
      <c r="CT36" s="589"/>
      <c r="CU36" s="589"/>
      <c r="CV36" s="589"/>
      <c r="CW36" s="589"/>
      <c r="CX36" s="589"/>
      <c r="CY36" s="590"/>
      <c r="CZ36" s="591">
        <v>7.9</v>
      </c>
      <c r="DA36" s="609"/>
      <c r="DB36" s="609"/>
      <c r="DC36" s="610"/>
      <c r="DD36" s="594">
        <v>2458444</v>
      </c>
      <c r="DE36" s="589"/>
      <c r="DF36" s="589"/>
      <c r="DG36" s="589"/>
      <c r="DH36" s="589"/>
      <c r="DI36" s="589"/>
      <c r="DJ36" s="589"/>
      <c r="DK36" s="590"/>
      <c r="DL36" s="594">
        <v>1331333</v>
      </c>
      <c r="DM36" s="589"/>
      <c r="DN36" s="589"/>
      <c r="DO36" s="589"/>
      <c r="DP36" s="589"/>
      <c r="DQ36" s="589"/>
      <c r="DR36" s="589"/>
      <c r="DS36" s="589"/>
      <c r="DT36" s="589"/>
      <c r="DU36" s="589"/>
      <c r="DV36" s="590"/>
      <c r="DW36" s="611">
        <v>4.5</v>
      </c>
      <c r="DX36" s="612"/>
      <c r="DY36" s="612"/>
      <c r="DZ36" s="612"/>
      <c r="EA36" s="612"/>
      <c r="EB36" s="612"/>
      <c r="EC36" s="613"/>
    </row>
    <row r="37" spans="2:133" ht="11.25" customHeight="1">
      <c r="AQ37" s="614" t="s">
        <v>314</v>
      </c>
      <c r="AR37" s="615"/>
      <c r="AS37" s="615"/>
      <c r="AT37" s="615"/>
      <c r="AU37" s="615"/>
      <c r="AV37" s="615"/>
      <c r="AW37" s="615"/>
      <c r="AX37" s="615"/>
      <c r="AY37" s="616"/>
      <c r="AZ37" s="588">
        <v>730076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9922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50484</v>
      </c>
      <c r="CS37" s="607"/>
      <c r="CT37" s="607"/>
      <c r="CU37" s="607"/>
      <c r="CV37" s="607"/>
      <c r="CW37" s="607"/>
      <c r="CX37" s="607"/>
      <c r="CY37" s="608"/>
      <c r="CZ37" s="591">
        <v>0.1</v>
      </c>
      <c r="DA37" s="609"/>
      <c r="DB37" s="609"/>
      <c r="DC37" s="610"/>
      <c r="DD37" s="594">
        <v>50484</v>
      </c>
      <c r="DE37" s="607"/>
      <c r="DF37" s="607"/>
      <c r="DG37" s="607"/>
      <c r="DH37" s="607"/>
      <c r="DI37" s="607"/>
      <c r="DJ37" s="607"/>
      <c r="DK37" s="608"/>
      <c r="DL37" s="594">
        <v>36536</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v>519991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16551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5560393</v>
      </c>
      <c r="CS38" s="589"/>
      <c r="CT38" s="589"/>
      <c r="CU38" s="589"/>
      <c r="CV38" s="589"/>
      <c r="CW38" s="589"/>
      <c r="CX38" s="589"/>
      <c r="CY38" s="590"/>
      <c r="CZ38" s="591">
        <v>10.8</v>
      </c>
      <c r="DA38" s="609"/>
      <c r="DB38" s="609"/>
      <c r="DC38" s="610"/>
      <c r="DD38" s="594">
        <v>5182155</v>
      </c>
      <c r="DE38" s="589"/>
      <c r="DF38" s="589"/>
      <c r="DG38" s="589"/>
      <c r="DH38" s="589"/>
      <c r="DI38" s="589"/>
      <c r="DJ38" s="589"/>
      <c r="DK38" s="590"/>
      <c r="DL38" s="594">
        <v>4383454</v>
      </c>
      <c r="DM38" s="589"/>
      <c r="DN38" s="589"/>
      <c r="DO38" s="589"/>
      <c r="DP38" s="589"/>
      <c r="DQ38" s="589"/>
      <c r="DR38" s="589"/>
      <c r="DS38" s="589"/>
      <c r="DT38" s="589"/>
      <c r="DU38" s="589"/>
      <c r="DV38" s="590"/>
      <c r="DW38" s="611">
        <v>14.9</v>
      </c>
      <c r="DX38" s="612"/>
      <c r="DY38" s="612"/>
      <c r="DZ38" s="612"/>
      <c r="EA38" s="612"/>
      <c r="EB38" s="612"/>
      <c r="EC38" s="613"/>
    </row>
    <row r="39" spans="2:133" ht="11.25" customHeight="1">
      <c r="AQ39" s="614" t="s">
        <v>320</v>
      </c>
      <c r="AR39" s="615"/>
      <c r="AS39" s="615"/>
      <c r="AT39" s="615"/>
      <c r="AU39" s="615"/>
      <c r="AV39" s="615"/>
      <c r="AW39" s="615"/>
      <c r="AX39" s="615"/>
      <c r="AY39" s="616"/>
      <c r="AZ39" s="588">
        <v>358541</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2484415</v>
      </c>
      <c r="CS39" s="607"/>
      <c r="CT39" s="607"/>
      <c r="CU39" s="607"/>
      <c r="CV39" s="607"/>
      <c r="CW39" s="607"/>
      <c r="CX39" s="607"/>
      <c r="CY39" s="608"/>
      <c r="CZ39" s="591">
        <v>4.8</v>
      </c>
      <c r="DA39" s="609"/>
      <c r="DB39" s="609"/>
      <c r="DC39" s="610"/>
      <c r="DD39" s="594">
        <v>1935537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535779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1239625</v>
      </c>
      <c r="CS40" s="589"/>
      <c r="CT40" s="589"/>
      <c r="CU40" s="589"/>
      <c r="CV40" s="589"/>
      <c r="CW40" s="589"/>
      <c r="CX40" s="589"/>
      <c r="CY40" s="590"/>
      <c r="CZ40" s="591">
        <v>2.4</v>
      </c>
      <c r="DA40" s="609"/>
      <c r="DB40" s="609"/>
      <c r="DC40" s="610"/>
      <c r="DD40" s="594">
        <v>175362</v>
      </c>
      <c r="DE40" s="589"/>
      <c r="DF40" s="589"/>
      <c r="DG40" s="589"/>
      <c r="DH40" s="589"/>
      <c r="DI40" s="589"/>
      <c r="DJ40" s="589"/>
      <c r="DK40" s="590"/>
      <c r="DL40" s="594">
        <v>91462</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2454242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12576225</v>
      </c>
      <c r="CS42" s="589"/>
      <c r="CT42" s="589"/>
      <c r="CU42" s="589"/>
      <c r="CV42" s="589"/>
      <c r="CW42" s="589"/>
      <c r="CX42" s="589"/>
      <c r="CY42" s="590"/>
      <c r="CZ42" s="591">
        <v>24.4</v>
      </c>
      <c r="DA42" s="592"/>
      <c r="DB42" s="592"/>
      <c r="DC42" s="593"/>
      <c r="DD42" s="594">
        <v>4502329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196595</v>
      </c>
      <c r="CS43" s="607"/>
      <c r="CT43" s="607"/>
      <c r="CU43" s="607"/>
      <c r="CV43" s="607"/>
      <c r="CW43" s="607"/>
      <c r="CX43" s="607"/>
      <c r="CY43" s="608"/>
      <c r="CZ43" s="591">
        <v>0.4</v>
      </c>
      <c r="DA43" s="609"/>
      <c r="DB43" s="609"/>
      <c r="DC43" s="610"/>
      <c r="DD43" s="594">
        <v>196595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11916251</v>
      </c>
      <c r="CS44" s="589"/>
      <c r="CT44" s="589"/>
      <c r="CU44" s="589"/>
      <c r="CV44" s="589"/>
      <c r="CW44" s="589"/>
      <c r="CX44" s="589"/>
      <c r="CY44" s="590"/>
      <c r="CZ44" s="591">
        <v>23.1</v>
      </c>
      <c r="DA44" s="592"/>
      <c r="DB44" s="592"/>
      <c r="DC44" s="593"/>
      <c r="DD44" s="594">
        <v>4265374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2931768</v>
      </c>
      <c r="CS45" s="607"/>
      <c r="CT45" s="607"/>
      <c r="CU45" s="607"/>
      <c r="CV45" s="607"/>
      <c r="CW45" s="607"/>
      <c r="CX45" s="607"/>
      <c r="CY45" s="608"/>
      <c r="CZ45" s="591">
        <v>5.7</v>
      </c>
      <c r="DA45" s="609"/>
      <c r="DB45" s="609"/>
      <c r="DC45" s="610"/>
      <c r="DD45" s="594">
        <v>253367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7098072</v>
      </c>
      <c r="CS46" s="589"/>
      <c r="CT46" s="589"/>
      <c r="CU46" s="589"/>
      <c r="CV46" s="589"/>
      <c r="CW46" s="589"/>
      <c r="CX46" s="589"/>
      <c r="CY46" s="590"/>
      <c r="CZ46" s="591">
        <v>13.8</v>
      </c>
      <c r="DA46" s="592"/>
      <c r="DB46" s="592"/>
      <c r="DC46" s="593"/>
      <c r="DD46" s="594">
        <v>2343396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659974</v>
      </c>
      <c r="CS47" s="607"/>
      <c r="CT47" s="607"/>
      <c r="CU47" s="607"/>
      <c r="CV47" s="607"/>
      <c r="CW47" s="607"/>
      <c r="CX47" s="607"/>
      <c r="CY47" s="608"/>
      <c r="CZ47" s="591">
        <v>1.3</v>
      </c>
      <c r="DA47" s="609"/>
      <c r="DB47" s="609"/>
      <c r="DC47" s="610"/>
      <c r="DD47" s="594">
        <v>236955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51524070</v>
      </c>
      <c r="CS49" s="573"/>
      <c r="CT49" s="573"/>
      <c r="CU49" s="573"/>
      <c r="CV49" s="573"/>
      <c r="CW49" s="573"/>
      <c r="CX49" s="573"/>
      <c r="CY49" s="574"/>
      <c r="CZ49" s="575">
        <v>100</v>
      </c>
      <c r="DA49" s="576"/>
      <c r="DB49" s="576"/>
      <c r="DC49" s="577"/>
      <c r="DD49" s="578">
        <v>35057655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345</v>
      </c>
      <c r="DK2" s="1104"/>
      <c r="DL2" s="1104"/>
      <c r="DM2" s="1104"/>
      <c r="DN2" s="1104"/>
      <c r="DO2" s="1105"/>
      <c r="DP2" s="200"/>
      <c r="DQ2" s="1103" t="s">
        <v>346</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347</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6"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1" t="s">
        <v>363</v>
      </c>
      <c r="DH5" s="1092"/>
      <c r="DI5" s="1092"/>
      <c r="DJ5" s="1092"/>
      <c r="DK5" s="1093"/>
      <c r="DL5" s="1091" t="s">
        <v>364</v>
      </c>
      <c r="DM5" s="1092"/>
      <c r="DN5" s="1092"/>
      <c r="DO5" s="1092"/>
      <c r="DP5" s="1093"/>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4"/>
      <c r="DH6" s="1095"/>
      <c r="DI6" s="1095"/>
      <c r="DJ6" s="1095"/>
      <c r="DK6" s="1096"/>
      <c r="DL6" s="1094"/>
      <c r="DM6" s="1095"/>
      <c r="DN6" s="1095"/>
      <c r="DO6" s="1095"/>
      <c r="DP6" s="1096"/>
      <c r="DQ6" s="1000"/>
      <c r="DR6" s="1001"/>
      <c r="DS6" s="1001"/>
      <c r="DT6" s="1001"/>
      <c r="DU6" s="1002"/>
      <c r="DV6" s="1000"/>
      <c r="DW6" s="1001"/>
      <c r="DX6" s="1001"/>
      <c r="DY6" s="1001"/>
      <c r="DZ6" s="1014"/>
      <c r="EA6" s="205"/>
    </row>
    <row r="7" spans="1:131" s="206" customFormat="1" ht="26.25" customHeight="1" thickTop="1">
      <c r="A7" s="209">
        <v>1</v>
      </c>
      <c r="B7" s="1043" t="s">
        <v>366</v>
      </c>
      <c r="C7" s="1044"/>
      <c r="D7" s="1044"/>
      <c r="E7" s="1044"/>
      <c r="F7" s="1044"/>
      <c r="G7" s="1044"/>
      <c r="H7" s="1044"/>
      <c r="I7" s="1044"/>
      <c r="J7" s="1044"/>
      <c r="K7" s="1044"/>
      <c r="L7" s="1044"/>
      <c r="M7" s="1044"/>
      <c r="N7" s="1044"/>
      <c r="O7" s="1044"/>
      <c r="P7" s="1045"/>
      <c r="Q7" s="1097">
        <v>53623</v>
      </c>
      <c r="R7" s="1098"/>
      <c r="S7" s="1098"/>
      <c r="T7" s="1098"/>
      <c r="U7" s="1098"/>
      <c r="V7" s="1098">
        <v>51788</v>
      </c>
      <c r="W7" s="1098"/>
      <c r="X7" s="1098"/>
      <c r="Y7" s="1098"/>
      <c r="Z7" s="1098"/>
      <c r="AA7" s="1098">
        <v>1835</v>
      </c>
      <c r="AB7" s="1098"/>
      <c r="AC7" s="1098"/>
      <c r="AD7" s="1098"/>
      <c r="AE7" s="1099"/>
      <c r="AF7" s="1100">
        <v>909</v>
      </c>
      <c r="AG7" s="1101"/>
      <c r="AH7" s="1101"/>
      <c r="AI7" s="1101"/>
      <c r="AJ7" s="1102"/>
      <c r="AK7" s="1084">
        <v>3460</v>
      </c>
      <c r="AL7" s="1085"/>
      <c r="AM7" s="1085"/>
      <c r="AN7" s="1085"/>
      <c r="AO7" s="1085"/>
      <c r="AP7" s="1085">
        <v>61615</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543</v>
      </c>
      <c r="BT7" s="1089"/>
      <c r="BU7" s="1089"/>
      <c r="BV7" s="1089"/>
      <c r="BW7" s="1089"/>
      <c r="BX7" s="1089"/>
      <c r="BY7" s="1089"/>
      <c r="BZ7" s="1089"/>
      <c r="CA7" s="1089"/>
      <c r="CB7" s="1089"/>
      <c r="CC7" s="1089"/>
      <c r="CD7" s="1089"/>
      <c r="CE7" s="1089"/>
      <c r="CF7" s="1089"/>
      <c r="CG7" s="1090"/>
      <c r="CH7" s="1081">
        <v>3</v>
      </c>
      <c r="CI7" s="1082"/>
      <c r="CJ7" s="1082"/>
      <c r="CK7" s="1082"/>
      <c r="CL7" s="1083"/>
      <c r="CM7" s="1081">
        <v>83</v>
      </c>
      <c r="CN7" s="1082"/>
      <c r="CO7" s="1082"/>
      <c r="CP7" s="1082"/>
      <c r="CQ7" s="1083"/>
      <c r="CR7" s="1081">
        <v>20</v>
      </c>
      <c r="CS7" s="1082"/>
      <c r="CT7" s="1082"/>
      <c r="CU7" s="1082"/>
      <c r="CV7" s="1083"/>
      <c r="CW7" s="1081" t="s">
        <v>554</v>
      </c>
      <c r="CX7" s="1082"/>
      <c r="CY7" s="1082"/>
      <c r="CZ7" s="1082"/>
      <c r="DA7" s="1083"/>
      <c r="DB7" s="1081" t="s">
        <v>554</v>
      </c>
      <c r="DC7" s="1082"/>
      <c r="DD7" s="1082"/>
      <c r="DE7" s="1082"/>
      <c r="DF7" s="1083"/>
      <c r="DG7" s="1081" t="s">
        <v>554</v>
      </c>
      <c r="DH7" s="1082"/>
      <c r="DI7" s="1082"/>
      <c r="DJ7" s="1082"/>
      <c r="DK7" s="1083"/>
      <c r="DL7" s="1081" t="s">
        <v>554</v>
      </c>
      <c r="DM7" s="1082"/>
      <c r="DN7" s="1082"/>
      <c r="DO7" s="1082"/>
      <c r="DP7" s="1083"/>
      <c r="DQ7" s="1081" t="s">
        <v>554</v>
      </c>
      <c r="DR7" s="1082"/>
      <c r="DS7" s="1082"/>
      <c r="DT7" s="1082"/>
      <c r="DU7" s="1083"/>
      <c r="DV7" s="1108"/>
      <c r="DW7" s="1109"/>
      <c r="DX7" s="1109"/>
      <c r="DY7" s="1109"/>
      <c r="DZ7" s="1110"/>
      <c r="EA7" s="205"/>
    </row>
    <row r="8" spans="1:131" s="206" customFormat="1" ht="26.25" customHeight="1">
      <c r="A8" s="212">
        <v>2</v>
      </c>
      <c r="B8" s="978"/>
      <c r="C8" s="979"/>
      <c r="D8" s="979"/>
      <c r="E8" s="979"/>
      <c r="F8" s="979"/>
      <c r="G8" s="979"/>
      <c r="H8" s="979"/>
      <c r="I8" s="979"/>
      <c r="J8" s="979"/>
      <c r="K8" s="979"/>
      <c r="L8" s="979"/>
      <c r="M8" s="979"/>
      <c r="N8" s="979"/>
      <c r="O8" s="979"/>
      <c r="P8" s="980"/>
      <c r="Q8" s="1036"/>
      <c r="R8" s="1037"/>
      <c r="S8" s="1037"/>
      <c r="T8" s="1037"/>
      <c r="U8" s="1037"/>
      <c r="V8" s="1037"/>
      <c r="W8" s="1037"/>
      <c r="X8" s="1037"/>
      <c r="Y8" s="1037"/>
      <c r="Z8" s="1037"/>
      <c r="AA8" s="1037"/>
      <c r="AB8" s="1037"/>
      <c r="AC8" s="1037"/>
      <c r="AD8" s="1037"/>
      <c r="AE8" s="1038"/>
      <c r="AF8" s="1015"/>
      <c r="AG8" s="1016"/>
      <c r="AH8" s="1016"/>
      <c r="AI8" s="1016"/>
      <c r="AJ8" s="1017"/>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0</v>
      </c>
      <c r="CI8" s="986"/>
      <c r="CJ8" s="986"/>
      <c r="CK8" s="986"/>
      <c r="CL8" s="987"/>
      <c r="CM8" s="985">
        <v>30</v>
      </c>
      <c r="CN8" s="986"/>
      <c r="CO8" s="986"/>
      <c r="CP8" s="986"/>
      <c r="CQ8" s="987"/>
      <c r="CR8" s="985">
        <v>10</v>
      </c>
      <c r="CS8" s="986"/>
      <c r="CT8" s="986"/>
      <c r="CU8" s="986"/>
      <c r="CV8" s="987"/>
      <c r="CW8" s="985" t="s">
        <v>554</v>
      </c>
      <c r="CX8" s="986"/>
      <c r="CY8" s="986"/>
      <c r="CZ8" s="986"/>
      <c r="DA8" s="987"/>
      <c r="DB8" s="985">
        <v>121</v>
      </c>
      <c r="DC8" s="986"/>
      <c r="DD8" s="986"/>
      <c r="DE8" s="986"/>
      <c r="DF8" s="987"/>
      <c r="DG8" s="985" t="s">
        <v>554</v>
      </c>
      <c r="DH8" s="986"/>
      <c r="DI8" s="986"/>
      <c r="DJ8" s="986"/>
      <c r="DK8" s="987"/>
      <c r="DL8" s="985" t="s">
        <v>554</v>
      </c>
      <c r="DM8" s="986"/>
      <c r="DN8" s="986"/>
      <c r="DO8" s="986"/>
      <c r="DP8" s="987"/>
      <c r="DQ8" s="985" t="s">
        <v>554</v>
      </c>
      <c r="DR8" s="986"/>
      <c r="DS8" s="986"/>
      <c r="DT8" s="986"/>
      <c r="DU8" s="987"/>
      <c r="DV8" s="988"/>
      <c r="DW8" s="989"/>
      <c r="DX8" s="989"/>
      <c r="DY8" s="989"/>
      <c r="DZ8" s="990"/>
      <c r="EA8" s="205"/>
    </row>
    <row r="9" spans="1:131" s="206" customFormat="1" ht="26.25" customHeight="1">
      <c r="A9" s="212">
        <v>3</v>
      </c>
      <c r="B9" s="978"/>
      <c r="C9" s="979"/>
      <c r="D9" s="979"/>
      <c r="E9" s="979"/>
      <c r="F9" s="979"/>
      <c r="G9" s="979"/>
      <c r="H9" s="979"/>
      <c r="I9" s="979"/>
      <c r="J9" s="979"/>
      <c r="K9" s="979"/>
      <c r="L9" s="979"/>
      <c r="M9" s="979"/>
      <c r="N9" s="979"/>
      <c r="O9" s="979"/>
      <c r="P9" s="980"/>
      <c r="Q9" s="1036"/>
      <c r="R9" s="1037"/>
      <c r="S9" s="1037"/>
      <c r="T9" s="1037"/>
      <c r="U9" s="1037"/>
      <c r="V9" s="1037"/>
      <c r="W9" s="1037"/>
      <c r="X9" s="1037"/>
      <c r="Y9" s="1037"/>
      <c r="Z9" s="1037"/>
      <c r="AA9" s="1037"/>
      <c r="AB9" s="1037"/>
      <c r="AC9" s="1037"/>
      <c r="AD9" s="1037"/>
      <c r="AE9" s="1038"/>
      <c r="AF9" s="1015"/>
      <c r="AG9" s="1016"/>
      <c r="AH9" s="1016"/>
      <c r="AI9" s="1016"/>
      <c r="AJ9" s="1017"/>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-4</v>
      </c>
      <c r="CI9" s="986"/>
      <c r="CJ9" s="986"/>
      <c r="CK9" s="986"/>
      <c r="CL9" s="987"/>
      <c r="CM9" s="985">
        <v>6</v>
      </c>
      <c r="CN9" s="986"/>
      <c r="CO9" s="986"/>
      <c r="CP9" s="986"/>
      <c r="CQ9" s="987"/>
      <c r="CR9" s="985">
        <v>9</v>
      </c>
      <c r="CS9" s="986"/>
      <c r="CT9" s="986"/>
      <c r="CU9" s="986"/>
      <c r="CV9" s="987"/>
      <c r="CW9" s="985">
        <v>1</v>
      </c>
      <c r="CX9" s="986"/>
      <c r="CY9" s="986"/>
      <c r="CZ9" s="986"/>
      <c r="DA9" s="987"/>
      <c r="DB9" s="985" t="s">
        <v>554</v>
      </c>
      <c r="DC9" s="986"/>
      <c r="DD9" s="986"/>
      <c r="DE9" s="986"/>
      <c r="DF9" s="987"/>
      <c r="DG9" s="985" t="s">
        <v>554</v>
      </c>
      <c r="DH9" s="986"/>
      <c r="DI9" s="986"/>
      <c r="DJ9" s="986"/>
      <c r="DK9" s="987"/>
      <c r="DL9" s="985" t="s">
        <v>554</v>
      </c>
      <c r="DM9" s="986"/>
      <c r="DN9" s="986"/>
      <c r="DO9" s="986"/>
      <c r="DP9" s="987"/>
      <c r="DQ9" s="985" t="s">
        <v>554</v>
      </c>
      <c r="DR9" s="986"/>
      <c r="DS9" s="986"/>
      <c r="DT9" s="986"/>
      <c r="DU9" s="987"/>
      <c r="DV9" s="988"/>
      <c r="DW9" s="989"/>
      <c r="DX9" s="989"/>
      <c r="DY9" s="989"/>
      <c r="DZ9" s="990"/>
      <c r="EA9" s="205"/>
    </row>
    <row r="10" spans="1:131" s="206" customFormat="1" ht="26.25" customHeight="1">
      <c r="A10" s="212">
        <v>4</v>
      </c>
      <c r="B10" s="978"/>
      <c r="C10" s="979"/>
      <c r="D10" s="979"/>
      <c r="E10" s="979"/>
      <c r="F10" s="979"/>
      <c r="G10" s="979"/>
      <c r="H10" s="979"/>
      <c r="I10" s="979"/>
      <c r="J10" s="979"/>
      <c r="K10" s="979"/>
      <c r="L10" s="979"/>
      <c r="M10" s="979"/>
      <c r="N10" s="979"/>
      <c r="O10" s="979"/>
      <c r="P10" s="980"/>
      <c r="Q10" s="1036"/>
      <c r="R10" s="1037"/>
      <c r="S10" s="1037"/>
      <c r="T10" s="1037"/>
      <c r="U10" s="1037"/>
      <c r="V10" s="1037"/>
      <c r="W10" s="1037"/>
      <c r="X10" s="1037"/>
      <c r="Y10" s="1037"/>
      <c r="Z10" s="1037"/>
      <c r="AA10" s="1037"/>
      <c r="AB10" s="1037"/>
      <c r="AC10" s="1037"/>
      <c r="AD10" s="1037"/>
      <c r="AE10" s="1038"/>
      <c r="AF10" s="1015"/>
      <c r="AG10" s="1016"/>
      <c r="AH10" s="1016"/>
      <c r="AI10" s="1016"/>
      <c r="AJ10" s="1017"/>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10" t="s">
        <v>546</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56</v>
      </c>
      <c r="CN10" s="986"/>
      <c r="CO10" s="986"/>
      <c r="CP10" s="986"/>
      <c r="CQ10" s="987"/>
      <c r="CR10" s="985">
        <v>27</v>
      </c>
      <c r="CS10" s="986"/>
      <c r="CT10" s="986"/>
      <c r="CU10" s="986"/>
      <c r="CV10" s="987"/>
      <c r="CW10" s="985">
        <v>9</v>
      </c>
      <c r="CX10" s="986"/>
      <c r="CY10" s="986"/>
      <c r="CZ10" s="986"/>
      <c r="DA10" s="987"/>
      <c r="DB10" s="985" t="s">
        <v>554</v>
      </c>
      <c r="DC10" s="986"/>
      <c r="DD10" s="986"/>
      <c r="DE10" s="986"/>
      <c r="DF10" s="987"/>
      <c r="DG10" s="985" t="s">
        <v>554</v>
      </c>
      <c r="DH10" s="986"/>
      <c r="DI10" s="986"/>
      <c r="DJ10" s="986"/>
      <c r="DK10" s="987"/>
      <c r="DL10" s="985" t="s">
        <v>554</v>
      </c>
      <c r="DM10" s="986"/>
      <c r="DN10" s="986"/>
      <c r="DO10" s="986"/>
      <c r="DP10" s="987"/>
      <c r="DQ10" s="985" t="s">
        <v>554</v>
      </c>
      <c r="DR10" s="986"/>
      <c r="DS10" s="986"/>
      <c r="DT10" s="986"/>
      <c r="DU10" s="987"/>
      <c r="DV10" s="988"/>
      <c r="DW10" s="989"/>
      <c r="DX10" s="989"/>
      <c r="DY10" s="989"/>
      <c r="DZ10" s="990"/>
      <c r="EA10" s="205"/>
    </row>
    <row r="11" spans="1:131" s="206" customFormat="1" ht="26.25" customHeight="1">
      <c r="A11" s="212">
        <v>5</v>
      </c>
      <c r="B11" s="978"/>
      <c r="C11" s="979"/>
      <c r="D11" s="979"/>
      <c r="E11" s="979"/>
      <c r="F11" s="979"/>
      <c r="G11" s="979"/>
      <c r="H11" s="979"/>
      <c r="I11" s="979"/>
      <c r="J11" s="979"/>
      <c r="K11" s="979"/>
      <c r="L11" s="979"/>
      <c r="M11" s="979"/>
      <c r="N11" s="979"/>
      <c r="O11" s="979"/>
      <c r="P11" s="980"/>
      <c r="Q11" s="1036"/>
      <c r="R11" s="1037"/>
      <c r="S11" s="1037"/>
      <c r="T11" s="1037"/>
      <c r="U11" s="1037"/>
      <c r="V11" s="1037"/>
      <c r="W11" s="1037"/>
      <c r="X11" s="1037"/>
      <c r="Y11" s="1037"/>
      <c r="Z11" s="1037"/>
      <c r="AA11" s="1037"/>
      <c r="AB11" s="1037"/>
      <c r="AC11" s="1037"/>
      <c r="AD11" s="1037"/>
      <c r="AE11" s="1038"/>
      <c r="AF11" s="1015"/>
      <c r="AG11" s="1016"/>
      <c r="AH11" s="1016"/>
      <c r="AI11" s="1016"/>
      <c r="AJ11" s="1017"/>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10" t="s">
        <v>547</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9</v>
      </c>
      <c r="CN11" s="986"/>
      <c r="CO11" s="986"/>
      <c r="CP11" s="986"/>
      <c r="CQ11" s="987"/>
      <c r="CR11" s="985">
        <v>2</v>
      </c>
      <c r="CS11" s="986"/>
      <c r="CT11" s="986"/>
      <c r="CU11" s="986"/>
      <c r="CV11" s="987"/>
      <c r="CW11" s="985" t="s">
        <v>554</v>
      </c>
      <c r="CX11" s="986"/>
      <c r="CY11" s="986"/>
      <c r="CZ11" s="986"/>
      <c r="DA11" s="987"/>
      <c r="DB11" s="985" t="s">
        <v>554</v>
      </c>
      <c r="DC11" s="986"/>
      <c r="DD11" s="986"/>
      <c r="DE11" s="986"/>
      <c r="DF11" s="987"/>
      <c r="DG11" s="985" t="s">
        <v>554</v>
      </c>
      <c r="DH11" s="986"/>
      <c r="DI11" s="986"/>
      <c r="DJ11" s="986"/>
      <c r="DK11" s="987"/>
      <c r="DL11" s="985" t="s">
        <v>554</v>
      </c>
      <c r="DM11" s="986"/>
      <c r="DN11" s="986"/>
      <c r="DO11" s="986"/>
      <c r="DP11" s="987"/>
      <c r="DQ11" s="985" t="s">
        <v>554</v>
      </c>
      <c r="DR11" s="986"/>
      <c r="DS11" s="986"/>
      <c r="DT11" s="986"/>
      <c r="DU11" s="987"/>
      <c r="DV11" s="988"/>
      <c r="DW11" s="989"/>
      <c r="DX11" s="989"/>
      <c r="DY11" s="989"/>
      <c r="DZ11" s="990"/>
      <c r="EA11" s="205"/>
    </row>
    <row r="12" spans="1:131" s="206" customFormat="1" ht="26.25" customHeight="1">
      <c r="A12" s="212">
        <v>6</v>
      </c>
      <c r="B12" s="978"/>
      <c r="C12" s="979"/>
      <c r="D12" s="979"/>
      <c r="E12" s="979"/>
      <c r="F12" s="979"/>
      <c r="G12" s="979"/>
      <c r="H12" s="979"/>
      <c r="I12" s="979"/>
      <c r="J12" s="979"/>
      <c r="K12" s="979"/>
      <c r="L12" s="979"/>
      <c r="M12" s="979"/>
      <c r="N12" s="979"/>
      <c r="O12" s="979"/>
      <c r="P12" s="980"/>
      <c r="Q12" s="1036"/>
      <c r="R12" s="1037"/>
      <c r="S12" s="1037"/>
      <c r="T12" s="1037"/>
      <c r="U12" s="1037"/>
      <c r="V12" s="1037"/>
      <c r="W12" s="1037"/>
      <c r="X12" s="1037"/>
      <c r="Y12" s="1037"/>
      <c r="Z12" s="1037"/>
      <c r="AA12" s="1037"/>
      <c r="AB12" s="1037"/>
      <c r="AC12" s="1037"/>
      <c r="AD12" s="1037"/>
      <c r="AE12" s="1038"/>
      <c r="AF12" s="1015"/>
      <c r="AG12" s="1016"/>
      <c r="AH12" s="1016"/>
      <c r="AI12" s="1016"/>
      <c r="AJ12" s="1017"/>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10" t="s">
        <v>548</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9</v>
      </c>
      <c r="CN12" s="986"/>
      <c r="CO12" s="986"/>
      <c r="CP12" s="986"/>
      <c r="CQ12" s="987"/>
      <c r="CR12" s="985">
        <v>5</v>
      </c>
      <c r="CS12" s="986"/>
      <c r="CT12" s="986"/>
      <c r="CU12" s="986"/>
      <c r="CV12" s="987"/>
      <c r="CW12" s="985">
        <v>16</v>
      </c>
      <c r="CX12" s="986"/>
      <c r="CY12" s="986"/>
      <c r="CZ12" s="986"/>
      <c r="DA12" s="987"/>
      <c r="DB12" s="985" t="s">
        <v>554</v>
      </c>
      <c r="DC12" s="986"/>
      <c r="DD12" s="986"/>
      <c r="DE12" s="986"/>
      <c r="DF12" s="987"/>
      <c r="DG12" s="985" t="s">
        <v>554</v>
      </c>
      <c r="DH12" s="986"/>
      <c r="DI12" s="986"/>
      <c r="DJ12" s="986"/>
      <c r="DK12" s="987"/>
      <c r="DL12" s="985" t="s">
        <v>554</v>
      </c>
      <c r="DM12" s="986"/>
      <c r="DN12" s="986"/>
      <c r="DO12" s="986"/>
      <c r="DP12" s="987"/>
      <c r="DQ12" s="985" t="s">
        <v>554</v>
      </c>
      <c r="DR12" s="986"/>
      <c r="DS12" s="986"/>
      <c r="DT12" s="986"/>
      <c r="DU12" s="987"/>
      <c r="DV12" s="988"/>
      <c r="DW12" s="989"/>
      <c r="DX12" s="989"/>
      <c r="DY12" s="989"/>
      <c r="DZ12" s="990"/>
      <c r="EA12" s="205"/>
    </row>
    <row r="13" spans="1:131" s="206" customFormat="1" ht="26.25" customHeight="1">
      <c r="A13" s="212">
        <v>7</v>
      </c>
      <c r="B13" s="978"/>
      <c r="C13" s="979"/>
      <c r="D13" s="979"/>
      <c r="E13" s="979"/>
      <c r="F13" s="979"/>
      <c r="G13" s="979"/>
      <c r="H13" s="979"/>
      <c r="I13" s="979"/>
      <c r="J13" s="979"/>
      <c r="K13" s="979"/>
      <c r="L13" s="979"/>
      <c r="M13" s="979"/>
      <c r="N13" s="979"/>
      <c r="O13" s="979"/>
      <c r="P13" s="980"/>
      <c r="Q13" s="1036"/>
      <c r="R13" s="1037"/>
      <c r="S13" s="1037"/>
      <c r="T13" s="1037"/>
      <c r="U13" s="1037"/>
      <c r="V13" s="1037"/>
      <c r="W13" s="1037"/>
      <c r="X13" s="1037"/>
      <c r="Y13" s="1037"/>
      <c r="Z13" s="1037"/>
      <c r="AA13" s="1037"/>
      <c r="AB13" s="1037"/>
      <c r="AC13" s="1037"/>
      <c r="AD13" s="1037"/>
      <c r="AE13" s="1038"/>
      <c r="AF13" s="1015"/>
      <c r="AG13" s="1016"/>
      <c r="AH13" s="1016"/>
      <c r="AI13" s="1016"/>
      <c r="AJ13" s="1017"/>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10" t="s">
        <v>549</v>
      </c>
      <c r="BT13" s="1011"/>
      <c r="BU13" s="1011"/>
      <c r="BV13" s="1011"/>
      <c r="BW13" s="1011"/>
      <c r="BX13" s="1011"/>
      <c r="BY13" s="1011"/>
      <c r="BZ13" s="1011"/>
      <c r="CA13" s="1011"/>
      <c r="CB13" s="1011"/>
      <c r="CC13" s="1011"/>
      <c r="CD13" s="1011"/>
      <c r="CE13" s="1011"/>
      <c r="CF13" s="1011"/>
      <c r="CG13" s="1012"/>
      <c r="CH13" s="985">
        <v>-7</v>
      </c>
      <c r="CI13" s="986"/>
      <c r="CJ13" s="986"/>
      <c r="CK13" s="986"/>
      <c r="CL13" s="987"/>
      <c r="CM13" s="985">
        <v>149</v>
      </c>
      <c r="CN13" s="986"/>
      <c r="CO13" s="986"/>
      <c r="CP13" s="986"/>
      <c r="CQ13" s="987"/>
      <c r="CR13" s="985">
        <v>103</v>
      </c>
      <c r="CS13" s="986"/>
      <c r="CT13" s="986"/>
      <c r="CU13" s="986"/>
      <c r="CV13" s="987"/>
      <c r="CW13" s="985">
        <v>0</v>
      </c>
      <c r="CX13" s="986"/>
      <c r="CY13" s="986"/>
      <c r="CZ13" s="986"/>
      <c r="DA13" s="987"/>
      <c r="DB13" s="985" t="s">
        <v>554</v>
      </c>
      <c r="DC13" s="986"/>
      <c r="DD13" s="986"/>
      <c r="DE13" s="986"/>
      <c r="DF13" s="987"/>
      <c r="DG13" s="985" t="s">
        <v>554</v>
      </c>
      <c r="DH13" s="986"/>
      <c r="DI13" s="986"/>
      <c r="DJ13" s="986"/>
      <c r="DK13" s="987"/>
      <c r="DL13" s="985" t="s">
        <v>554</v>
      </c>
      <c r="DM13" s="986"/>
      <c r="DN13" s="986"/>
      <c r="DO13" s="986"/>
      <c r="DP13" s="987"/>
      <c r="DQ13" s="985" t="s">
        <v>554</v>
      </c>
      <c r="DR13" s="986"/>
      <c r="DS13" s="986"/>
      <c r="DT13" s="986"/>
      <c r="DU13" s="987"/>
      <c r="DV13" s="988"/>
      <c r="DW13" s="989"/>
      <c r="DX13" s="989"/>
      <c r="DY13" s="989"/>
      <c r="DZ13" s="990"/>
      <c r="EA13" s="205"/>
    </row>
    <row r="14" spans="1:131" s="206" customFormat="1" ht="26.25" customHeight="1">
      <c r="A14" s="212">
        <v>8</v>
      </c>
      <c r="B14" s="978"/>
      <c r="C14" s="979"/>
      <c r="D14" s="979"/>
      <c r="E14" s="979"/>
      <c r="F14" s="979"/>
      <c r="G14" s="979"/>
      <c r="H14" s="979"/>
      <c r="I14" s="979"/>
      <c r="J14" s="979"/>
      <c r="K14" s="979"/>
      <c r="L14" s="979"/>
      <c r="M14" s="979"/>
      <c r="N14" s="979"/>
      <c r="O14" s="979"/>
      <c r="P14" s="980"/>
      <c r="Q14" s="1036"/>
      <c r="R14" s="1037"/>
      <c r="S14" s="1037"/>
      <c r="T14" s="1037"/>
      <c r="U14" s="1037"/>
      <c r="V14" s="1037"/>
      <c r="W14" s="1037"/>
      <c r="X14" s="1037"/>
      <c r="Y14" s="1037"/>
      <c r="Z14" s="1037"/>
      <c r="AA14" s="1037"/>
      <c r="AB14" s="1037"/>
      <c r="AC14" s="1037"/>
      <c r="AD14" s="1037"/>
      <c r="AE14" s="1038"/>
      <c r="AF14" s="1015"/>
      <c r="AG14" s="1016"/>
      <c r="AH14" s="1016"/>
      <c r="AI14" s="1016"/>
      <c r="AJ14" s="1017"/>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10" t="s">
        <v>550</v>
      </c>
      <c r="BT14" s="1011"/>
      <c r="BU14" s="1011"/>
      <c r="BV14" s="1011"/>
      <c r="BW14" s="1011"/>
      <c r="BX14" s="1011"/>
      <c r="BY14" s="1011"/>
      <c r="BZ14" s="1011"/>
      <c r="CA14" s="1011"/>
      <c r="CB14" s="1011"/>
      <c r="CC14" s="1011"/>
      <c r="CD14" s="1011"/>
      <c r="CE14" s="1011"/>
      <c r="CF14" s="1011"/>
      <c r="CG14" s="1012"/>
      <c r="CH14" s="985">
        <v>0</v>
      </c>
      <c r="CI14" s="986"/>
      <c r="CJ14" s="986"/>
      <c r="CK14" s="986"/>
      <c r="CL14" s="987"/>
      <c r="CM14" s="985">
        <v>12</v>
      </c>
      <c r="CN14" s="986"/>
      <c r="CO14" s="986"/>
      <c r="CP14" s="986"/>
      <c r="CQ14" s="987"/>
      <c r="CR14" s="985">
        <v>9</v>
      </c>
      <c r="CS14" s="986"/>
      <c r="CT14" s="986"/>
      <c r="CU14" s="986"/>
      <c r="CV14" s="987"/>
      <c r="CW14" s="985" t="s">
        <v>554</v>
      </c>
      <c r="CX14" s="986"/>
      <c r="CY14" s="986"/>
      <c r="CZ14" s="986"/>
      <c r="DA14" s="987"/>
      <c r="DB14" s="985" t="s">
        <v>554</v>
      </c>
      <c r="DC14" s="986"/>
      <c r="DD14" s="986"/>
      <c r="DE14" s="986"/>
      <c r="DF14" s="987"/>
      <c r="DG14" s="985" t="s">
        <v>554</v>
      </c>
      <c r="DH14" s="986"/>
      <c r="DI14" s="986"/>
      <c r="DJ14" s="986"/>
      <c r="DK14" s="987"/>
      <c r="DL14" s="985" t="s">
        <v>554</v>
      </c>
      <c r="DM14" s="986"/>
      <c r="DN14" s="986"/>
      <c r="DO14" s="986"/>
      <c r="DP14" s="987"/>
      <c r="DQ14" s="985" t="s">
        <v>554</v>
      </c>
      <c r="DR14" s="986"/>
      <c r="DS14" s="986"/>
      <c r="DT14" s="986"/>
      <c r="DU14" s="987"/>
      <c r="DV14" s="988"/>
      <c r="DW14" s="989"/>
      <c r="DX14" s="989"/>
      <c r="DY14" s="989"/>
      <c r="DZ14" s="990"/>
      <c r="EA14" s="205"/>
    </row>
    <row r="15" spans="1:131" s="206" customFormat="1" ht="26.25" customHeight="1">
      <c r="A15" s="212">
        <v>9</v>
      </c>
      <c r="B15" s="978"/>
      <c r="C15" s="979"/>
      <c r="D15" s="979"/>
      <c r="E15" s="979"/>
      <c r="F15" s="979"/>
      <c r="G15" s="979"/>
      <c r="H15" s="979"/>
      <c r="I15" s="979"/>
      <c r="J15" s="979"/>
      <c r="K15" s="979"/>
      <c r="L15" s="979"/>
      <c r="M15" s="979"/>
      <c r="N15" s="979"/>
      <c r="O15" s="979"/>
      <c r="P15" s="980"/>
      <c r="Q15" s="1036"/>
      <c r="R15" s="1037"/>
      <c r="S15" s="1037"/>
      <c r="T15" s="1037"/>
      <c r="U15" s="1037"/>
      <c r="V15" s="1037"/>
      <c r="W15" s="1037"/>
      <c r="X15" s="1037"/>
      <c r="Y15" s="1037"/>
      <c r="Z15" s="1037"/>
      <c r="AA15" s="1037"/>
      <c r="AB15" s="1037"/>
      <c r="AC15" s="1037"/>
      <c r="AD15" s="1037"/>
      <c r="AE15" s="1038"/>
      <c r="AF15" s="1015"/>
      <c r="AG15" s="1016"/>
      <c r="AH15" s="1016"/>
      <c r="AI15" s="1016"/>
      <c r="AJ15" s="1017"/>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10" t="s">
        <v>551</v>
      </c>
      <c r="BT15" s="1011"/>
      <c r="BU15" s="1011"/>
      <c r="BV15" s="1011"/>
      <c r="BW15" s="1011"/>
      <c r="BX15" s="1011"/>
      <c r="BY15" s="1011"/>
      <c r="BZ15" s="1011"/>
      <c r="CA15" s="1011"/>
      <c r="CB15" s="1011"/>
      <c r="CC15" s="1011"/>
      <c r="CD15" s="1011"/>
      <c r="CE15" s="1011"/>
      <c r="CF15" s="1011"/>
      <c r="CG15" s="1012"/>
      <c r="CH15" s="985">
        <v>-4</v>
      </c>
      <c r="CI15" s="986"/>
      <c r="CJ15" s="986"/>
      <c r="CK15" s="986"/>
      <c r="CL15" s="987"/>
      <c r="CM15" s="985">
        <v>81</v>
      </c>
      <c r="CN15" s="986"/>
      <c r="CO15" s="986"/>
      <c r="CP15" s="986"/>
      <c r="CQ15" s="987"/>
      <c r="CR15" s="985">
        <v>24</v>
      </c>
      <c r="CS15" s="986"/>
      <c r="CT15" s="986"/>
      <c r="CU15" s="986"/>
      <c r="CV15" s="987"/>
      <c r="CW15" s="985">
        <v>8</v>
      </c>
      <c r="CX15" s="986"/>
      <c r="CY15" s="986"/>
      <c r="CZ15" s="986"/>
      <c r="DA15" s="987"/>
      <c r="DB15" s="985" t="s">
        <v>554</v>
      </c>
      <c r="DC15" s="986"/>
      <c r="DD15" s="986"/>
      <c r="DE15" s="986"/>
      <c r="DF15" s="987"/>
      <c r="DG15" s="985" t="s">
        <v>554</v>
      </c>
      <c r="DH15" s="986"/>
      <c r="DI15" s="986"/>
      <c r="DJ15" s="986"/>
      <c r="DK15" s="987"/>
      <c r="DL15" s="985" t="s">
        <v>554</v>
      </c>
      <c r="DM15" s="986"/>
      <c r="DN15" s="986"/>
      <c r="DO15" s="986"/>
      <c r="DP15" s="987"/>
      <c r="DQ15" s="985" t="s">
        <v>554</v>
      </c>
      <c r="DR15" s="986"/>
      <c r="DS15" s="986"/>
      <c r="DT15" s="986"/>
      <c r="DU15" s="987"/>
      <c r="DV15" s="988"/>
      <c r="DW15" s="989"/>
      <c r="DX15" s="989"/>
      <c r="DY15" s="989"/>
      <c r="DZ15" s="990"/>
      <c r="EA15" s="205"/>
    </row>
    <row r="16" spans="1:131" s="206" customFormat="1" ht="26.25" customHeight="1">
      <c r="A16" s="212">
        <v>10</v>
      </c>
      <c r="B16" s="978"/>
      <c r="C16" s="979"/>
      <c r="D16" s="979"/>
      <c r="E16" s="979"/>
      <c r="F16" s="979"/>
      <c r="G16" s="979"/>
      <c r="H16" s="979"/>
      <c r="I16" s="979"/>
      <c r="J16" s="979"/>
      <c r="K16" s="979"/>
      <c r="L16" s="979"/>
      <c r="M16" s="979"/>
      <c r="N16" s="979"/>
      <c r="O16" s="979"/>
      <c r="P16" s="980"/>
      <c r="Q16" s="1036"/>
      <c r="R16" s="1037"/>
      <c r="S16" s="1037"/>
      <c r="T16" s="1037"/>
      <c r="U16" s="1037"/>
      <c r="V16" s="1037"/>
      <c r="W16" s="1037"/>
      <c r="X16" s="1037"/>
      <c r="Y16" s="1037"/>
      <c r="Z16" s="1037"/>
      <c r="AA16" s="1037"/>
      <c r="AB16" s="1037"/>
      <c r="AC16" s="1037"/>
      <c r="AD16" s="1037"/>
      <c r="AE16" s="1038"/>
      <c r="AF16" s="1015"/>
      <c r="AG16" s="1016"/>
      <c r="AH16" s="1016"/>
      <c r="AI16" s="1016"/>
      <c r="AJ16" s="1017"/>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10" t="s">
        <v>552</v>
      </c>
      <c r="BT16" s="1011"/>
      <c r="BU16" s="1011"/>
      <c r="BV16" s="1011"/>
      <c r="BW16" s="1011"/>
      <c r="BX16" s="1011"/>
      <c r="BY16" s="1011"/>
      <c r="BZ16" s="1011"/>
      <c r="CA16" s="1011"/>
      <c r="CB16" s="1011"/>
      <c r="CC16" s="1011"/>
      <c r="CD16" s="1011"/>
      <c r="CE16" s="1011"/>
      <c r="CF16" s="1011"/>
      <c r="CG16" s="1012"/>
      <c r="CH16" s="985">
        <v>15</v>
      </c>
      <c r="CI16" s="986"/>
      <c r="CJ16" s="986"/>
      <c r="CK16" s="986"/>
      <c r="CL16" s="987"/>
      <c r="CM16" s="985">
        <v>31</v>
      </c>
      <c r="CN16" s="986"/>
      <c r="CO16" s="986"/>
      <c r="CP16" s="986"/>
      <c r="CQ16" s="987"/>
      <c r="CR16" s="985">
        <v>3</v>
      </c>
      <c r="CS16" s="986"/>
      <c r="CT16" s="986"/>
      <c r="CU16" s="986"/>
      <c r="CV16" s="987"/>
      <c r="CW16" s="985">
        <v>37</v>
      </c>
      <c r="CX16" s="986"/>
      <c r="CY16" s="986"/>
      <c r="CZ16" s="986"/>
      <c r="DA16" s="987"/>
      <c r="DB16" s="985" t="s">
        <v>554</v>
      </c>
      <c r="DC16" s="986"/>
      <c r="DD16" s="986"/>
      <c r="DE16" s="986"/>
      <c r="DF16" s="987"/>
      <c r="DG16" s="985" t="s">
        <v>554</v>
      </c>
      <c r="DH16" s="986"/>
      <c r="DI16" s="986"/>
      <c r="DJ16" s="986"/>
      <c r="DK16" s="987"/>
      <c r="DL16" s="985" t="s">
        <v>554</v>
      </c>
      <c r="DM16" s="986"/>
      <c r="DN16" s="986"/>
      <c r="DO16" s="986"/>
      <c r="DP16" s="987"/>
      <c r="DQ16" s="985" t="s">
        <v>554</v>
      </c>
      <c r="DR16" s="986"/>
      <c r="DS16" s="986"/>
      <c r="DT16" s="986"/>
      <c r="DU16" s="987"/>
      <c r="DV16" s="988"/>
      <c r="DW16" s="989"/>
      <c r="DX16" s="989"/>
      <c r="DY16" s="989"/>
      <c r="DZ16" s="990"/>
      <c r="EA16" s="205"/>
    </row>
    <row r="17" spans="1:131" s="206" customFormat="1" ht="26.25" customHeight="1">
      <c r="A17" s="212">
        <v>11</v>
      </c>
      <c r="B17" s="978"/>
      <c r="C17" s="979"/>
      <c r="D17" s="979"/>
      <c r="E17" s="979"/>
      <c r="F17" s="979"/>
      <c r="G17" s="979"/>
      <c r="H17" s="979"/>
      <c r="I17" s="979"/>
      <c r="J17" s="979"/>
      <c r="K17" s="979"/>
      <c r="L17" s="979"/>
      <c r="M17" s="979"/>
      <c r="N17" s="979"/>
      <c r="O17" s="979"/>
      <c r="P17" s="980"/>
      <c r="Q17" s="1036"/>
      <c r="R17" s="1037"/>
      <c r="S17" s="1037"/>
      <c r="T17" s="1037"/>
      <c r="U17" s="1037"/>
      <c r="V17" s="1037"/>
      <c r="W17" s="1037"/>
      <c r="X17" s="1037"/>
      <c r="Y17" s="1037"/>
      <c r="Z17" s="1037"/>
      <c r="AA17" s="1037"/>
      <c r="AB17" s="1037"/>
      <c r="AC17" s="1037"/>
      <c r="AD17" s="1037"/>
      <c r="AE17" s="1038"/>
      <c r="AF17" s="1015"/>
      <c r="AG17" s="1016"/>
      <c r="AH17" s="1016"/>
      <c r="AI17" s="1016"/>
      <c r="AJ17" s="1017"/>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t="s">
        <v>556</v>
      </c>
      <c r="BS17" s="1010" t="s">
        <v>553</v>
      </c>
      <c r="BT17" s="1011"/>
      <c r="BU17" s="1011"/>
      <c r="BV17" s="1011"/>
      <c r="BW17" s="1011"/>
      <c r="BX17" s="1011"/>
      <c r="BY17" s="1011"/>
      <c r="BZ17" s="1011"/>
      <c r="CA17" s="1011"/>
      <c r="CB17" s="1011"/>
      <c r="CC17" s="1011"/>
      <c r="CD17" s="1011"/>
      <c r="CE17" s="1011"/>
      <c r="CF17" s="1011"/>
      <c r="CG17" s="1012"/>
      <c r="CH17" s="985">
        <v>33</v>
      </c>
      <c r="CI17" s="986"/>
      <c r="CJ17" s="986"/>
      <c r="CK17" s="986"/>
      <c r="CL17" s="987"/>
      <c r="CM17" s="985">
        <v>1007</v>
      </c>
      <c r="CN17" s="986"/>
      <c r="CO17" s="986"/>
      <c r="CP17" s="986"/>
      <c r="CQ17" s="987"/>
      <c r="CR17" s="985" t="s">
        <v>554</v>
      </c>
      <c r="CS17" s="986"/>
      <c r="CT17" s="986"/>
      <c r="CU17" s="986"/>
      <c r="CV17" s="987"/>
      <c r="CW17" s="985" t="s">
        <v>554</v>
      </c>
      <c r="CX17" s="986"/>
      <c r="CY17" s="986"/>
      <c r="CZ17" s="986"/>
      <c r="DA17" s="987"/>
      <c r="DB17" s="985" t="s">
        <v>554</v>
      </c>
      <c r="DC17" s="986"/>
      <c r="DD17" s="986"/>
      <c r="DE17" s="986"/>
      <c r="DF17" s="987"/>
      <c r="DG17" s="985" t="s">
        <v>554</v>
      </c>
      <c r="DH17" s="986"/>
      <c r="DI17" s="986"/>
      <c r="DJ17" s="986"/>
      <c r="DK17" s="987"/>
      <c r="DL17" s="985">
        <v>42</v>
      </c>
      <c r="DM17" s="986"/>
      <c r="DN17" s="986"/>
      <c r="DO17" s="986"/>
      <c r="DP17" s="987"/>
      <c r="DQ17" s="985">
        <v>4</v>
      </c>
      <c r="DR17" s="986"/>
      <c r="DS17" s="986"/>
      <c r="DT17" s="986"/>
      <c r="DU17" s="987"/>
      <c r="DV17" s="988"/>
      <c r="DW17" s="989"/>
      <c r="DX17" s="989"/>
      <c r="DY17" s="989"/>
      <c r="DZ17" s="990"/>
      <c r="EA17" s="205"/>
    </row>
    <row r="18" spans="1:131" s="206" customFormat="1" ht="26.25" customHeight="1">
      <c r="A18" s="212">
        <v>12</v>
      </c>
      <c r="B18" s="978"/>
      <c r="C18" s="979"/>
      <c r="D18" s="979"/>
      <c r="E18" s="979"/>
      <c r="F18" s="979"/>
      <c r="G18" s="979"/>
      <c r="H18" s="979"/>
      <c r="I18" s="979"/>
      <c r="J18" s="979"/>
      <c r="K18" s="979"/>
      <c r="L18" s="979"/>
      <c r="M18" s="979"/>
      <c r="N18" s="979"/>
      <c r="O18" s="979"/>
      <c r="P18" s="980"/>
      <c r="Q18" s="1036"/>
      <c r="R18" s="1037"/>
      <c r="S18" s="1037"/>
      <c r="T18" s="1037"/>
      <c r="U18" s="1037"/>
      <c r="V18" s="1037"/>
      <c r="W18" s="1037"/>
      <c r="X18" s="1037"/>
      <c r="Y18" s="1037"/>
      <c r="Z18" s="1037"/>
      <c r="AA18" s="1037"/>
      <c r="AB18" s="1037"/>
      <c r="AC18" s="1037"/>
      <c r="AD18" s="1037"/>
      <c r="AE18" s="1038"/>
      <c r="AF18" s="1015"/>
      <c r="AG18" s="1016"/>
      <c r="AH18" s="1016"/>
      <c r="AI18" s="1016"/>
      <c r="AJ18" s="1017"/>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978"/>
      <c r="C19" s="979"/>
      <c r="D19" s="979"/>
      <c r="E19" s="979"/>
      <c r="F19" s="979"/>
      <c r="G19" s="979"/>
      <c r="H19" s="979"/>
      <c r="I19" s="979"/>
      <c r="J19" s="979"/>
      <c r="K19" s="979"/>
      <c r="L19" s="979"/>
      <c r="M19" s="979"/>
      <c r="N19" s="979"/>
      <c r="O19" s="979"/>
      <c r="P19" s="980"/>
      <c r="Q19" s="1036"/>
      <c r="R19" s="1037"/>
      <c r="S19" s="1037"/>
      <c r="T19" s="1037"/>
      <c r="U19" s="1037"/>
      <c r="V19" s="1037"/>
      <c r="W19" s="1037"/>
      <c r="X19" s="1037"/>
      <c r="Y19" s="1037"/>
      <c r="Z19" s="1037"/>
      <c r="AA19" s="1037"/>
      <c r="AB19" s="1037"/>
      <c r="AC19" s="1037"/>
      <c r="AD19" s="1037"/>
      <c r="AE19" s="1038"/>
      <c r="AF19" s="1015"/>
      <c r="AG19" s="1016"/>
      <c r="AH19" s="1016"/>
      <c r="AI19" s="1016"/>
      <c r="AJ19" s="1017"/>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978"/>
      <c r="C20" s="979"/>
      <c r="D20" s="979"/>
      <c r="E20" s="979"/>
      <c r="F20" s="979"/>
      <c r="G20" s="979"/>
      <c r="H20" s="979"/>
      <c r="I20" s="979"/>
      <c r="J20" s="979"/>
      <c r="K20" s="979"/>
      <c r="L20" s="979"/>
      <c r="M20" s="979"/>
      <c r="N20" s="979"/>
      <c r="O20" s="979"/>
      <c r="P20" s="980"/>
      <c r="Q20" s="1036"/>
      <c r="R20" s="1037"/>
      <c r="S20" s="1037"/>
      <c r="T20" s="1037"/>
      <c r="U20" s="1037"/>
      <c r="V20" s="1037"/>
      <c r="W20" s="1037"/>
      <c r="X20" s="1037"/>
      <c r="Y20" s="1037"/>
      <c r="Z20" s="1037"/>
      <c r="AA20" s="1037"/>
      <c r="AB20" s="1037"/>
      <c r="AC20" s="1037"/>
      <c r="AD20" s="1037"/>
      <c r="AE20" s="1038"/>
      <c r="AF20" s="1015"/>
      <c r="AG20" s="1016"/>
      <c r="AH20" s="1016"/>
      <c r="AI20" s="1016"/>
      <c r="AJ20" s="1017"/>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978"/>
      <c r="C21" s="979"/>
      <c r="D21" s="979"/>
      <c r="E21" s="979"/>
      <c r="F21" s="979"/>
      <c r="G21" s="979"/>
      <c r="H21" s="979"/>
      <c r="I21" s="979"/>
      <c r="J21" s="979"/>
      <c r="K21" s="979"/>
      <c r="L21" s="979"/>
      <c r="M21" s="979"/>
      <c r="N21" s="979"/>
      <c r="O21" s="979"/>
      <c r="P21" s="980"/>
      <c r="Q21" s="1036"/>
      <c r="R21" s="1037"/>
      <c r="S21" s="1037"/>
      <c r="T21" s="1037"/>
      <c r="U21" s="1037"/>
      <c r="V21" s="1037"/>
      <c r="W21" s="1037"/>
      <c r="X21" s="1037"/>
      <c r="Y21" s="1037"/>
      <c r="Z21" s="1037"/>
      <c r="AA21" s="1037"/>
      <c r="AB21" s="1037"/>
      <c r="AC21" s="1037"/>
      <c r="AD21" s="1037"/>
      <c r="AE21" s="1038"/>
      <c r="AF21" s="1015"/>
      <c r="AG21" s="1016"/>
      <c r="AH21" s="1016"/>
      <c r="AI21" s="1016"/>
      <c r="AJ21" s="1017"/>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978"/>
      <c r="C22" s="979"/>
      <c r="D22" s="979"/>
      <c r="E22" s="979"/>
      <c r="F22" s="979"/>
      <c r="G22" s="979"/>
      <c r="H22" s="979"/>
      <c r="I22" s="979"/>
      <c r="J22" s="979"/>
      <c r="K22" s="979"/>
      <c r="L22" s="979"/>
      <c r="M22" s="979"/>
      <c r="N22" s="979"/>
      <c r="O22" s="979"/>
      <c r="P22" s="980"/>
      <c r="Q22" s="1074"/>
      <c r="R22" s="1075"/>
      <c r="S22" s="1075"/>
      <c r="T22" s="1075"/>
      <c r="U22" s="1075"/>
      <c r="V22" s="1075"/>
      <c r="W22" s="1075"/>
      <c r="X22" s="1075"/>
      <c r="Y22" s="1075"/>
      <c r="Z22" s="1075"/>
      <c r="AA22" s="1075"/>
      <c r="AB22" s="1075"/>
      <c r="AC22" s="1075"/>
      <c r="AD22" s="1075"/>
      <c r="AE22" s="1076"/>
      <c r="AF22" s="1015"/>
      <c r="AG22" s="1016"/>
      <c r="AH22" s="1016"/>
      <c r="AI22" s="1016"/>
      <c r="AJ22" s="1017"/>
      <c r="AK22" s="1070"/>
      <c r="AL22" s="1071"/>
      <c r="AM22" s="1071"/>
      <c r="AN22" s="1071"/>
      <c r="AO22" s="1071"/>
      <c r="AP22" s="1071"/>
      <c r="AQ22" s="1071"/>
      <c r="AR22" s="1071"/>
      <c r="AS22" s="1071"/>
      <c r="AT22" s="1071"/>
      <c r="AU22" s="1072"/>
      <c r="AV22" s="1072"/>
      <c r="AW22" s="1072"/>
      <c r="AX22" s="1072"/>
      <c r="AY22" s="1073"/>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1">
        <v>53623</v>
      </c>
      <c r="R23" s="1062"/>
      <c r="S23" s="1062"/>
      <c r="T23" s="1062"/>
      <c r="U23" s="1062"/>
      <c r="V23" s="1062">
        <v>51788</v>
      </c>
      <c r="W23" s="1062"/>
      <c r="X23" s="1062"/>
      <c r="Y23" s="1062"/>
      <c r="Z23" s="1062"/>
      <c r="AA23" s="1062">
        <v>1835</v>
      </c>
      <c r="AB23" s="1062"/>
      <c r="AC23" s="1062"/>
      <c r="AD23" s="1062"/>
      <c r="AE23" s="1063"/>
      <c r="AF23" s="1064">
        <v>909</v>
      </c>
      <c r="AG23" s="1062"/>
      <c r="AH23" s="1062"/>
      <c r="AI23" s="1062"/>
      <c r="AJ23" s="1065"/>
      <c r="AK23" s="1066"/>
      <c r="AL23" s="1067"/>
      <c r="AM23" s="1067"/>
      <c r="AN23" s="1067"/>
      <c r="AO23" s="1067"/>
      <c r="AP23" s="1062">
        <v>61615</v>
      </c>
      <c r="AQ23" s="1062"/>
      <c r="AR23" s="1062"/>
      <c r="AS23" s="1062"/>
      <c r="AT23" s="1062"/>
      <c r="AU23" s="1068"/>
      <c r="AV23" s="1068"/>
      <c r="AW23" s="1068"/>
      <c r="AX23" s="1068"/>
      <c r="AY23" s="1069"/>
      <c r="AZ23" s="1058" t="s">
        <v>221</v>
      </c>
      <c r="BA23" s="1059"/>
      <c r="BB23" s="1059"/>
      <c r="BC23" s="1059"/>
      <c r="BD23" s="1060"/>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7" t="s">
        <v>370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6" t="s">
        <v>371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2" t="s">
        <v>375</v>
      </c>
      <c r="AG26" s="1004"/>
      <c r="AH26" s="1004"/>
      <c r="AI26" s="1004"/>
      <c r="AJ26" s="1053"/>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4"/>
      <c r="AG27" s="1007"/>
      <c r="AH27" s="1007"/>
      <c r="AI27" s="1007"/>
      <c r="AJ27" s="1055"/>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3" t="s">
        <v>380</v>
      </c>
      <c r="C28" s="1044"/>
      <c r="D28" s="1044"/>
      <c r="E28" s="1044"/>
      <c r="F28" s="1044"/>
      <c r="G28" s="1044"/>
      <c r="H28" s="1044"/>
      <c r="I28" s="1044"/>
      <c r="J28" s="1044"/>
      <c r="K28" s="1044"/>
      <c r="L28" s="1044"/>
      <c r="M28" s="1044"/>
      <c r="N28" s="1044"/>
      <c r="O28" s="1044"/>
      <c r="P28" s="1045"/>
      <c r="Q28" s="1046">
        <v>7486</v>
      </c>
      <c r="R28" s="1047"/>
      <c r="S28" s="1047"/>
      <c r="T28" s="1047"/>
      <c r="U28" s="1047"/>
      <c r="V28" s="1047">
        <v>7190</v>
      </c>
      <c r="W28" s="1047"/>
      <c r="X28" s="1047"/>
      <c r="Y28" s="1047"/>
      <c r="Z28" s="1047"/>
      <c r="AA28" s="1047">
        <v>296</v>
      </c>
      <c r="AB28" s="1047"/>
      <c r="AC28" s="1047"/>
      <c r="AD28" s="1047"/>
      <c r="AE28" s="1048"/>
      <c r="AF28" s="1049">
        <v>296</v>
      </c>
      <c r="AG28" s="1047"/>
      <c r="AH28" s="1047"/>
      <c r="AI28" s="1047"/>
      <c r="AJ28" s="1050"/>
      <c r="AK28" s="1051">
        <v>536</v>
      </c>
      <c r="AL28" s="1039"/>
      <c r="AM28" s="1039"/>
      <c r="AN28" s="1039"/>
      <c r="AO28" s="1039"/>
      <c r="AP28" s="1039" t="s">
        <v>534</v>
      </c>
      <c r="AQ28" s="1039"/>
      <c r="AR28" s="1039"/>
      <c r="AS28" s="1039"/>
      <c r="AT28" s="1039"/>
      <c r="AU28" s="1039" t="s">
        <v>534</v>
      </c>
      <c r="AV28" s="1039"/>
      <c r="AW28" s="1039"/>
      <c r="AX28" s="1039"/>
      <c r="AY28" s="1039"/>
      <c r="AZ28" s="1040" t="s">
        <v>534</v>
      </c>
      <c r="BA28" s="1040"/>
      <c r="BB28" s="1040"/>
      <c r="BC28" s="1040"/>
      <c r="BD28" s="1040"/>
      <c r="BE28" s="1041"/>
      <c r="BF28" s="1041"/>
      <c r="BG28" s="1041"/>
      <c r="BH28" s="1041"/>
      <c r="BI28" s="1042"/>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978" t="s">
        <v>381</v>
      </c>
      <c r="C29" s="979"/>
      <c r="D29" s="979"/>
      <c r="E29" s="979"/>
      <c r="F29" s="979"/>
      <c r="G29" s="979"/>
      <c r="H29" s="979"/>
      <c r="I29" s="979"/>
      <c r="J29" s="979"/>
      <c r="K29" s="979"/>
      <c r="L29" s="979"/>
      <c r="M29" s="979"/>
      <c r="N29" s="979"/>
      <c r="O29" s="979"/>
      <c r="P29" s="980"/>
      <c r="Q29" s="1036">
        <v>719</v>
      </c>
      <c r="R29" s="1037"/>
      <c r="S29" s="1037"/>
      <c r="T29" s="1037"/>
      <c r="U29" s="1037"/>
      <c r="V29" s="1037">
        <v>707</v>
      </c>
      <c r="W29" s="1037"/>
      <c r="X29" s="1037"/>
      <c r="Y29" s="1037"/>
      <c r="Z29" s="1037"/>
      <c r="AA29" s="1037">
        <v>13</v>
      </c>
      <c r="AB29" s="1037"/>
      <c r="AC29" s="1037"/>
      <c r="AD29" s="1037"/>
      <c r="AE29" s="1038"/>
      <c r="AF29" s="1015">
        <v>13</v>
      </c>
      <c r="AG29" s="1016"/>
      <c r="AH29" s="1016"/>
      <c r="AI29" s="1016"/>
      <c r="AJ29" s="1017"/>
      <c r="AK29" s="976">
        <v>257</v>
      </c>
      <c r="AL29" s="967"/>
      <c r="AM29" s="967"/>
      <c r="AN29" s="967"/>
      <c r="AO29" s="967"/>
      <c r="AP29" s="967" t="s">
        <v>534</v>
      </c>
      <c r="AQ29" s="967"/>
      <c r="AR29" s="967"/>
      <c r="AS29" s="967"/>
      <c r="AT29" s="967"/>
      <c r="AU29" s="967" t="s">
        <v>534</v>
      </c>
      <c r="AV29" s="967"/>
      <c r="AW29" s="967"/>
      <c r="AX29" s="967"/>
      <c r="AY29" s="967"/>
      <c r="AZ29" s="1035" t="s">
        <v>534</v>
      </c>
      <c r="BA29" s="1035"/>
      <c r="BB29" s="1035"/>
      <c r="BC29" s="1035"/>
      <c r="BD29" s="1035"/>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978" t="s">
        <v>382</v>
      </c>
      <c r="C30" s="979"/>
      <c r="D30" s="979"/>
      <c r="E30" s="979"/>
      <c r="F30" s="979"/>
      <c r="G30" s="979"/>
      <c r="H30" s="979"/>
      <c r="I30" s="979"/>
      <c r="J30" s="979"/>
      <c r="K30" s="979"/>
      <c r="L30" s="979"/>
      <c r="M30" s="979"/>
      <c r="N30" s="979"/>
      <c r="O30" s="979"/>
      <c r="P30" s="980"/>
      <c r="Q30" s="1036">
        <v>8488</v>
      </c>
      <c r="R30" s="1037"/>
      <c r="S30" s="1037"/>
      <c r="T30" s="1037"/>
      <c r="U30" s="1037"/>
      <c r="V30" s="1037">
        <v>8275</v>
      </c>
      <c r="W30" s="1037"/>
      <c r="X30" s="1037"/>
      <c r="Y30" s="1037"/>
      <c r="Z30" s="1037"/>
      <c r="AA30" s="1037">
        <v>213</v>
      </c>
      <c r="AB30" s="1037"/>
      <c r="AC30" s="1037"/>
      <c r="AD30" s="1037"/>
      <c r="AE30" s="1038"/>
      <c r="AF30" s="1015">
        <v>213</v>
      </c>
      <c r="AG30" s="1016"/>
      <c r="AH30" s="1016"/>
      <c r="AI30" s="1016"/>
      <c r="AJ30" s="1017"/>
      <c r="AK30" s="976">
        <v>1250</v>
      </c>
      <c r="AL30" s="967"/>
      <c r="AM30" s="967"/>
      <c r="AN30" s="967"/>
      <c r="AO30" s="967"/>
      <c r="AP30" s="967" t="s">
        <v>534</v>
      </c>
      <c r="AQ30" s="967"/>
      <c r="AR30" s="967"/>
      <c r="AS30" s="967"/>
      <c r="AT30" s="967"/>
      <c r="AU30" s="967" t="s">
        <v>534</v>
      </c>
      <c r="AV30" s="967"/>
      <c r="AW30" s="967"/>
      <c r="AX30" s="967"/>
      <c r="AY30" s="967"/>
      <c r="AZ30" s="1035" t="s">
        <v>534</v>
      </c>
      <c r="BA30" s="1035"/>
      <c r="BB30" s="1035"/>
      <c r="BC30" s="1035"/>
      <c r="BD30" s="1035"/>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978" t="s">
        <v>383</v>
      </c>
      <c r="C31" s="979"/>
      <c r="D31" s="979"/>
      <c r="E31" s="979"/>
      <c r="F31" s="979"/>
      <c r="G31" s="979"/>
      <c r="H31" s="979"/>
      <c r="I31" s="979"/>
      <c r="J31" s="979"/>
      <c r="K31" s="979"/>
      <c r="L31" s="979"/>
      <c r="M31" s="979"/>
      <c r="N31" s="979"/>
      <c r="O31" s="979"/>
      <c r="P31" s="980"/>
      <c r="Q31" s="1036">
        <v>469</v>
      </c>
      <c r="R31" s="1037"/>
      <c r="S31" s="1037"/>
      <c r="T31" s="1037"/>
      <c r="U31" s="1037"/>
      <c r="V31" s="1037">
        <v>462</v>
      </c>
      <c r="W31" s="1037"/>
      <c r="X31" s="1037"/>
      <c r="Y31" s="1037"/>
      <c r="Z31" s="1037"/>
      <c r="AA31" s="1037">
        <v>6</v>
      </c>
      <c r="AB31" s="1037"/>
      <c r="AC31" s="1037"/>
      <c r="AD31" s="1037"/>
      <c r="AE31" s="1038"/>
      <c r="AF31" s="1015">
        <v>6</v>
      </c>
      <c r="AG31" s="1016"/>
      <c r="AH31" s="1016"/>
      <c r="AI31" s="1016"/>
      <c r="AJ31" s="1017"/>
      <c r="AK31" s="976">
        <v>27</v>
      </c>
      <c r="AL31" s="967"/>
      <c r="AM31" s="967"/>
      <c r="AN31" s="967"/>
      <c r="AO31" s="967"/>
      <c r="AP31" s="967" t="s">
        <v>534</v>
      </c>
      <c r="AQ31" s="967"/>
      <c r="AR31" s="967"/>
      <c r="AS31" s="967"/>
      <c r="AT31" s="967"/>
      <c r="AU31" s="967" t="s">
        <v>534</v>
      </c>
      <c r="AV31" s="967"/>
      <c r="AW31" s="967"/>
      <c r="AX31" s="967"/>
      <c r="AY31" s="967"/>
      <c r="AZ31" s="1035" t="s">
        <v>534</v>
      </c>
      <c r="BA31" s="1035"/>
      <c r="BB31" s="1035"/>
      <c r="BC31" s="1035"/>
      <c r="BD31" s="1035"/>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978" t="s">
        <v>384</v>
      </c>
      <c r="C32" s="979"/>
      <c r="D32" s="979"/>
      <c r="E32" s="979"/>
      <c r="F32" s="979"/>
      <c r="G32" s="979"/>
      <c r="H32" s="979"/>
      <c r="I32" s="979"/>
      <c r="J32" s="979"/>
      <c r="K32" s="979"/>
      <c r="L32" s="979"/>
      <c r="M32" s="979"/>
      <c r="N32" s="979"/>
      <c r="O32" s="979"/>
      <c r="P32" s="980"/>
      <c r="Q32" s="1036">
        <v>600</v>
      </c>
      <c r="R32" s="1037"/>
      <c r="S32" s="1037"/>
      <c r="T32" s="1037"/>
      <c r="U32" s="1037"/>
      <c r="V32" s="1037">
        <v>588</v>
      </c>
      <c r="W32" s="1037"/>
      <c r="X32" s="1037"/>
      <c r="Y32" s="1037"/>
      <c r="Z32" s="1037"/>
      <c r="AA32" s="1037">
        <v>12</v>
      </c>
      <c r="AB32" s="1037"/>
      <c r="AC32" s="1037"/>
      <c r="AD32" s="1037"/>
      <c r="AE32" s="1038"/>
      <c r="AF32" s="1015">
        <v>12</v>
      </c>
      <c r="AG32" s="1016"/>
      <c r="AH32" s="1016"/>
      <c r="AI32" s="1016"/>
      <c r="AJ32" s="1017"/>
      <c r="AK32" s="976">
        <v>185</v>
      </c>
      <c r="AL32" s="967"/>
      <c r="AM32" s="967"/>
      <c r="AN32" s="967"/>
      <c r="AO32" s="967"/>
      <c r="AP32" s="967">
        <v>586</v>
      </c>
      <c r="AQ32" s="967"/>
      <c r="AR32" s="967"/>
      <c r="AS32" s="967"/>
      <c r="AT32" s="967"/>
      <c r="AU32" s="967">
        <v>145</v>
      </c>
      <c r="AV32" s="967"/>
      <c r="AW32" s="967"/>
      <c r="AX32" s="967"/>
      <c r="AY32" s="967"/>
      <c r="AZ32" s="1035" t="s">
        <v>534</v>
      </c>
      <c r="BA32" s="1035"/>
      <c r="BB32" s="1035"/>
      <c r="BC32" s="1035"/>
      <c r="BD32" s="1035"/>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978" t="s">
        <v>385</v>
      </c>
      <c r="C33" s="979"/>
      <c r="D33" s="979"/>
      <c r="E33" s="979"/>
      <c r="F33" s="979"/>
      <c r="G33" s="979"/>
      <c r="H33" s="979"/>
      <c r="I33" s="979"/>
      <c r="J33" s="979"/>
      <c r="K33" s="979"/>
      <c r="L33" s="979"/>
      <c r="M33" s="979"/>
      <c r="N33" s="979"/>
      <c r="O33" s="979"/>
      <c r="P33" s="980"/>
      <c r="Q33" s="1036">
        <v>2292</v>
      </c>
      <c r="R33" s="1037"/>
      <c r="S33" s="1037"/>
      <c r="T33" s="1037"/>
      <c r="U33" s="1037"/>
      <c r="V33" s="1037">
        <v>2372</v>
      </c>
      <c r="W33" s="1037"/>
      <c r="X33" s="1037"/>
      <c r="Y33" s="1037"/>
      <c r="Z33" s="1037"/>
      <c r="AA33" s="1037">
        <v>-81</v>
      </c>
      <c r="AB33" s="1037"/>
      <c r="AC33" s="1037"/>
      <c r="AD33" s="1037"/>
      <c r="AE33" s="1038"/>
      <c r="AF33" s="1015">
        <v>1034</v>
      </c>
      <c r="AG33" s="1016"/>
      <c r="AH33" s="1016"/>
      <c r="AI33" s="1016"/>
      <c r="AJ33" s="1017"/>
      <c r="AK33" s="976">
        <v>359</v>
      </c>
      <c r="AL33" s="967"/>
      <c r="AM33" s="967"/>
      <c r="AN33" s="967"/>
      <c r="AO33" s="967"/>
      <c r="AP33" s="967">
        <v>49</v>
      </c>
      <c r="AQ33" s="967"/>
      <c r="AR33" s="967"/>
      <c r="AS33" s="967"/>
      <c r="AT33" s="967"/>
      <c r="AU33" s="967">
        <v>48</v>
      </c>
      <c r="AV33" s="967"/>
      <c r="AW33" s="967"/>
      <c r="AX33" s="967"/>
      <c r="AY33" s="967"/>
      <c r="AZ33" s="1035" t="s">
        <v>534</v>
      </c>
      <c r="BA33" s="1035"/>
      <c r="BB33" s="1035"/>
      <c r="BC33" s="1035"/>
      <c r="BD33" s="1035"/>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978" t="s">
        <v>387</v>
      </c>
      <c r="C34" s="979"/>
      <c r="D34" s="979"/>
      <c r="E34" s="979"/>
      <c r="F34" s="979"/>
      <c r="G34" s="979"/>
      <c r="H34" s="979"/>
      <c r="I34" s="979"/>
      <c r="J34" s="979"/>
      <c r="K34" s="979"/>
      <c r="L34" s="979"/>
      <c r="M34" s="979"/>
      <c r="N34" s="979"/>
      <c r="O34" s="979"/>
      <c r="P34" s="980"/>
      <c r="Q34" s="1036">
        <v>1683</v>
      </c>
      <c r="R34" s="1037"/>
      <c r="S34" s="1037"/>
      <c r="T34" s="1037"/>
      <c r="U34" s="1037"/>
      <c r="V34" s="1037">
        <v>1481</v>
      </c>
      <c r="W34" s="1037"/>
      <c r="X34" s="1037"/>
      <c r="Y34" s="1037"/>
      <c r="Z34" s="1037"/>
      <c r="AA34" s="1037">
        <v>201</v>
      </c>
      <c r="AB34" s="1037"/>
      <c r="AC34" s="1037"/>
      <c r="AD34" s="1037"/>
      <c r="AE34" s="1038"/>
      <c r="AF34" s="1015">
        <v>1261</v>
      </c>
      <c r="AG34" s="1016"/>
      <c r="AH34" s="1016"/>
      <c r="AI34" s="1016"/>
      <c r="AJ34" s="1017"/>
      <c r="AK34" s="976">
        <v>639</v>
      </c>
      <c r="AL34" s="967"/>
      <c r="AM34" s="967"/>
      <c r="AN34" s="967"/>
      <c r="AO34" s="967"/>
      <c r="AP34" s="967">
        <v>10841</v>
      </c>
      <c r="AQ34" s="967"/>
      <c r="AR34" s="967"/>
      <c r="AS34" s="967"/>
      <c r="AT34" s="967"/>
      <c r="AU34" s="967">
        <v>3773</v>
      </c>
      <c r="AV34" s="967"/>
      <c r="AW34" s="967"/>
      <c r="AX34" s="967"/>
      <c r="AY34" s="967"/>
      <c r="AZ34" s="1035" t="s">
        <v>534</v>
      </c>
      <c r="BA34" s="1035"/>
      <c r="BB34" s="1035"/>
      <c r="BC34" s="1035"/>
      <c r="BD34" s="1035"/>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978" t="s">
        <v>388</v>
      </c>
      <c r="C35" s="979"/>
      <c r="D35" s="979"/>
      <c r="E35" s="979"/>
      <c r="F35" s="979"/>
      <c r="G35" s="979"/>
      <c r="H35" s="979"/>
      <c r="I35" s="979"/>
      <c r="J35" s="979"/>
      <c r="K35" s="979"/>
      <c r="L35" s="979"/>
      <c r="M35" s="979"/>
      <c r="N35" s="979"/>
      <c r="O35" s="979"/>
      <c r="P35" s="980"/>
      <c r="Q35" s="1036">
        <v>1384</v>
      </c>
      <c r="R35" s="1037"/>
      <c r="S35" s="1037"/>
      <c r="T35" s="1037"/>
      <c r="U35" s="1037"/>
      <c r="V35" s="1037">
        <v>1327</v>
      </c>
      <c r="W35" s="1037"/>
      <c r="X35" s="1037"/>
      <c r="Y35" s="1037"/>
      <c r="Z35" s="1037"/>
      <c r="AA35" s="1037">
        <v>57</v>
      </c>
      <c r="AB35" s="1037"/>
      <c r="AC35" s="1037"/>
      <c r="AD35" s="1037"/>
      <c r="AE35" s="1038"/>
      <c r="AF35" s="1015">
        <v>57</v>
      </c>
      <c r="AG35" s="1016"/>
      <c r="AH35" s="1016"/>
      <c r="AI35" s="1016"/>
      <c r="AJ35" s="1017"/>
      <c r="AK35" s="976">
        <v>449</v>
      </c>
      <c r="AL35" s="967"/>
      <c r="AM35" s="967"/>
      <c r="AN35" s="967"/>
      <c r="AO35" s="967"/>
      <c r="AP35" s="967">
        <v>4464</v>
      </c>
      <c r="AQ35" s="967"/>
      <c r="AR35" s="967"/>
      <c r="AS35" s="967"/>
      <c r="AT35" s="967"/>
      <c r="AU35" s="967">
        <v>3339</v>
      </c>
      <c r="AV35" s="967"/>
      <c r="AW35" s="967"/>
      <c r="AX35" s="967"/>
      <c r="AY35" s="967"/>
      <c r="AZ35" s="1035" t="s">
        <v>534</v>
      </c>
      <c r="BA35" s="1035"/>
      <c r="BB35" s="1035"/>
      <c r="BC35" s="1035"/>
      <c r="BD35" s="1035"/>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978" t="s">
        <v>390</v>
      </c>
      <c r="C36" s="979"/>
      <c r="D36" s="979"/>
      <c r="E36" s="979"/>
      <c r="F36" s="979"/>
      <c r="G36" s="979"/>
      <c r="H36" s="979"/>
      <c r="I36" s="979"/>
      <c r="J36" s="979"/>
      <c r="K36" s="979"/>
      <c r="L36" s="979"/>
      <c r="M36" s="979"/>
      <c r="N36" s="979"/>
      <c r="O36" s="979"/>
      <c r="P36" s="980"/>
      <c r="Q36" s="1036">
        <v>3452</v>
      </c>
      <c r="R36" s="1037"/>
      <c r="S36" s="1037"/>
      <c r="T36" s="1037"/>
      <c r="U36" s="1037"/>
      <c r="V36" s="1037">
        <v>3378</v>
      </c>
      <c r="W36" s="1037"/>
      <c r="X36" s="1037"/>
      <c r="Y36" s="1037"/>
      <c r="Z36" s="1037"/>
      <c r="AA36" s="1037">
        <v>58</v>
      </c>
      <c r="AB36" s="1037"/>
      <c r="AC36" s="1037"/>
      <c r="AD36" s="1037"/>
      <c r="AE36" s="1038"/>
      <c r="AF36" s="1015">
        <v>58</v>
      </c>
      <c r="AG36" s="1016"/>
      <c r="AH36" s="1016"/>
      <c r="AI36" s="1016"/>
      <c r="AJ36" s="1017"/>
      <c r="AK36" s="976">
        <v>1770</v>
      </c>
      <c r="AL36" s="967"/>
      <c r="AM36" s="967"/>
      <c r="AN36" s="967"/>
      <c r="AO36" s="967"/>
      <c r="AP36" s="967">
        <v>22665</v>
      </c>
      <c r="AQ36" s="967"/>
      <c r="AR36" s="967"/>
      <c r="AS36" s="967"/>
      <c r="AT36" s="967"/>
      <c r="AU36" s="967">
        <v>20852</v>
      </c>
      <c r="AV36" s="967"/>
      <c r="AW36" s="967"/>
      <c r="AX36" s="967"/>
      <c r="AY36" s="967"/>
      <c r="AZ36" s="1035" t="s">
        <v>534</v>
      </c>
      <c r="BA36" s="1035"/>
      <c r="BB36" s="1035"/>
      <c r="BC36" s="1035"/>
      <c r="BD36" s="1035"/>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978"/>
      <c r="C37" s="979"/>
      <c r="D37" s="979"/>
      <c r="E37" s="979"/>
      <c r="F37" s="979"/>
      <c r="G37" s="979"/>
      <c r="H37" s="979"/>
      <c r="I37" s="979"/>
      <c r="J37" s="979"/>
      <c r="K37" s="979"/>
      <c r="L37" s="979"/>
      <c r="M37" s="979"/>
      <c r="N37" s="979"/>
      <c r="O37" s="979"/>
      <c r="P37" s="980"/>
      <c r="Q37" s="1036"/>
      <c r="R37" s="1037"/>
      <c r="S37" s="1037"/>
      <c r="T37" s="1037"/>
      <c r="U37" s="1037"/>
      <c r="V37" s="1037"/>
      <c r="W37" s="1037"/>
      <c r="X37" s="1037"/>
      <c r="Y37" s="1037"/>
      <c r="Z37" s="1037"/>
      <c r="AA37" s="1037"/>
      <c r="AB37" s="1037"/>
      <c r="AC37" s="1037"/>
      <c r="AD37" s="1037"/>
      <c r="AE37" s="1038"/>
      <c r="AF37" s="1015"/>
      <c r="AG37" s="1016"/>
      <c r="AH37" s="1016"/>
      <c r="AI37" s="1016"/>
      <c r="AJ37" s="1017"/>
      <c r="AK37" s="976"/>
      <c r="AL37" s="967"/>
      <c r="AM37" s="967"/>
      <c r="AN37" s="967"/>
      <c r="AO37" s="967"/>
      <c r="AP37" s="967"/>
      <c r="AQ37" s="967"/>
      <c r="AR37" s="967"/>
      <c r="AS37" s="967"/>
      <c r="AT37" s="967"/>
      <c r="AU37" s="967"/>
      <c r="AV37" s="967"/>
      <c r="AW37" s="967"/>
      <c r="AX37" s="967"/>
      <c r="AY37" s="967"/>
      <c r="AZ37" s="1035"/>
      <c r="BA37" s="1035"/>
      <c r="BB37" s="1035"/>
      <c r="BC37" s="1035"/>
      <c r="BD37" s="1035"/>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978"/>
      <c r="C38" s="979"/>
      <c r="D38" s="979"/>
      <c r="E38" s="979"/>
      <c r="F38" s="979"/>
      <c r="G38" s="979"/>
      <c r="H38" s="979"/>
      <c r="I38" s="979"/>
      <c r="J38" s="979"/>
      <c r="K38" s="979"/>
      <c r="L38" s="979"/>
      <c r="M38" s="979"/>
      <c r="N38" s="979"/>
      <c r="O38" s="979"/>
      <c r="P38" s="980"/>
      <c r="Q38" s="1036"/>
      <c r="R38" s="1037"/>
      <c r="S38" s="1037"/>
      <c r="T38" s="1037"/>
      <c r="U38" s="1037"/>
      <c r="V38" s="1037"/>
      <c r="W38" s="1037"/>
      <c r="X38" s="1037"/>
      <c r="Y38" s="1037"/>
      <c r="Z38" s="1037"/>
      <c r="AA38" s="1037"/>
      <c r="AB38" s="1037"/>
      <c r="AC38" s="1037"/>
      <c r="AD38" s="1037"/>
      <c r="AE38" s="1038"/>
      <c r="AF38" s="1015"/>
      <c r="AG38" s="1016"/>
      <c r="AH38" s="1016"/>
      <c r="AI38" s="1016"/>
      <c r="AJ38" s="1017"/>
      <c r="AK38" s="976"/>
      <c r="AL38" s="967"/>
      <c r="AM38" s="967"/>
      <c r="AN38" s="967"/>
      <c r="AO38" s="967"/>
      <c r="AP38" s="967"/>
      <c r="AQ38" s="967"/>
      <c r="AR38" s="967"/>
      <c r="AS38" s="967"/>
      <c r="AT38" s="967"/>
      <c r="AU38" s="967"/>
      <c r="AV38" s="967"/>
      <c r="AW38" s="967"/>
      <c r="AX38" s="967"/>
      <c r="AY38" s="967"/>
      <c r="AZ38" s="1035"/>
      <c r="BA38" s="1035"/>
      <c r="BB38" s="1035"/>
      <c r="BC38" s="1035"/>
      <c r="BD38" s="1035"/>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978"/>
      <c r="C39" s="979"/>
      <c r="D39" s="979"/>
      <c r="E39" s="979"/>
      <c r="F39" s="979"/>
      <c r="G39" s="979"/>
      <c r="H39" s="979"/>
      <c r="I39" s="979"/>
      <c r="J39" s="979"/>
      <c r="K39" s="979"/>
      <c r="L39" s="979"/>
      <c r="M39" s="979"/>
      <c r="N39" s="979"/>
      <c r="O39" s="979"/>
      <c r="P39" s="980"/>
      <c r="Q39" s="1036"/>
      <c r="R39" s="1037"/>
      <c r="S39" s="1037"/>
      <c r="T39" s="1037"/>
      <c r="U39" s="1037"/>
      <c r="V39" s="1037"/>
      <c r="W39" s="1037"/>
      <c r="X39" s="1037"/>
      <c r="Y39" s="1037"/>
      <c r="Z39" s="1037"/>
      <c r="AA39" s="1037"/>
      <c r="AB39" s="1037"/>
      <c r="AC39" s="1037"/>
      <c r="AD39" s="1037"/>
      <c r="AE39" s="1038"/>
      <c r="AF39" s="1015"/>
      <c r="AG39" s="1016"/>
      <c r="AH39" s="1016"/>
      <c r="AI39" s="1016"/>
      <c r="AJ39" s="1017"/>
      <c r="AK39" s="976"/>
      <c r="AL39" s="967"/>
      <c r="AM39" s="967"/>
      <c r="AN39" s="967"/>
      <c r="AO39" s="967"/>
      <c r="AP39" s="967"/>
      <c r="AQ39" s="967"/>
      <c r="AR39" s="967"/>
      <c r="AS39" s="967"/>
      <c r="AT39" s="967"/>
      <c r="AU39" s="967"/>
      <c r="AV39" s="967"/>
      <c r="AW39" s="967"/>
      <c r="AX39" s="967"/>
      <c r="AY39" s="967"/>
      <c r="AZ39" s="1035"/>
      <c r="BA39" s="1035"/>
      <c r="BB39" s="1035"/>
      <c r="BC39" s="1035"/>
      <c r="BD39" s="1035"/>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978"/>
      <c r="C40" s="979"/>
      <c r="D40" s="979"/>
      <c r="E40" s="979"/>
      <c r="F40" s="979"/>
      <c r="G40" s="979"/>
      <c r="H40" s="979"/>
      <c r="I40" s="979"/>
      <c r="J40" s="979"/>
      <c r="K40" s="979"/>
      <c r="L40" s="979"/>
      <c r="M40" s="979"/>
      <c r="N40" s="979"/>
      <c r="O40" s="979"/>
      <c r="P40" s="980"/>
      <c r="Q40" s="1036"/>
      <c r="R40" s="1037"/>
      <c r="S40" s="1037"/>
      <c r="T40" s="1037"/>
      <c r="U40" s="1037"/>
      <c r="V40" s="1037"/>
      <c r="W40" s="1037"/>
      <c r="X40" s="1037"/>
      <c r="Y40" s="1037"/>
      <c r="Z40" s="1037"/>
      <c r="AA40" s="1037"/>
      <c r="AB40" s="1037"/>
      <c r="AC40" s="1037"/>
      <c r="AD40" s="1037"/>
      <c r="AE40" s="1038"/>
      <c r="AF40" s="1015"/>
      <c r="AG40" s="1016"/>
      <c r="AH40" s="1016"/>
      <c r="AI40" s="1016"/>
      <c r="AJ40" s="1017"/>
      <c r="AK40" s="976"/>
      <c r="AL40" s="967"/>
      <c r="AM40" s="967"/>
      <c r="AN40" s="967"/>
      <c r="AO40" s="967"/>
      <c r="AP40" s="967"/>
      <c r="AQ40" s="967"/>
      <c r="AR40" s="967"/>
      <c r="AS40" s="967"/>
      <c r="AT40" s="967"/>
      <c r="AU40" s="967"/>
      <c r="AV40" s="967"/>
      <c r="AW40" s="967"/>
      <c r="AX40" s="967"/>
      <c r="AY40" s="967"/>
      <c r="AZ40" s="1035"/>
      <c r="BA40" s="1035"/>
      <c r="BB40" s="1035"/>
      <c r="BC40" s="1035"/>
      <c r="BD40" s="1035"/>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978"/>
      <c r="C41" s="979"/>
      <c r="D41" s="979"/>
      <c r="E41" s="979"/>
      <c r="F41" s="979"/>
      <c r="G41" s="979"/>
      <c r="H41" s="979"/>
      <c r="I41" s="979"/>
      <c r="J41" s="979"/>
      <c r="K41" s="979"/>
      <c r="L41" s="979"/>
      <c r="M41" s="979"/>
      <c r="N41" s="979"/>
      <c r="O41" s="979"/>
      <c r="P41" s="980"/>
      <c r="Q41" s="1036"/>
      <c r="R41" s="1037"/>
      <c r="S41" s="1037"/>
      <c r="T41" s="1037"/>
      <c r="U41" s="1037"/>
      <c r="V41" s="1037"/>
      <c r="W41" s="1037"/>
      <c r="X41" s="1037"/>
      <c r="Y41" s="1037"/>
      <c r="Z41" s="1037"/>
      <c r="AA41" s="1037"/>
      <c r="AB41" s="1037"/>
      <c r="AC41" s="1037"/>
      <c r="AD41" s="1037"/>
      <c r="AE41" s="1038"/>
      <c r="AF41" s="1015"/>
      <c r="AG41" s="1016"/>
      <c r="AH41" s="1016"/>
      <c r="AI41" s="1016"/>
      <c r="AJ41" s="1017"/>
      <c r="AK41" s="976"/>
      <c r="AL41" s="967"/>
      <c r="AM41" s="967"/>
      <c r="AN41" s="967"/>
      <c r="AO41" s="967"/>
      <c r="AP41" s="967"/>
      <c r="AQ41" s="967"/>
      <c r="AR41" s="967"/>
      <c r="AS41" s="967"/>
      <c r="AT41" s="967"/>
      <c r="AU41" s="967"/>
      <c r="AV41" s="967"/>
      <c r="AW41" s="967"/>
      <c r="AX41" s="967"/>
      <c r="AY41" s="967"/>
      <c r="AZ41" s="1035"/>
      <c r="BA41" s="1035"/>
      <c r="BB41" s="1035"/>
      <c r="BC41" s="1035"/>
      <c r="BD41" s="1035"/>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978"/>
      <c r="C42" s="979"/>
      <c r="D42" s="979"/>
      <c r="E42" s="979"/>
      <c r="F42" s="979"/>
      <c r="G42" s="979"/>
      <c r="H42" s="979"/>
      <c r="I42" s="979"/>
      <c r="J42" s="979"/>
      <c r="K42" s="979"/>
      <c r="L42" s="979"/>
      <c r="M42" s="979"/>
      <c r="N42" s="979"/>
      <c r="O42" s="979"/>
      <c r="P42" s="980"/>
      <c r="Q42" s="1036"/>
      <c r="R42" s="1037"/>
      <c r="S42" s="1037"/>
      <c r="T42" s="1037"/>
      <c r="U42" s="1037"/>
      <c r="V42" s="1037"/>
      <c r="W42" s="1037"/>
      <c r="X42" s="1037"/>
      <c r="Y42" s="1037"/>
      <c r="Z42" s="1037"/>
      <c r="AA42" s="1037"/>
      <c r="AB42" s="1037"/>
      <c r="AC42" s="1037"/>
      <c r="AD42" s="1037"/>
      <c r="AE42" s="1038"/>
      <c r="AF42" s="1015"/>
      <c r="AG42" s="1016"/>
      <c r="AH42" s="1016"/>
      <c r="AI42" s="1016"/>
      <c r="AJ42" s="1017"/>
      <c r="AK42" s="976"/>
      <c r="AL42" s="967"/>
      <c r="AM42" s="967"/>
      <c r="AN42" s="967"/>
      <c r="AO42" s="967"/>
      <c r="AP42" s="967"/>
      <c r="AQ42" s="967"/>
      <c r="AR42" s="967"/>
      <c r="AS42" s="967"/>
      <c r="AT42" s="967"/>
      <c r="AU42" s="967"/>
      <c r="AV42" s="967"/>
      <c r="AW42" s="967"/>
      <c r="AX42" s="967"/>
      <c r="AY42" s="967"/>
      <c r="AZ42" s="1035"/>
      <c r="BA42" s="1035"/>
      <c r="BB42" s="1035"/>
      <c r="BC42" s="1035"/>
      <c r="BD42" s="1035"/>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978"/>
      <c r="C43" s="979"/>
      <c r="D43" s="979"/>
      <c r="E43" s="979"/>
      <c r="F43" s="979"/>
      <c r="G43" s="979"/>
      <c r="H43" s="979"/>
      <c r="I43" s="979"/>
      <c r="J43" s="979"/>
      <c r="K43" s="979"/>
      <c r="L43" s="979"/>
      <c r="M43" s="979"/>
      <c r="N43" s="979"/>
      <c r="O43" s="979"/>
      <c r="P43" s="980"/>
      <c r="Q43" s="1036"/>
      <c r="R43" s="1037"/>
      <c r="S43" s="1037"/>
      <c r="T43" s="1037"/>
      <c r="U43" s="1037"/>
      <c r="V43" s="1037"/>
      <c r="W43" s="1037"/>
      <c r="X43" s="1037"/>
      <c r="Y43" s="1037"/>
      <c r="Z43" s="1037"/>
      <c r="AA43" s="1037"/>
      <c r="AB43" s="1037"/>
      <c r="AC43" s="1037"/>
      <c r="AD43" s="1037"/>
      <c r="AE43" s="1038"/>
      <c r="AF43" s="1015"/>
      <c r="AG43" s="1016"/>
      <c r="AH43" s="1016"/>
      <c r="AI43" s="1016"/>
      <c r="AJ43" s="1017"/>
      <c r="AK43" s="976"/>
      <c r="AL43" s="967"/>
      <c r="AM43" s="967"/>
      <c r="AN43" s="967"/>
      <c r="AO43" s="967"/>
      <c r="AP43" s="967"/>
      <c r="AQ43" s="967"/>
      <c r="AR43" s="967"/>
      <c r="AS43" s="967"/>
      <c r="AT43" s="967"/>
      <c r="AU43" s="967"/>
      <c r="AV43" s="967"/>
      <c r="AW43" s="967"/>
      <c r="AX43" s="967"/>
      <c r="AY43" s="967"/>
      <c r="AZ43" s="1035"/>
      <c r="BA43" s="1035"/>
      <c r="BB43" s="1035"/>
      <c r="BC43" s="1035"/>
      <c r="BD43" s="1035"/>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978"/>
      <c r="C44" s="979"/>
      <c r="D44" s="979"/>
      <c r="E44" s="979"/>
      <c r="F44" s="979"/>
      <c r="G44" s="979"/>
      <c r="H44" s="979"/>
      <c r="I44" s="979"/>
      <c r="J44" s="979"/>
      <c r="K44" s="979"/>
      <c r="L44" s="979"/>
      <c r="M44" s="979"/>
      <c r="N44" s="979"/>
      <c r="O44" s="979"/>
      <c r="P44" s="980"/>
      <c r="Q44" s="1036"/>
      <c r="R44" s="1037"/>
      <c r="S44" s="1037"/>
      <c r="T44" s="1037"/>
      <c r="U44" s="1037"/>
      <c r="V44" s="1037"/>
      <c r="W44" s="1037"/>
      <c r="X44" s="1037"/>
      <c r="Y44" s="1037"/>
      <c r="Z44" s="1037"/>
      <c r="AA44" s="1037"/>
      <c r="AB44" s="1037"/>
      <c r="AC44" s="1037"/>
      <c r="AD44" s="1037"/>
      <c r="AE44" s="1038"/>
      <c r="AF44" s="1015"/>
      <c r="AG44" s="1016"/>
      <c r="AH44" s="1016"/>
      <c r="AI44" s="1016"/>
      <c r="AJ44" s="1017"/>
      <c r="AK44" s="976"/>
      <c r="AL44" s="967"/>
      <c r="AM44" s="967"/>
      <c r="AN44" s="967"/>
      <c r="AO44" s="967"/>
      <c r="AP44" s="967"/>
      <c r="AQ44" s="967"/>
      <c r="AR44" s="967"/>
      <c r="AS44" s="967"/>
      <c r="AT44" s="967"/>
      <c r="AU44" s="967"/>
      <c r="AV44" s="967"/>
      <c r="AW44" s="967"/>
      <c r="AX44" s="967"/>
      <c r="AY44" s="967"/>
      <c r="AZ44" s="1035"/>
      <c r="BA44" s="1035"/>
      <c r="BB44" s="1035"/>
      <c r="BC44" s="1035"/>
      <c r="BD44" s="1035"/>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978"/>
      <c r="C45" s="979"/>
      <c r="D45" s="979"/>
      <c r="E45" s="979"/>
      <c r="F45" s="979"/>
      <c r="G45" s="979"/>
      <c r="H45" s="979"/>
      <c r="I45" s="979"/>
      <c r="J45" s="979"/>
      <c r="K45" s="979"/>
      <c r="L45" s="979"/>
      <c r="M45" s="979"/>
      <c r="N45" s="979"/>
      <c r="O45" s="979"/>
      <c r="P45" s="980"/>
      <c r="Q45" s="1036"/>
      <c r="R45" s="1037"/>
      <c r="S45" s="1037"/>
      <c r="T45" s="1037"/>
      <c r="U45" s="1037"/>
      <c r="V45" s="1037"/>
      <c r="W45" s="1037"/>
      <c r="X45" s="1037"/>
      <c r="Y45" s="1037"/>
      <c r="Z45" s="1037"/>
      <c r="AA45" s="1037"/>
      <c r="AB45" s="1037"/>
      <c r="AC45" s="1037"/>
      <c r="AD45" s="1037"/>
      <c r="AE45" s="1038"/>
      <c r="AF45" s="1015"/>
      <c r="AG45" s="1016"/>
      <c r="AH45" s="1016"/>
      <c r="AI45" s="1016"/>
      <c r="AJ45" s="1017"/>
      <c r="AK45" s="976"/>
      <c r="AL45" s="967"/>
      <c r="AM45" s="967"/>
      <c r="AN45" s="967"/>
      <c r="AO45" s="967"/>
      <c r="AP45" s="967"/>
      <c r="AQ45" s="967"/>
      <c r="AR45" s="967"/>
      <c r="AS45" s="967"/>
      <c r="AT45" s="967"/>
      <c r="AU45" s="967"/>
      <c r="AV45" s="967"/>
      <c r="AW45" s="967"/>
      <c r="AX45" s="967"/>
      <c r="AY45" s="967"/>
      <c r="AZ45" s="1035"/>
      <c r="BA45" s="1035"/>
      <c r="BB45" s="1035"/>
      <c r="BC45" s="1035"/>
      <c r="BD45" s="1035"/>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978"/>
      <c r="C46" s="979"/>
      <c r="D46" s="979"/>
      <c r="E46" s="979"/>
      <c r="F46" s="979"/>
      <c r="G46" s="979"/>
      <c r="H46" s="979"/>
      <c r="I46" s="979"/>
      <c r="J46" s="979"/>
      <c r="K46" s="979"/>
      <c r="L46" s="979"/>
      <c r="M46" s="979"/>
      <c r="N46" s="979"/>
      <c r="O46" s="979"/>
      <c r="P46" s="980"/>
      <c r="Q46" s="1036"/>
      <c r="R46" s="1037"/>
      <c r="S46" s="1037"/>
      <c r="T46" s="1037"/>
      <c r="U46" s="1037"/>
      <c r="V46" s="1037"/>
      <c r="W46" s="1037"/>
      <c r="X46" s="1037"/>
      <c r="Y46" s="1037"/>
      <c r="Z46" s="1037"/>
      <c r="AA46" s="1037"/>
      <c r="AB46" s="1037"/>
      <c r="AC46" s="1037"/>
      <c r="AD46" s="1037"/>
      <c r="AE46" s="1038"/>
      <c r="AF46" s="1015"/>
      <c r="AG46" s="1016"/>
      <c r="AH46" s="1016"/>
      <c r="AI46" s="1016"/>
      <c r="AJ46" s="1017"/>
      <c r="AK46" s="976"/>
      <c r="AL46" s="967"/>
      <c r="AM46" s="967"/>
      <c r="AN46" s="967"/>
      <c r="AO46" s="967"/>
      <c r="AP46" s="967"/>
      <c r="AQ46" s="967"/>
      <c r="AR46" s="967"/>
      <c r="AS46" s="967"/>
      <c r="AT46" s="967"/>
      <c r="AU46" s="967"/>
      <c r="AV46" s="967"/>
      <c r="AW46" s="967"/>
      <c r="AX46" s="967"/>
      <c r="AY46" s="967"/>
      <c r="AZ46" s="1035"/>
      <c r="BA46" s="1035"/>
      <c r="BB46" s="1035"/>
      <c r="BC46" s="1035"/>
      <c r="BD46" s="1035"/>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978"/>
      <c r="C47" s="979"/>
      <c r="D47" s="979"/>
      <c r="E47" s="979"/>
      <c r="F47" s="979"/>
      <c r="G47" s="979"/>
      <c r="H47" s="979"/>
      <c r="I47" s="979"/>
      <c r="J47" s="979"/>
      <c r="K47" s="979"/>
      <c r="L47" s="979"/>
      <c r="M47" s="979"/>
      <c r="N47" s="979"/>
      <c r="O47" s="979"/>
      <c r="P47" s="980"/>
      <c r="Q47" s="1036"/>
      <c r="R47" s="1037"/>
      <c r="S47" s="1037"/>
      <c r="T47" s="1037"/>
      <c r="U47" s="1037"/>
      <c r="V47" s="1037"/>
      <c r="W47" s="1037"/>
      <c r="X47" s="1037"/>
      <c r="Y47" s="1037"/>
      <c r="Z47" s="1037"/>
      <c r="AA47" s="1037"/>
      <c r="AB47" s="1037"/>
      <c r="AC47" s="1037"/>
      <c r="AD47" s="1037"/>
      <c r="AE47" s="1038"/>
      <c r="AF47" s="1015"/>
      <c r="AG47" s="1016"/>
      <c r="AH47" s="1016"/>
      <c r="AI47" s="1016"/>
      <c r="AJ47" s="1017"/>
      <c r="AK47" s="976"/>
      <c r="AL47" s="967"/>
      <c r="AM47" s="967"/>
      <c r="AN47" s="967"/>
      <c r="AO47" s="967"/>
      <c r="AP47" s="967"/>
      <c r="AQ47" s="967"/>
      <c r="AR47" s="967"/>
      <c r="AS47" s="967"/>
      <c r="AT47" s="967"/>
      <c r="AU47" s="967"/>
      <c r="AV47" s="967"/>
      <c r="AW47" s="967"/>
      <c r="AX47" s="967"/>
      <c r="AY47" s="967"/>
      <c r="AZ47" s="1035"/>
      <c r="BA47" s="1035"/>
      <c r="BB47" s="1035"/>
      <c r="BC47" s="1035"/>
      <c r="BD47" s="1035"/>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978"/>
      <c r="C48" s="979"/>
      <c r="D48" s="979"/>
      <c r="E48" s="979"/>
      <c r="F48" s="979"/>
      <c r="G48" s="979"/>
      <c r="H48" s="979"/>
      <c r="I48" s="979"/>
      <c r="J48" s="979"/>
      <c r="K48" s="979"/>
      <c r="L48" s="979"/>
      <c r="M48" s="979"/>
      <c r="N48" s="979"/>
      <c r="O48" s="979"/>
      <c r="P48" s="980"/>
      <c r="Q48" s="1036"/>
      <c r="R48" s="1037"/>
      <c r="S48" s="1037"/>
      <c r="T48" s="1037"/>
      <c r="U48" s="1037"/>
      <c r="V48" s="1037"/>
      <c r="W48" s="1037"/>
      <c r="X48" s="1037"/>
      <c r="Y48" s="1037"/>
      <c r="Z48" s="1037"/>
      <c r="AA48" s="1037"/>
      <c r="AB48" s="1037"/>
      <c r="AC48" s="1037"/>
      <c r="AD48" s="1037"/>
      <c r="AE48" s="1038"/>
      <c r="AF48" s="1015"/>
      <c r="AG48" s="1016"/>
      <c r="AH48" s="1016"/>
      <c r="AI48" s="1016"/>
      <c r="AJ48" s="1017"/>
      <c r="AK48" s="976"/>
      <c r="AL48" s="967"/>
      <c r="AM48" s="967"/>
      <c r="AN48" s="967"/>
      <c r="AO48" s="967"/>
      <c r="AP48" s="967"/>
      <c r="AQ48" s="967"/>
      <c r="AR48" s="967"/>
      <c r="AS48" s="967"/>
      <c r="AT48" s="967"/>
      <c r="AU48" s="967"/>
      <c r="AV48" s="967"/>
      <c r="AW48" s="967"/>
      <c r="AX48" s="967"/>
      <c r="AY48" s="967"/>
      <c r="AZ48" s="1035"/>
      <c r="BA48" s="1035"/>
      <c r="BB48" s="1035"/>
      <c r="BC48" s="1035"/>
      <c r="BD48" s="1035"/>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978"/>
      <c r="C49" s="979"/>
      <c r="D49" s="979"/>
      <c r="E49" s="979"/>
      <c r="F49" s="979"/>
      <c r="G49" s="979"/>
      <c r="H49" s="979"/>
      <c r="I49" s="979"/>
      <c r="J49" s="979"/>
      <c r="K49" s="979"/>
      <c r="L49" s="979"/>
      <c r="M49" s="979"/>
      <c r="N49" s="979"/>
      <c r="O49" s="979"/>
      <c r="P49" s="980"/>
      <c r="Q49" s="1036"/>
      <c r="R49" s="1037"/>
      <c r="S49" s="1037"/>
      <c r="T49" s="1037"/>
      <c r="U49" s="1037"/>
      <c r="V49" s="1037"/>
      <c r="W49" s="1037"/>
      <c r="X49" s="1037"/>
      <c r="Y49" s="1037"/>
      <c r="Z49" s="1037"/>
      <c r="AA49" s="1037"/>
      <c r="AB49" s="1037"/>
      <c r="AC49" s="1037"/>
      <c r="AD49" s="1037"/>
      <c r="AE49" s="1038"/>
      <c r="AF49" s="1015"/>
      <c r="AG49" s="1016"/>
      <c r="AH49" s="1016"/>
      <c r="AI49" s="1016"/>
      <c r="AJ49" s="1017"/>
      <c r="AK49" s="976"/>
      <c r="AL49" s="967"/>
      <c r="AM49" s="967"/>
      <c r="AN49" s="967"/>
      <c r="AO49" s="967"/>
      <c r="AP49" s="967"/>
      <c r="AQ49" s="967"/>
      <c r="AR49" s="967"/>
      <c r="AS49" s="967"/>
      <c r="AT49" s="967"/>
      <c r="AU49" s="967"/>
      <c r="AV49" s="967"/>
      <c r="AW49" s="967"/>
      <c r="AX49" s="967"/>
      <c r="AY49" s="967"/>
      <c r="AZ49" s="1035"/>
      <c r="BA49" s="1035"/>
      <c r="BB49" s="1035"/>
      <c r="BC49" s="1035"/>
      <c r="BD49" s="1035"/>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978"/>
      <c r="C50" s="979"/>
      <c r="D50" s="979"/>
      <c r="E50" s="979"/>
      <c r="F50" s="979"/>
      <c r="G50" s="979"/>
      <c r="H50" s="979"/>
      <c r="I50" s="979"/>
      <c r="J50" s="979"/>
      <c r="K50" s="979"/>
      <c r="L50" s="979"/>
      <c r="M50" s="979"/>
      <c r="N50" s="979"/>
      <c r="O50" s="979"/>
      <c r="P50" s="980"/>
      <c r="Q50" s="1033"/>
      <c r="R50" s="1019"/>
      <c r="S50" s="1019"/>
      <c r="T50" s="1019"/>
      <c r="U50" s="1019"/>
      <c r="V50" s="1019"/>
      <c r="W50" s="1019"/>
      <c r="X50" s="1019"/>
      <c r="Y50" s="1019"/>
      <c r="Z50" s="1019"/>
      <c r="AA50" s="1019"/>
      <c r="AB50" s="1019"/>
      <c r="AC50" s="1019"/>
      <c r="AD50" s="1019"/>
      <c r="AE50" s="1034"/>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978"/>
      <c r="C51" s="979"/>
      <c r="D51" s="979"/>
      <c r="E51" s="979"/>
      <c r="F51" s="979"/>
      <c r="G51" s="979"/>
      <c r="H51" s="979"/>
      <c r="I51" s="979"/>
      <c r="J51" s="979"/>
      <c r="K51" s="979"/>
      <c r="L51" s="979"/>
      <c r="M51" s="979"/>
      <c r="N51" s="979"/>
      <c r="O51" s="979"/>
      <c r="P51" s="980"/>
      <c r="Q51" s="1033"/>
      <c r="R51" s="1019"/>
      <c r="S51" s="1019"/>
      <c r="T51" s="1019"/>
      <c r="U51" s="1019"/>
      <c r="V51" s="1019"/>
      <c r="W51" s="1019"/>
      <c r="X51" s="1019"/>
      <c r="Y51" s="1019"/>
      <c r="Z51" s="1019"/>
      <c r="AA51" s="1019"/>
      <c r="AB51" s="1019"/>
      <c r="AC51" s="1019"/>
      <c r="AD51" s="1019"/>
      <c r="AE51" s="1034"/>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978"/>
      <c r="C52" s="979"/>
      <c r="D52" s="979"/>
      <c r="E52" s="979"/>
      <c r="F52" s="979"/>
      <c r="G52" s="979"/>
      <c r="H52" s="979"/>
      <c r="I52" s="979"/>
      <c r="J52" s="979"/>
      <c r="K52" s="979"/>
      <c r="L52" s="979"/>
      <c r="M52" s="979"/>
      <c r="N52" s="979"/>
      <c r="O52" s="979"/>
      <c r="P52" s="980"/>
      <c r="Q52" s="1033"/>
      <c r="R52" s="1019"/>
      <c r="S52" s="1019"/>
      <c r="T52" s="1019"/>
      <c r="U52" s="1019"/>
      <c r="V52" s="1019"/>
      <c r="W52" s="1019"/>
      <c r="X52" s="1019"/>
      <c r="Y52" s="1019"/>
      <c r="Z52" s="1019"/>
      <c r="AA52" s="1019"/>
      <c r="AB52" s="1019"/>
      <c r="AC52" s="1019"/>
      <c r="AD52" s="1019"/>
      <c r="AE52" s="1034"/>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978"/>
      <c r="C53" s="979"/>
      <c r="D53" s="979"/>
      <c r="E53" s="979"/>
      <c r="F53" s="979"/>
      <c r="G53" s="979"/>
      <c r="H53" s="979"/>
      <c r="I53" s="979"/>
      <c r="J53" s="979"/>
      <c r="K53" s="979"/>
      <c r="L53" s="979"/>
      <c r="M53" s="979"/>
      <c r="N53" s="979"/>
      <c r="O53" s="979"/>
      <c r="P53" s="980"/>
      <c r="Q53" s="1033"/>
      <c r="R53" s="1019"/>
      <c r="S53" s="1019"/>
      <c r="T53" s="1019"/>
      <c r="U53" s="1019"/>
      <c r="V53" s="1019"/>
      <c r="W53" s="1019"/>
      <c r="X53" s="1019"/>
      <c r="Y53" s="1019"/>
      <c r="Z53" s="1019"/>
      <c r="AA53" s="1019"/>
      <c r="AB53" s="1019"/>
      <c r="AC53" s="1019"/>
      <c r="AD53" s="1019"/>
      <c r="AE53" s="1034"/>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978"/>
      <c r="C54" s="979"/>
      <c r="D54" s="979"/>
      <c r="E54" s="979"/>
      <c r="F54" s="979"/>
      <c r="G54" s="979"/>
      <c r="H54" s="979"/>
      <c r="I54" s="979"/>
      <c r="J54" s="979"/>
      <c r="K54" s="979"/>
      <c r="L54" s="979"/>
      <c r="M54" s="979"/>
      <c r="N54" s="979"/>
      <c r="O54" s="979"/>
      <c r="P54" s="980"/>
      <c r="Q54" s="1033"/>
      <c r="R54" s="1019"/>
      <c r="S54" s="1019"/>
      <c r="T54" s="1019"/>
      <c r="U54" s="1019"/>
      <c r="V54" s="1019"/>
      <c r="W54" s="1019"/>
      <c r="X54" s="1019"/>
      <c r="Y54" s="1019"/>
      <c r="Z54" s="1019"/>
      <c r="AA54" s="1019"/>
      <c r="AB54" s="1019"/>
      <c r="AC54" s="1019"/>
      <c r="AD54" s="1019"/>
      <c r="AE54" s="1034"/>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978"/>
      <c r="C55" s="979"/>
      <c r="D55" s="979"/>
      <c r="E55" s="979"/>
      <c r="F55" s="979"/>
      <c r="G55" s="979"/>
      <c r="H55" s="979"/>
      <c r="I55" s="979"/>
      <c r="J55" s="979"/>
      <c r="K55" s="979"/>
      <c r="L55" s="979"/>
      <c r="M55" s="979"/>
      <c r="N55" s="979"/>
      <c r="O55" s="979"/>
      <c r="P55" s="980"/>
      <c r="Q55" s="1033"/>
      <c r="R55" s="1019"/>
      <c r="S55" s="1019"/>
      <c r="T55" s="1019"/>
      <c r="U55" s="1019"/>
      <c r="V55" s="1019"/>
      <c r="W55" s="1019"/>
      <c r="X55" s="1019"/>
      <c r="Y55" s="1019"/>
      <c r="Z55" s="1019"/>
      <c r="AA55" s="1019"/>
      <c r="AB55" s="1019"/>
      <c r="AC55" s="1019"/>
      <c r="AD55" s="1019"/>
      <c r="AE55" s="1034"/>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978"/>
      <c r="C56" s="979"/>
      <c r="D56" s="979"/>
      <c r="E56" s="979"/>
      <c r="F56" s="979"/>
      <c r="G56" s="979"/>
      <c r="H56" s="979"/>
      <c r="I56" s="979"/>
      <c r="J56" s="979"/>
      <c r="K56" s="979"/>
      <c r="L56" s="979"/>
      <c r="M56" s="979"/>
      <c r="N56" s="979"/>
      <c r="O56" s="979"/>
      <c r="P56" s="980"/>
      <c r="Q56" s="1033"/>
      <c r="R56" s="1019"/>
      <c r="S56" s="1019"/>
      <c r="T56" s="1019"/>
      <c r="U56" s="1019"/>
      <c r="V56" s="1019"/>
      <c r="W56" s="1019"/>
      <c r="X56" s="1019"/>
      <c r="Y56" s="1019"/>
      <c r="Z56" s="1019"/>
      <c r="AA56" s="1019"/>
      <c r="AB56" s="1019"/>
      <c r="AC56" s="1019"/>
      <c r="AD56" s="1019"/>
      <c r="AE56" s="1034"/>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978"/>
      <c r="C57" s="979"/>
      <c r="D57" s="979"/>
      <c r="E57" s="979"/>
      <c r="F57" s="979"/>
      <c r="G57" s="979"/>
      <c r="H57" s="979"/>
      <c r="I57" s="979"/>
      <c r="J57" s="979"/>
      <c r="K57" s="979"/>
      <c r="L57" s="979"/>
      <c r="M57" s="979"/>
      <c r="N57" s="979"/>
      <c r="O57" s="979"/>
      <c r="P57" s="980"/>
      <c r="Q57" s="1033"/>
      <c r="R57" s="1019"/>
      <c r="S57" s="1019"/>
      <c r="T57" s="1019"/>
      <c r="U57" s="1019"/>
      <c r="V57" s="1019"/>
      <c r="W57" s="1019"/>
      <c r="X57" s="1019"/>
      <c r="Y57" s="1019"/>
      <c r="Z57" s="1019"/>
      <c r="AA57" s="1019"/>
      <c r="AB57" s="1019"/>
      <c r="AC57" s="1019"/>
      <c r="AD57" s="1019"/>
      <c r="AE57" s="1034"/>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978"/>
      <c r="C58" s="979"/>
      <c r="D58" s="979"/>
      <c r="E58" s="979"/>
      <c r="F58" s="979"/>
      <c r="G58" s="979"/>
      <c r="H58" s="979"/>
      <c r="I58" s="979"/>
      <c r="J58" s="979"/>
      <c r="K58" s="979"/>
      <c r="L58" s="979"/>
      <c r="M58" s="979"/>
      <c r="N58" s="979"/>
      <c r="O58" s="979"/>
      <c r="P58" s="980"/>
      <c r="Q58" s="1033"/>
      <c r="R58" s="1019"/>
      <c r="S58" s="1019"/>
      <c r="T58" s="1019"/>
      <c r="U58" s="1019"/>
      <c r="V58" s="1019"/>
      <c r="W58" s="1019"/>
      <c r="X58" s="1019"/>
      <c r="Y58" s="1019"/>
      <c r="Z58" s="1019"/>
      <c r="AA58" s="1019"/>
      <c r="AB58" s="1019"/>
      <c r="AC58" s="1019"/>
      <c r="AD58" s="1019"/>
      <c r="AE58" s="1034"/>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978"/>
      <c r="C59" s="979"/>
      <c r="D59" s="979"/>
      <c r="E59" s="979"/>
      <c r="F59" s="979"/>
      <c r="G59" s="979"/>
      <c r="H59" s="979"/>
      <c r="I59" s="979"/>
      <c r="J59" s="979"/>
      <c r="K59" s="979"/>
      <c r="L59" s="979"/>
      <c r="M59" s="979"/>
      <c r="N59" s="979"/>
      <c r="O59" s="979"/>
      <c r="P59" s="980"/>
      <c r="Q59" s="1033"/>
      <c r="R59" s="1019"/>
      <c r="S59" s="1019"/>
      <c r="T59" s="1019"/>
      <c r="U59" s="1019"/>
      <c r="V59" s="1019"/>
      <c r="W59" s="1019"/>
      <c r="X59" s="1019"/>
      <c r="Y59" s="1019"/>
      <c r="Z59" s="1019"/>
      <c r="AA59" s="1019"/>
      <c r="AB59" s="1019"/>
      <c r="AC59" s="1019"/>
      <c r="AD59" s="1019"/>
      <c r="AE59" s="1034"/>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978"/>
      <c r="C60" s="979"/>
      <c r="D60" s="979"/>
      <c r="E60" s="979"/>
      <c r="F60" s="979"/>
      <c r="G60" s="979"/>
      <c r="H60" s="979"/>
      <c r="I60" s="979"/>
      <c r="J60" s="979"/>
      <c r="K60" s="979"/>
      <c r="L60" s="979"/>
      <c r="M60" s="979"/>
      <c r="N60" s="979"/>
      <c r="O60" s="979"/>
      <c r="P60" s="980"/>
      <c r="Q60" s="1033"/>
      <c r="R60" s="1019"/>
      <c r="S60" s="1019"/>
      <c r="T60" s="1019"/>
      <c r="U60" s="1019"/>
      <c r="V60" s="1019"/>
      <c r="W60" s="1019"/>
      <c r="X60" s="1019"/>
      <c r="Y60" s="1019"/>
      <c r="Z60" s="1019"/>
      <c r="AA60" s="1019"/>
      <c r="AB60" s="1019"/>
      <c r="AC60" s="1019"/>
      <c r="AD60" s="1019"/>
      <c r="AE60" s="1034"/>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978"/>
      <c r="C61" s="979"/>
      <c r="D61" s="979"/>
      <c r="E61" s="979"/>
      <c r="F61" s="979"/>
      <c r="G61" s="979"/>
      <c r="H61" s="979"/>
      <c r="I61" s="979"/>
      <c r="J61" s="979"/>
      <c r="K61" s="979"/>
      <c r="L61" s="979"/>
      <c r="M61" s="979"/>
      <c r="N61" s="979"/>
      <c r="O61" s="979"/>
      <c r="P61" s="980"/>
      <c r="Q61" s="1033"/>
      <c r="R61" s="1019"/>
      <c r="S61" s="1019"/>
      <c r="T61" s="1019"/>
      <c r="U61" s="1019"/>
      <c r="V61" s="1019"/>
      <c r="W61" s="1019"/>
      <c r="X61" s="1019"/>
      <c r="Y61" s="1019"/>
      <c r="Z61" s="1019"/>
      <c r="AA61" s="1019"/>
      <c r="AB61" s="1019"/>
      <c r="AC61" s="1019"/>
      <c r="AD61" s="1019"/>
      <c r="AE61" s="1034"/>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978"/>
      <c r="C62" s="979"/>
      <c r="D62" s="979"/>
      <c r="E62" s="979"/>
      <c r="F62" s="979"/>
      <c r="G62" s="979"/>
      <c r="H62" s="979"/>
      <c r="I62" s="979"/>
      <c r="J62" s="979"/>
      <c r="K62" s="979"/>
      <c r="L62" s="979"/>
      <c r="M62" s="979"/>
      <c r="N62" s="979"/>
      <c r="O62" s="979"/>
      <c r="P62" s="980"/>
      <c r="Q62" s="1033"/>
      <c r="R62" s="1019"/>
      <c r="S62" s="1019"/>
      <c r="T62" s="1019"/>
      <c r="U62" s="1019"/>
      <c r="V62" s="1019"/>
      <c r="W62" s="1019"/>
      <c r="X62" s="1019"/>
      <c r="Y62" s="1019"/>
      <c r="Z62" s="1019"/>
      <c r="AA62" s="1019"/>
      <c r="AB62" s="1019"/>
      <c r="AC62" s="1019"/>
      <c r="AD62" s="1019"/>
      <c r="AE62" s="1034"/>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2950</v>
      </c>
      <c r="AG63" s="955"/>
      <c r="AH63" s="955"/>
      <c r="AI63" s="955"/>
      <c r="AJ63" s="1026"/>
      <c r="AK63" s="1027"/>
      <c r="AL63" s="959"/>
      <c r="AM63" s="959"/>
      <c r="AN63" s="959"/>
      <c r="AO63" s="959"/>
      <c r="AP63" s="955">
        <v>38605</v>
      </c>
      <c r="AQ63" s="955"/>
      <c r="AR63" s="955"/>
      <c r="AS63" s="955"/>
      <c r="AT63" s="955"/>
      <c r="AU63" s="955">
        <v>28156</v>
      </c>
      <c r="AV63" s="955"/>
      <c r="AW63" s="955"/>
      <c r="AX63" s="955"/>
      <c r="AY63" s="955"/>
      <c r="AZ63" s="1021"/>
      <c r="BA63" s="1021"/>
      <c r="BB63" s="1021"/>
      <c r="BC63" s="1021"/>
      <c r="BD63" s="1021"/>
      <c r="BE63" s="956"/>
      <c r="BF63" s="956"/>
      <c r="BG63" s="956"/>
      <c r="BH63" s="956"/>
      <c r="BI63" s="957"/>
      <c r="BJ63" s="1022" t="s">
        <v>221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78" t="s">
        <v>535</v>
      </c>
      <c r="C68" s="979"/>
      <c r="D68" s="979"/>
      <c r="E68" s="979"/>
      <c r="F68" s="979"/>
      <c r="G68" s="979"/>
      <c r="H68" s="979"/>
      <c r="I68" s="979"/>
      <c r="J68" s="979"/>
      <c r="K68" s="979"/>
      <c r="L68" s="979"/>
      <c r="M68" s="979"/>
      <c r="N68" s="979"/>
      <c r="O68" s="979"/>
      <c r="P68" s="980"/>
      <c r="Q68" s="984">
        <v>390</v>
      </c>
      <c r="R68" s="981"/>
      <c r="S68" s="981"/>
      <c r="T68" s="981"/>
      <c r="U68" s="981"/>
      <c r="V68" s="981">
        <v>356</v>
      </c>
      <c r="W68" s="981"/>
      <c r="X68" s="981"/>
      <c r="Y68" s="981"/>
      <c r="Z68" s="981"/>
      <c r="AA68" s="981">
        <v>33</v>
      </c>
      <c r="AB68" s="981"/>
      <c r="AC68" s="981"/>
      <c r="AD68" s="981"/>
      <c r="AE68" s="981"/>
      <c r="AF68" s="981">
        <v>33</v>
      </c>
      <c r="AG68" s="981"/>
      <c r="AH68" s="981"/>
      <c r="AI68" s="981"/>
      <c r="AJ68" s="981"/>
      <c r="AK68" s="981">
        <v>84</v>
      </c>
      <c r="AL68" s="981"/>
      <c r="AM68" s="981"/>
      <c r="AN68" s="981"/>
      <c r="AO68" s="981"/>
      <c r="AP68" s="981" t="s">
        <v>534</v>
      </c>
      <c r="AQ68" s="981"/>
      <c r="AR68" s="981"/>
      <c r="AS68" s="981"/>
      <c r="AT68" s="981"/>
      <c r="AU68" s="981" t="s">
        <v>534</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8" t="s">
        <v>536</v>
      </c>
      <c r="C69" s="979"/>
      <c r="D69" s="979"/>
      <c r="E69" s="979"/>
      <c r="F69" s="979"/>
      <c r="G69" s="979"/>
      <c r="H69" s="979"/>
      <c r="I69" s="979"/>
      <c r="J69" s="979"/>
      <c r="K69" s="979"/>
      <c r="L69" s="979"/>
      <c r="M69" s="979"/>
      <c r="N69" s="979"/>
      <c r="O69" s="979"/>
      <c r="P69" s="980"/>
      <c r="Q69" s="973">
        <v>7347</v>
      </c>
      <c r="R69" s="967"/>
      <c r="S69" s="967"/>
      <c r="T69" s="967"/>
      <c r="U69" s="967"/>
      <c r="V69" s="967">
        <v>7302</v>
      </c>
      <c r="W69" s="967"/>
      <c r="X69" s="967"/>
      <c r="Y69" s="967"/>
      <c r="Z69" s="967"/>
      <c r="AA69" s="967">
        <v>44</v>
      </c>
      <c r="AB69" s="967"/>
      <c r="AC69" s="967"/>
      <c r="AD69" s="967"/>
      <c r="AE69" s="967"/>
      <c r="AF69" s="967">
        <v>44</v>
      </c>
      <c r="AG69" s="967"/>
      <c r="AH69" s="967"/>
      <c r="AI69" s="967"/>
      <c r="AJ69" s="967"/>
      <c r="AK69" s="967">
        <v>1217</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8" t="s">
        <v>537</v>
      </c>
      <c r="C70" s="979"/>
      <c r="D70" s="979"/>
      <c r="E70" s="979"/>
      <c r="F70" s="979"/>
      <c r="G70" s="979"/>
      <c r="H70" s="979"/>
      <c r="I70" s="979"/>
      <c r="J70" s="979"/>
      <c r="K70" s="979"/>
      <c r="L70" s="979"/>
      <c r="M70" s="979"/>
      <c r="N70" s="979"/>
      <c r="O70" s="979"/>
      <c r="P70" s="980"/>
      <c r="Q70" s="973">
        <v>1637</v>
      </c>
      <c r="R70" s="967"/>
      <c r="S70" s="967"/>
      <c r="T70" s="967"/>
      <c r="U70" s="967"/>
      <c r="V70" s="967">
        <v>1615</v>
      </c>
      <c r="W70" s="967"/>
      <c r="X70" s="967"/>
      <c r="Y70" s="967"/>
      <c r="Z70" s="967"/>
      <c r="AA70" s="967">
        <v>22</v>
      </c>
      <c r="AB70" s="967"/>
      <c r="AC70" s="967"/>
      <c r="AD70" s="967"/>
      <c r="AE70" s="967"/>
      <c r="AF70" s="967">
        <v>22</v>
      </c>
      <c r="AG70" s="967"/>
      <c r="AH70" s="967"/>
      <c r="AI70" s="967"/>
      <c r="AJ70" s="967"/>
      <c r="AK70" s="967" t="s">
        <v>534</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538</v>
      </c>
      <c r="C71" s="979"/>
      <c r="D71" s="979"/>
      <c r="E71" s="979"/>
      <c r="F71" s="979"/>
      <c r="G71" s="979"/>
      <c r="H71" s="979"/>
      <c r="I71" s="979"/>
      <c r="J71" s="979"/>
      <c r="K71" s="979"/>
      <c r="L71" s="979"/>
      <c r="M71" s="979"/>
      <c r="N71" s="979"/>
      <c r="O71" s="979"/>
      <c r="P71" s="980"/>
      <c r="Q71" s="973">
        <v>12</v>
      </c>
      <c r="R71" s="967"/>
      <c r="S71" s="967"/>
      <c r="T71" s="967"/>
      <c r="U71" s="967"/>
      <c r="V71" s="967">
        <v>11</v>
      </c>
      <c r="W71" s="967"/>
      <c r="X71" s="967"/>
      <c r="Y71" s="967"/>
      <c r="Z71" s="967"/>
      <c r="AA71" s="967">
        <v>1</v>
      </c>
      <c r="AB71" s="967"/>
      <c r="AC71" s="967"/>
      <c r="AD71" s="967"/>
      <c r="AE71" s="967"/>
      <c r="AF71" s="967">
        <v>1</v>
      </c>
      <c r="AG71" s="967"/>
      <c r="AH71" s="967"/>
      <c r="AI71" s="967"/>
      <c r="AJ71" s="967"/>
      <c r="AK71" s="967" t="s">
        <v>534</v>
      </c>
      <c r="AL71" s="967"/>
      <c r="AM71" s="967"/>
      <c r="AN71" s="967"/>
      <c r="AO71" s="967"/>
      <c r="AP71" s="967" t="s">
        <v>534</v>
      </c>
      <c r="AQ71" s="967"/>
      <c r="AR71" s="967"/>
      <c r="AS71" s="967"/>
      <c r="AT71" s="967"/>
      <c r="AU71" s="967" t="s">
        <v>534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539</v>
      </c>
      <c r="C72" s="979"/>
      <c r="D72" s="979"/>
      <c r="E72" s="979"/>
      <c r="F72" s="979"/>
      <c r="G72" s="979"/>
      <c r="H72" s="979"/>
      <c r="I72" s="979"/>
      <c r="J72" s="979"/>
      <c r="K72" s="979"/>
      <c r="L72" s="979"/>
      <c r="M72" s="979"/>
      <c r="N72" s="979"/>
      <c r="O72" s="979"/>
      <c r="P72" s="980"/>
      <c r="Q72" s="973">
        <v>21</v>
      </c>
      <c r="R72" s="967"/>
      <c r="S72" s="967"/>
      <c r="T72" s="967"/>
      <c r="U72" s="967"/>
      <c r="V72" s="967">
        <v>19</v>
      </c>
      <c r="W72" s="967"/>
      <c r="X72" s="967"/>
      <c r="Y72" s="967"/>
      <c r="Z72" s="967"/>
      <c r="AA72" s="967">
        <v>2</v>
      </c>
      <c r="AB72" s="967"/>
      <c r="AC72" s="967"/>
      <c r="AD72" s="967"/>
      <c r="AE72" s="967"/>
      <c r="AF72" s="967">
        <v>2</v>
      </c>
      <c r="AG72" s="967"/>
      <c r="AH72" s="967"/>
      <c r="AI72" s="967"/>
      <c r="AJ72" s="967"/>
      <c r="AK72" s="967">
        <v>8</v>
      </c>
      <c r="AL72" s="967"/>
      <c r="AM72" s="967"/>
      <c r="AN72" s="967"/>
      <c r="AO72" s="967"/>
      <c r="AP72" s="967" t="s">
        <v>534</v>
      </c>
      <c r="AQ72" s="967"/>
      <c r="AR72" s="967"/>
      <c r="AS72" s="967"/>
      <c r="AT72" s="967"/>
      <c r="AU72" s="967" t="s">
        <v>534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540</v>
      </c>
      <c r="C73" s="979"/>
      <c r="D73" s="979"/>
      <c r="E73" s="979"/>
      <c r="F73" s="979"/>
      <c r="G73" s="979"/>
      <c r="H73" s="979"/>
      <c r="I73" s="979"/>
      <c r="J73" s="979"/>
      <c r="K73" s="979"/>
      <c r="L73" s="979"/>
      <c r="M73" s="979"/>
      <c r="N73" s="979"/>
      <c r="O73" s="979"/>
      <c r="P73" s="980"/>
      <c r="Q73" s="973">
        <v>1260</v>
      </c>
      <c r="R73" s="967"/>
      <c r="S73" s="967"/>
      <c r="T73" s="967"/>
      <c r="U73" s="967"/>
      <c r="V73" s="967">
        <v>1245</v>
      </c>
      <c r="W73" s="967"/>
      <c r="X73" s="967"/>
      <c r="Y73" s="967"/>
      <c r="Z73" s="967"/>
      <c r="AA73" s="967">
        <v>15</v>
      </c>
      <c r="AB73" s="967"/>
      <c r="AC73" s="967"/>
      <c r="AD73" s="967"/>
      <c r="AE73" s="967"/>
      <c r="AF73" s="967">
        <v>15</v>
      </c>
      <c r="AG73" s="967"/>
      <c r="AH73" s="967"/>
      <c r="AI73" s="967"/>
      <c r="AJ73" s="967"/>
      <c r="AK73" s="967">
        <v>611</v>
      </c>
      <c r="AL73" s="967"/>
      <c r="AM73" s="967"/>
      <c r="AN73" s="967"/>
      <c r="AO73" s="967"/>
      <c r="AP73" s="967" t="s">
        <v>534</v>
      </c>
      <c r="AQ73" s="967"/>
      <c r="AR73" s="967"/>
      <c r="AS73" s="967"/>
      <c r="AT73" s="967"/>
      <c r="AU73" s="967" t="s">
        <v>534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541</v>
      </c>
      <c r="C74" s="979"/>
      <c r="D74" s="979"/>
      <c r="E74" s="979"/>
      <c r="F74" s="979"/>
      <c r="G74" s="979"/>
      <c r="H74" s="979"/>
      <c r="I74" s="979"/>
      <c r="J74" s="979"/>
      <c r="K74" s="979"/>
      <c r="L74" s="979"/>
      <c r="M74" s="979"/>
      <c r="N74" s="979"/>
      <c r="O74" s="979"/>
      <c r="P74" s="980"/>
      <c r="Q74" s="973">
        <v>2754</v>
      </c>
      <c r="R74" s="967"/>
      <c r="S74" s="967"/>
      <c r="T74" s="967"/>
      <c r="U74" s="967"/>
      <c r="V74" s="967">
        <v>2640</v>
      </c>
      <c r="W74" s="967"/>
      <c r="X74" s="967"/>
      <c r="Y74" s="967"/>
      <c r="Z74" s="967"/>
      <c r="AA74" s="967">
        <v>114</v>
      </c>
      <c r="AB74" s="967"/>
      <c r="AC74" s="967"/>
      <c r="AD74" s="967"/>
      <c r="AE74" s="967"/>
      <c r="AF74" s="967">
        <v>114</v>
      </c>
      <c r="AG74" s="967"/>
      <c r="AH74" s="967"/>
      <c r="AI74" s="967"/>
      <c r="AJ74" s="967"/>
      <c r="AK74" s="967">
        <v>4</v>
      </c>
      <c r="AL74" s="967"/>
      <c r="AM74" s="967"/>
      <c r="AN74" s="967"/>
      <c r="AO74" s="967"/>
      <c r="AP74" s="967" t="s">
        <v>534</v>
      </c>
      <c r="AQ74" s="967"/>
      <c r="AR74" s="967"/>
      <c r="AS74" s="967"/>
      <c r="AT74" s="967"/>
      <c r="AU74" s="967" t="s">
        <v>534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542</v>
      </c>
      <c r="C75" s="979"/>
      <c r="D75" s="979"/>
      <c r="E75" s="979"/>
      <c r="F75" s="979"/>
      <c r="G75" s="979"/>
      <c r="H75" s="979"/>
      <c r="I75" s="979"/>
      <c r="J75" s="979"/>
      <c r="K75" s="979"/>
      <c r="L75" s="979"/>
      <c r="M75" s="979"/>
      <c r="N75" s="979"/>
      <c r="O75" s="979"/>
      <c r="P75" s="980"/>
      <c r="Q75" s="974">
        <v>257790</v>
      </c>
      <c r="R75" s="975"/>
      <c r="S75" s="975"/>
      <c r="T75" s="975"/>
      <c r="U75" s="976"/>
      <c r="V75" s="977">
        <v>250497</v>
      </c>
      <c r="W75" s="975"/>
      <c r="X75" s="975"/>
      <c r="Y75" s="975"/>
      <c r="Z75" s="976"/>
      <c r="AA75" s="977">
        <v>7292</v>
      </c>
      <c r="AB75" s="975"/>
      <c r="AC75" s="975"/>
      <c r="AD75" s="975"/>
      <c r="AE75" s="976"/>
      <c r="AF75" s="977">
        <v>7292</v>
      </c>
      <c r="AG75" s="975"/>
      <c r="AH75" s="975"/>
      <c r="AI75" s="975"/>
      <c r="AJ75" s="976"/>
      <c r="AK75" s="977">
        <v>2613</v>
      </c>
      <c r="AL75" s="975"/>
      <c r="AM75" s="975"/>
      <c r="AN75" s="975"/>
      <c r="AO75" s="976"/>
      <c r="AP75" s="977" t="s">
        <v>534</v>
      </c>
      <c r="AQ75" s="975"/>
      <c r="AR75" s="975"/>
      <c r="AS75" s="975"/>
      <c r="AT75" s="976"/>
      <c r="AU75" s="977" t="s">
        <v>534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7523</v>
      </c>
      <c r="AG88" s="955"/>
      <c r="AH88" s="955"/>
      <c r="AI88" s="955"/>
      <c r="AJ88" s="955"/>
      <c r="AK88" s="959"/>
      <c r="AL88" s="959"/>
      <c r="AM88" s="959"/>
      <c r="AN88" s="959"/>
      <c r="AO88" s="959"/>
      <c r="AP88" s="955" t="s">
        <v>534</v>
      </c>
      <c r="AQ88" s="955"/>
      <c r="AR88" s="955"/>
      <c r="AS88" s="955"/>
      <c r="AT88" s="955"/>
      <c r="AU88" s="955" t="s">
        <v>534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212</v>
      </c>
      <c r="CS102" s="947"/>
      <c r="CT102" s="947"/>
      <c r="CU102" s="947"/>
      <c r="CV102" s="948"/>
      <c r="CW102" s="946">
        <v>71</v>
      </c>
      <c r="CX102" s="947"/>
      <c r="CY102" s="947"/>
      <c r="CZ102" s="947"/>
      <c r="DA102" s="948"/>
      <c r="DB102" s="946">
        <v>121</v>
      </c>
      <c r="DC102" s="947"/>
      <c r="DD102" s="947"/>
      <c r="DE102" s="947"/>
      <c r="DF102" s="948"/>
      <c r="DG102" s="946" t="s">
        <v>555</v>
      </c>
      <c r="DH102" s="947"/>
      <c r="DI102" s="947"/>
      <c r="DJ102" s="947"/>
      <c r="DK102" s="948"/>
      <c r="DL102" s="946">
        <v>42</v>
      </c>
      <c r="DM102" s="947"/>
      <c r="DN102" s="947"/>
      <c r="DO102" s="947"/>
      <c r="DP102" s="948"/>
      <c r="DQ102" s="946">
        <v>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7025034</v>
      </c>
      <c r="AB110" s="873"/>
      <c r="AC110" s="873"/>
      <c r="AD110" s="873"/>
      <c r="AE110" s="874"/>
      <c r="AF110" s="875">
        <v>7549308</v>
      </c>
      <c r="AG110" s="873"/>
      <c r="AH110" s="873"/>
      <c r="AI110" s="873"/>
      <c r="AJ110" s="874"/>
      <c r="AK110" s="875">
        <v>7584050</v>
      </c>
      <c r="AL110" s="873"/>
      <c r="AM110" s="873"/>
      <c r="AN110" s="873"/>
      <c r="AO110" s="874"/>
      <c r="AP110" s="876">
        <v>33.299999999999997</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56374438</v>
      </c>
      <c r="BR110" s="800"/>
      <c r="BS110" s="800"/>
      <c r="BT110" s="800"/>
      <c r="BU110" s="800"/>
      <c r="BV110" s="800">
        <v>61332061</v>
      </c>
      <c r="BW110" s="800"/>
      <c r="BX110" s="800"/>
      <c r="BY110" s="800"/>
      <c r="BZ110" s="800"/>
      <c r="CA110" s="800">
        <v>61614744</v>
      </c>
      <c r="CB110" s="800"/>
      <c r="CC110" s="800"/>
      <c r="CD110" s="800"/>
      <c r="CE110" s="800"/>
      <c r="CF110" s="861">
        <v>270.60000000000002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775184</v>
      </c>
      <c r="BR111" s="771"/>
      <c r="BS111" s="771"/>
      <c r="BT111" s="771"/>
      <c r="BU111" s="771"/>
      <c r="BV111" s="771">
        <v>520012</v>
      </c>
      <c r="BW111" s="771"/>
      <c r="BX111" s="771"/>
      <c r="BY111" s="771"/>
      <c r="BZ111" s="771"/>
      <c r="CA111" s="771">
        <v>369020</v>
      </c>
      <c r="CB111" s="771"/>
      <c r="CC111" s="771"/>
      <c r="CD111" s="771"/>
      <c r="CE111" s="771"/>
      <c r="CF111" s="848">
        <v>1.6</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28024972</v>
      </c>
      <c r="BR112" s="771"/>
      <c r="BS112" s="771"/>
      <c r="BT112" s="771"/>
      <c r="BU112" s="771"/>
      <c r="BV112" s="771">
        <v>27732287</v>
      </c>
      <c r="BW112" s="771"/>
      <c r="BX112" s="771"/>
      <c r="BY112" s="771"/>
      <c r="BZ112" s="771"/>
      <c r="CA112" s="771">
        <v>28155861</v>
      </c>
      <c r="CB112" s="771"/>
      <c r="CC112" s="771"/>
      <c r="CD112" s="771"/>
      <c r="CE112" s="771"/>
      <c r="CF112" s="848">
        <v>123.7</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1825387</v>
      </c>
      <c r="AB113" s="909"/>
      <c r="AC113" s="909"/>
      <c r="AD113" s="909"/>
      <c r="AE113" s="910"/>
      <c r="AF113" s="911">
        <v>2017250</v>
      </c>
      <c r="AG113" s="909"/>
      <c r="AH113" s="909"/>
      <c r="AI113" s="909"/>
      <c r="AJ113" s="910"/>
      <c r="AK113" s="911">
        <v>2092748</v>
      </c>
      <c r="AL113" s="909"/>
      <c r="AM113" s="909"/>
      <c r="AN113" s="909"/>
      <c r="AO113" s="910"/>
      <c r="AP113" s="912">
        <v>9.1999999999999993</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t="s">
        <v>221</v>
      </c>
      <c r="BR113" s="771"/>
      <c r="BS113" s="771"/>
      <c r="BT113" s="771"/>
      <c r="BU113" s="771"/>
      <c r="BV113" s="771" t="s">
        <v>221</v>
      </c>
      <c r="BW113" s="771"/>
      <c r="BX113" s="771"/>
      <c r="BY113" s="771"/>
      <c r="BZ113" s="771"/>
      <c r="CA113" s="771" t="s">
        <v>221</v>
      </c>
      <c r="CB113" s="771"/>
      <c r="CC113" s="771"/>
      <c r="CD113" s="771"/>
      <c r="CE113" s="771"/>
      <c r="CF113" s="848" t="s">
        <v>221</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221</v>
      </c>
      <c r="AB114" s="784"/>
      <c r="AC114" s="784"/>
      <c r="AD114" s="784"/>
      <c r="AE114" s="785"/>
      <c r="AF114" s="786" t="s">
        <v>221</v>
      </c>
      <c r="AG114" s="784"/>
      <c r="AH114" s="784"/>
      <c r="AI114" s="784"/>
      <c r="AJ114" s="785"/>
      <c r="AK114" s="786" t="s">
        <v>221</v>
      </c>
      <c r="AL114" s="784"/>
      <c r="AM114" s="784"/>
      <c r="AN114" s="784"/>
      <c r="AO114" s="785"/>
      <c r="AP114" s="754" t="s">
        <v>221</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11312584</v>
      </c>
      <c r="BR114" s="771"/>
      <c r="BS114" s="771"/>
      <c r="BT114" s="771"/>
      <c r="BU114" s="771"/>
      <c r="BV114" s="771">
        <v>11098027</v>
      </c>
      <c r="BW114" s="771"/>
      <c r="BX114" s="771"/>
      <c r="BY114" s="771"/>
      <c r="BZ114" s="771"/>
      <c r="CA114" s="771">
        <v>10616811</v>
      </c>
      <c r="CB114" s="771"/>
      <c r="CC114" s="771"/>
      <c r="CD114" s="771"/>
      <c r="CE114" s="771"/>
      <c r="CF114" s="848">
        <v>46.6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327297</v>
      </c>
      <c r="AB115" s="909"/>
      <c r="AC115" s="909"/>
      <c r="AD115" s="909"/>
      <c r="AE115" s="910"/>
      <c r="AF115" s="911">
        <v>267718</v>
      </c>
      <c r="AG115" s="909"/>
      <c r="AH115" s="909"/>
      <c r="AI115" s="909"/>
      <c r="AJ115" s="910"/>
      <c r="AK115" s="911">
        <v>159802</v>
      </c>
      <c r="AL115" s="909"/>
      <c r="AM115" s="909"/>
      <c r="AN115" s="909"/>
      <c r="AO115" s="910"/>
      <c r="AP115" s="912">
        <v>0.7</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8329</v>
      </c>
      <c r="BR115" s="771"/>
      <c r="BS115" s="771"/>
      <c r="BT115" s="771"/>
      <c r="BU115" s="771"/>
      <c r="BV115" s="771">
        <v>6309</v>
      </c>
      <c r="BW115" s="771"/>
      <c r="BX115" s="771"/>
      <c r="BY115" s="771"/>
      <c r="BZ115" s="771"/>
      <c r="CA115" s="771">
        <v>4248</v>
      </c>
      <c r="CB115" s="771"/>
      <c r="CC115" s="771"/>
      <c r="CD115" s="771"/>
      <c r="CE115" s="771"/>
      <c r="CF115" s="848">
        <v>0</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5374</v>
      </c>
      <c r="AB116" s="784"/>
      <c r="AC116" s="784"/>
      <c r="AD116" s="784"/>
      <c r="AE116" s="785"/>
      <c r="AF116" s="786">
        <v>1962</v>
      </c>
      <c r="AG116" s="784"/>
      <c r="AH116" s="784"/>
      <c r="AI116" s="784"/>
      <c r="AJ116" s="785"/>
      <c r="AK116" s="786">
        <v>1851</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318819</v>
      </c>
      <c r="DH116" s="784"/>
      <c r="DI116" s="784"/>
      <c r="DJ116" s="784"/>
      <c r="DK116" s="785"/>
      <c r="DL116" s="786">
        <v>255722</v>
      </c>
      <c r="DM116" s="784"/>
      <c r="DN116" s="784"/>
      <c r="DO116" s="784"/>
      <c r="DP116" s="785"/>
      <c r="DQ116" s="786">
        <v>199795</v>
      </c>
      <c r="DR116" s="784"/>
      <c r="DS116" s="784"/>
      <c r="DT116" s="784"/>
      <c r="DU116" s="785"/>
      <c r="DV116" s="754">
        <v>0.9</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9183092</v>
      </c>
      <c r="AB117" s="895"/>
      <c r="AC117" s="895"/>
      <c r="AD117" s="895"/>
      <c r="AE117" s="896"/>
      <c r="AF117" s="898">
        <v>9836238</v>
      </c>
      <c r="AG117" s="895"/>
      <c r="AH117" s="895"/>
      <c r="AI117" s="895"/>
      <c r="AJ117" s="896"/>
      <c r="AK117" s="898">
        <v>9838451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96495507</v>
      </c>
      <c r="BR118" s="858"/>
      <c r="BS118" s="858"/>
      <c r="BT118" s="858"/>
      <c r="BU118" s="858"/>
      <c r="BV118" s="858">
        <v>100688696</v>
      </c>
      <c r="BW118" s="858"/>
      <c r="BX118" s="858"/>
      <c r="BY118" s="858"/>
      <c r="BZ118" s="858"/>
      <c r="CA118" s="858">
        <v>100760684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13149353</v>
      </c>
      <c r="BR119" s="800"/>
      <c r="BS119" s="800"/>
      <c r="BT119" s="800"/>
      <c r="BU119" s="800"/>
      <c r="BV119" s="800">
        <v>15008656</v>
      </c>
      <c r="BW119" s="800"/>
      <c r="BX119" s="800"/>
      <c r="BY119" s="800"/>
      <c r="BZ119" s="800"/>
      <c r="CA119" s="800">
        <v>13103615</v>
      </c>
      <c r="CB119" s="800"/>
      <c r="CC119" s="800"/>
      <c r="CD119" s="800"/>
      <c r="CE119" s="800"/>
      <c r="CF119" s="861">
        <v>57.6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456365</v>
      </c>
      <c r="DH119" s="717"/>
      <c r="DI119" s="717"/>
      <c r="DJ119" s="717"/>
      <c r="DK119" s="718"/>
      <c r="DL119" s="719">
        <v>264290</v>
      </c>
      <c r="DM119" s="717"/>
      <c r="DN119" s="717"/>
      <c r="DO119" s="717"/>
      <c r="DP119" s="718"/>
      <c r="DQ119" s="719">
        <v>169225</v>
      </c>
      <c r="DR119" s="717"/>
      <c r="DS119" s="717"/>
      <c r="DT119" s="717"/>
      <c r="DU119" s="718"/>
      <c r="DV119" s="807">
        <v>0.7</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1515929</v>
      </c>
      <c r="BR120" s="771"/>
      <c r="BS120" s="771"/>
      <c r="BT120" s="771"/>
      <c r="BU120" s="771"/>
      <c r="BV120" s="771">
        <v>1360399</v>
      </c>
      <c r="BW120" s="771"/>
      <c r="BX120" s="771"/>
      <c r="BY120" s="771"/>
      <c r="BZ120" s="771"/>
      <c r="CA120" s="771">
        <v>1281927</v>
      </c>
      <c r="CB120" s="771"/>
      <c r="CC120" s="771"/>
      <c r="CD120" s="771"/>
      <c r="CE120" s="771"/>
      <c r="CF120" s="848">
        <v>5.6</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22525899</v>
      </c>
      <c r="DH120" s="800"/>
      <c r="DI120" s="800"/>
      <c r="DJ120" s="800"/>
      <c r="DK120" s="800"/>
      <c r="DL120" s="800">
        <v>21283893</v>
      </c>
      <c r="DM120" s="800"/>
      <c r="DN120" s="800"/>
      <c r="DO120" s="800"/>
      <c r="DP120" s="800"/>
      <c r="DQ120" s="800">
        <v>20851510</v>
      </c>
      <c r="DR120" s="800"/>
      <c r="DS120" s="800"/>
      <c r="DT120" s="800"/>
      <c r="DU120" s="800"/>
      <c r="DV120" s="801">
        <v>91.6</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57200854</v>
      </c>
      <c r="BR121" s="858"/>
      <c r="BS121" s="858"/>
      <c r="BT121" s="858"/>
      <c r="BU121" s="858"/>
      <c r="BV121" s="858">
        <v>54296642</v>
      </c>
      <c r="BW121" s="858"/>
      <c r="BX121" s="858"/>
      <c r="BY121" s="858"/>
      <c r="BZ121" s="858"/>
      <c r="CA121" s="858">
        <v>56017138</v>
      </c>
      <c r="CB121" s="858"/>
      <c r="CC121" s="858"/>
      <c r="CD121" s="858"/>
      <c r="CE121" s="858"/>
      <c r="CF121" s="859">
        <v>246.1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2016022</v>
      </c>
      <c r="DH121" s="771"/>
      <c r="DI121" s="771"/>
      <c r="DJ121" s="771"/>
      <c r="DK121" s="771"/>
      <c r="DL121" s="771">
        <v>3146921</v>
      </c>
      <c r="DM121" s="771"/>
      <c r="DN121" s="771"/>
      <c r="DO121" s="771"/>
      <c r="DP121" s="771"/>
      <c r="DQ121" s="771">
        <v>3772609</v>
      </c>
      <c r="DR121" s="771"/>
      <c r="DS121" s="771"/>
      <c r="DT121" s="771"/>
      <c r="DU121" s="771"/>
      <c r="DV121" s="823">
        <v>16.600000000000001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71866136</v>
      </c>
      <c r="BR122" s="840"/>
      <c r="BS122" s="840"/>
      <c r="BT122" s="840"/>
      <c r="BU122" s="840"/>
      <c r="BV122" s="840">
        <v>70665697</v>
      </c>
      <c r="BW122" s="840"/>
      <c r="BX122" s="840"/>
      <c r="BY122" s="840"/>
      <c r="BZ122" s="840"/>
      <c r="CA122" s="840">
        <v>70402680</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3149015</v>
      </c>
      <c r="DH122" s="771"/>
      <c r="DI122" s="771"/>
      <c r="DJ122" s="771"/>
      <c r="DK122" s="771"/>
      <c r="DL122" s="771">
        <v>3071422</v>
      </c>
      <c r="DM122" s="771"/>
      <c r="DN122" s="771"/>
      <c r="DO122" s="771"/>
      <c r="DP122" s="771"/>
      <c r="DQ122" s="771">
        <v>3338895</v>
      </c>
      <c r="DR122" s="771"/>
      <c r="DS122" s="771"/>
      <c r="DT122" s="771"/>
      <c r="DU122" s="771"/>
      <c r="DV122" s="823">
        <v>14.7</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68206</v>
      </c>
      <c r="AB123" s="784"/>
      <c r="AC123" s="784"/>
      <c r="AD123" s="784"/>
      <c r="AE123" s="785"/>
      <c r="AF123" s="786">
        <v>66596</v>
      </c>
      <c r="AG123" s="784"/>
      <c r="AH123" s="784"/>
      <c r="AI123" s="784"/>
      <c r="AJ123" s="785"/>
      <c r="AK123" s="786">
        <v>58660</v>
      </c>
      <c r="AL123" s="784"/>
      <c r="AM123" s="784"/>
      <c r="AN123" s="784"/>
      <c r="AO123" s="785"/>
      <c r="AP123" s="754">
        <v>0.3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103.6</v>
      </c>
      <c r="BR123" s="832"/>
      <c r="BS123" s="832"/>
      <c r="BT123" s="832"/>
      <c r="BU123" s="832"/>
      <c r="BV123" s="832">
        <v>125.8</v>
      </c>
      <c r="BW123" s="832"/>
      <c r="BX123" s="832"/>
      <c r="BY123" s="832"/>
      <c r="BZ123" s="832"/>
      <c r="CA123" s="832">
        <v>133.30000000000001</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189811</v>
      </c>
      <c r="DH123" s="784"/>
      <c r="DI123" s="784"/>
      <c r="DJ123" s="784"/>
      <c r="DK123" s="785"/>
      <c r="DL123" s="786">
        <v>94024</v>
      </c>
      <c r="DM123" s="784"/>
      <c r="DN123" s="784"/>
      <c r="DO123" s="784"/>
      <c r="DP123" s="785"/>
      <c r="DQ123" s="786">
        <v>47509</v>
      </c>
      <c r="DR123" s="784"/>
      <c r="DS123" s="784"/>
      <c r="DT123" s="784"/>
      <c r="DU123" s="785"/>
      <c r="DV123" s="754">
        <v>0.2</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257257</v>
      </c>
      <c r="AB126" s="784"/>
      <c r="AC126" s="784"/>
      <c r="AD126" s="784"/>
      <c r="AE126" s="785"/>
      <c r="AF126" s="786">
        <v>199740</v>
      </c>
      <c r="AG126" s="784"/>
      <c r="AH126" s="784"/>
      <c r="AI126" s="784"/>
      <c r="AJ126" s="785"/>
      <c r="AK126" s="786">
        <v>100509</v>
      </c>
      <c r="AL126" s="784"/>
      <c r="AM126" s="784"/>
      <c r="AN126" s="784"/>
      <c r="AO126" s="785"/>
      <c r="AP126" s="754">
        <v>0.4</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1834</v>
      </c>
      <c r="AB127" s="784"/>
      <c r="AC127" s="784"/>
      <c r="AD127" s="784"/>
      <c r="AE127" s="785"/>
      <c r="AF127" s="786">
        <v>1382</v>
      </c>
      <c r="AG127" s="784"/>
      <c r="AH127" s="784"/>
      <c r="AI127" s="784"/>
      <c r="AJ127" s="785"/>
      <c r="AK127" s="786">
        <v>633</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221</v>
      </c>
      <c r="BG127" s="761"/>
      <c r="BH127" s="761"/>
      <c r="BI127" s="761"/>
      <c r="BJ127" s="761"/>
      <c r="BK127" s="761"/>
      <c r="BL127" s="762"/>
      <c r="BM127" s="760">
        <v>11.84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8329</v>
      </c>
      <c r="DH127" s="820"/>
      <c r="DI127" s="820"/>
      <c r="DJ127" s="820"/>
      <c r="DK127" s="820"/>
      <c r="DL127" s="820">
        <v>6309</v>
      </c>
      <c r="DM127" s="820"/>
      <c r="DN127" s="820"/>
      <c r="DO127" s="820"/>
      <c r="DP127" s="820"/>
      <c r="DQ127" s="820">
        <v>4248</v>
      </c>
      <c r="DR127" s="820"/>
      <c r="DS127" s="820"/>
      <c r="DT127" s="820"/>
      <c r="DU127" s="820"/>
      <c r="DV127" s="821">
        <v>0</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162565</v>
      </c>
      <c r="AB128" s="724"/>
      <c r="AC128" s="724"/>
      <c r="AD128" s="724"/>
      <c r="AE128" s="725"/>
      <c r="AF128" s="726">
        <v>173171</v>
      </c>
      <c r="AG128" s="724"/>
      <c r="AH128" s="724"/>
      <c r="AI128" s="724"/>
      <c r="AJ128" s="725"/>
      <c r="AK128" s="726">
        <v>171322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221</v>
      </c>
      <c r="BG128" s="791"/>
      <c r="BH128" s="791"/>
      <c r="BI128" s="791"/>
      <c r="BJ128" s="791"/>
      <c r="BK128" s="791"/>
      <c r="BL128" s="792"/>
      <c r="BM128" s="790">
        <v>16.84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29585185</v>
      </c>
      <c r="AB129" s="784"/>
      <c r="AC129" s="784"/>
      <c r="AD129" s="784"/>
      <c r="AE129" s="785"/>
      <c r="AF129" s="786">
        <v>30462725</v>
      </c>
      <c r="AG129" s="784"/>
      <c r="AH129" s="784"/>
      <c r="AI129" s="784"/>
      <c r="AJ129" s="785"/>
      <c r="AK129" s="786">
        <v>29349181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13.2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5831978</v>
      </c>
      <c r="AB130" s="784"/>
      <c r="AC130" s="784"/>
      <c r="AD130" s="784"/>
      <c r="AE130" s="785"/>
      <c r="AF130" s="786">
        <v>6600250</v>
      </c>
      <c r="AG130" s="784"/>
      <c r="AH130" s="784"/>
      <c r="AI130" s="784"/>
      <c r="AJ130" s="785"/>
      <c r="AK130" s="786">
        <v>6583040</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133.30000000000001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23753207</v>
      </c>
      <c r="AB131" s="717"/>
      <c r="AC131" s="717"/>
      <c r="AD131" s="717"/>
      <c r="AE131" s="718"/>
      <c r="AF131" s="719">
        <v>23862475</v>
      </c>
      <c r="AG131" s="717"/>
      <c r="AH131" s="717"/>
      <c r="AI131" s="717"/>
      <c r="AJ131" s="718"/>
      <c r="AK131" s="719">
        <v>22766141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13.423656859999999</v>
      </c>
      <c r="AB132" s="740"/>
      <c r="AC132" s="740"/>
      <c r="AD132" s="740"/>
      <c r="AE132" s="741"/>
      <c r="AF132" s="742">
        <v>12.83528636</v>
      </c>
      <c r="AG132" s="740"/>
      <c r="AH132" s="740"/>
      <c r="AI132" s="740"/>
      <c r="AJ132" s="741"/>
      <c r="AK132" s="742">
        <v>13.54682377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13.5</v>
      </c>
      <c r="AB133" s="749"/>
      <c r="AC133" s="749"/>
      <c r="AD133" s="749"/>
      <c r="AE133" s="750"/>
      <c r="AF133" s="748">
        <v>13.3</v>
      </c>
      <c r="AG133" s="749"/>
      <c r="AH133" s="749"/>
      <c r="AI133" s="749"/>
      <c r="AJ133" s="750"/>
      <c r="AK133" s="748">
        <v>13.2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6" t="s">
        <v>470</v>
      </c>
      <c r="L7" s="254"/>
      <c r="M7" s="255" t="s">
        <v>471</v>
      </c>
      <c r="N7" s="256"/>
    </row>
    <row r="8" spans="1:16">
      <c r="A8" s="248"/>
      <c r="B8" s="244"/>
      <c r="C8" s="244"/>
      <c r="D8" s="244"/>
      <c r="E8" s="244"/>
      <c r="F8" s="244"/>
      <c r="G8" s="257"/>
      <c r="H8" s="258"/>
      <c r="I8" s="258"/>
      <c r="J8" s="259"/>
      <c r="K8" s="1117"/>
      <c r="L8" s="260" t="s">
        <v>472</v>
      </c>
      <c r="M8" s="261" t="s">
        <v>473</v>
      </c>
      <c r="N8" s="262" t="s">
        <v>474</v>
      </c>
    </row>
    <row r="9" spans="1:16">
      <c r="A9" s="248"/>
      <c r="B9" s="244"/>
      <c r="C9" s="244"/>
      <c r="D9" s="244"/>
      <c r="E9" s="244"/>
      <c r="F9" s="244"/>
      <c r="G9" s="1130" t="s">
        <v>475</v>
      </c>
      <c r="H9" s="1131"/>
      <c r="I9" s="1131"/>
      <c r="J9" s="1132"/>
      <c r="K9" s="263">
        <v>7250713</v>
      </c>
      <c r="L9" s="264">
        <v>121644</v>
      </c>
      <c r="M9" s="265">
        <v>65114</v>
      </c>
      <c r="N9" s="266">
        <v>86.8</v>
      </c>
    </row>
    <row r="10" spans="1:16">
      <c r="A10" s="248"/>
      <c r="B10" s="244"/>
      <c r="C10" s="244"/>
      <c r="D10" s="244"/>
      <c r="E10" s="244"/>
      <c r="F10" s="244"/>
      <c r="G10" s="1130" t="s">
        <v>476</v>
      </c>
      <c r="H10" s="1131"/>
      <c r="I10" s="1131"/>
      <c r="J10" s="1132"/>
      <c r="K10" s="267">
        <v>406461</v>
      </c>
      <c r="L10" s="268">
        <v>6819</v>
      </c>
      <c r="M10" s="269">
        <v>4538</v>
      </c>
      <c r="N10" s="270">
        <v>50.3</v>
      </c>
    </row>
    <row r="11" spans="1:16" ht="13.5" customHeight="1">
      <c r="A11" s="248"/>
      <c r="B11" s="244"/>
      <c r="C11" s="244"/>
      <c r="D11" s="244"/>
      <c r="E11" s="244"/>
      <c r="F11" s="244"/>
      <c r="G11" s="1130" t="s">
        <v>477</v>
      </c>
      <c r="H11" s="1131"/>
      <c r="I11" s="1131"/>
      <c r="J11" s="1132"/>
      <c r="K11" s="267">
        <v>40925</v>
      </c>
      <c r="L11" s="268">
        <v>687</v>
      </c>
      <c r="M11" s="269">
        <v>5513</v>
      </c>
      <c r="N11" s="270">
        <v>-87.5</v>
      </c>
    </row>
    <row r="12" spans="1:16" ht="13.5" customHeight="1">
      <c r="A12" s="248"/>
      <c r="B12" s="244"/>
      <c r="C12" s="244"/>
      <c r="D12" s="244"/>
      <c r="E12" s="244"/>
      <c r="F12" s="244"/>
      <c r="G12" s="1130" t="s">
        <v>478</v>
      </c>
      <c r="H12" s="1131"/>
      <c r="I12" s="1131"/>
      <c r="J12" s="1132"/>
      <c r="K12" s="267">
        <v>40861</v>
      </c>
      <c r="L12" s="268">
        <v>686</v>
      </c>
      <c r="M12" s="269">
        <v>953</v>
      </c>
      <c r="N12" s="270">
        <v>-28</v>
      </c>
    </row>
    <row r="13" spans="1:16" ht="13.5" customHeight="1">
      <c r="A13" s="248"/>
      <c r="B13" s="244"/>
      <c r="C13" s="244"/>
      <c r="D13" s="244"/>
      <c r="E13" s="244"/>
      <c r="F13" s="244"/>
      <c r="G13" s="1130" t="s">
        <v>479</v>
      </c>
      <c r="H13" s="1131"/>
      <c r="I13" s="1131"/>
      <c r="J13" s="1132"/>
      <c r="K13" s="267" t="s">
        <v>480</v>
      </c>
      <c r="L13" s="268" t="s">
        <v>480</v>
      </c>
      <c r="M13" s="269">
        <v>2</v>
      </c>
      <c r="N13" s="270" t="s">
        <v>480</v>
      </c>
    </row>
    <row r="14" spans="1:16" ht="13.5" customHeight="1">
      <c r="A14" s="248"/>
      <c r="B14" s="244"/>
      <c r="C14" s="244"/>
      <c r="D14" s="244"/>
      <c r="E14" s="244"/>
      <c r="F14" s="244"/>
      <c r="G14" s="1130" t="s">
        <v>481</v>
      </c>
      <c r="H14" s="1131"/>
      <c r="I14" s="1131"/>
      <c r="J14" s="1132"/>
      <c r="K14" s="267">
        <v>348724</v>
      </c>
      <c r="L14" s="268">
        <v>5850</v>
      </c>
      <c r="M14" s="269">
        <v>2887</v>
      </c>
      <c r="N14" s="270">
        <v>102.6</v>
      </c>
    </row>
    <row r="15" spans="1:16" ht="13.5" customHeight="1">
      <c r="A15" s="248"/>
      <c r="B15" s="244"/>
      <c r="C15" s="244"/>
      <c r="D15" s="244"/>
      <c r="E15" s="244"/>
      <c r="F15" s="244"/>
      <c r="G15" s="1130" t="s">
        <v>482</v>
      </c>
      <c r="H15" s="1131"/>
      <c r="I15" s="1131"/>
      <c r="J15" s="1132"/>
      <c r="K15" s="267">
        <v>196595</v>
      </c>
      <c r="L15" s="268">
        <v>3298</v>
      </c>
      <c r="M15" s="269">
        <v>1642</v>
      </c>
      <c r="N15" s="270">
        <v>100.9</v>
      </c>
    </row>
    <row r="16" spans="1:16">
      <c r="A16" s="248"/>
      <c r="B16" s="244"/>
      <c r="C16" s="244"/>
      <c r="D16" s="244"/>
      <c r="E16" s="244"/>
      <c r="F16" s="244"/>
      <c r="G16" s="1133" t="s">
        <v>483</v>
      </c>
      <c r="H16" s="1134"/>
      <c r="I16" s="1134"/>
      <c r="J16" s="1135"/>
      <c r="K16" s="268">
        <v>-727615</v>
      </c>
      <c r="L16" s="268">
        <v>-12207</v>
      </c>
      <c r="M16" s="269">
        <v>-6965</v>
      </c>
      <c r="N16" s="270">
        <v>75.3</v>
      </c>
    </row>
    <row r="17" spans="1:16">
      <c r="A17" s="248"/>
      <c r="B17" s="244"/>
      <c r="C17" s="244"/>
      <c r="D17" s="244"/>
      <c r="E17" s="244"/>
      <c r="F17" s="244"/>
      <c r="G17" s="1133" t="s">
        <v>170</v>
      </c>
      <c r="H17" s="1134"/>
      <c r="I17" s="1134"/>
      <c r="J17" s="1135"/>
      <c r="K17" s="268">
        <v>7556664</v>
      </c>
      <c r="L17" s="268">
        <v>126777</v>
      </c>
      <c r="M17" s="269">
        <v>73685</v>
      </c>
      <c r="N17" s="270">
        <v>72.099999999999994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7" t="s">
        <v>488</v>
      </c>
      <c r="H21" s="1128"/>
      <c r="I21" s="1128"/>
      <c r="J21" s="1129"/>
      <c r="K21" s="280">
        <v>16.02</v>
      </c>
      <c r="L21" s="281">
        <v>7.13</v>
      </c>
      <c r="M21" s="282">
        <v>8.89</v>
      </c>
      <c r="N21" s="249"/>
      <c r="O21" s="283"/>
      <c r="P21" s="279"/>
    </row>
    <row r="22" spans="1:16" s="284" customFormat="1">
      <c r="A22" s="279"/>
      <c r="B22" s="249"/>
      <c r="C22" s="249"/>
      <c r="D22" s="249"/>
      <c r="E22" s="249"/>
      <c r="F22" s="249"/>
      <c r="G22" s="1127" t="s">
        <v>489</v>
      </c>
      <c r="H22" s="1128"/>
      <c r="I22" s="1128"/>
      <c r="J22" s="1129"/>
      <c r="K22" s="285">
        <v>88.4</v>
      </c>
      <c r="L22" s="286">
        <v>98.1</v>
      </c>
      <c r="M22" s="287">
        <v>-9.6999999999999993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6" t="s">
        <v>470</v>
      </c>
      <c r="L30" s="254"/>
      <c r="M30" s="255" t="s">
        <v>471</v>
      </c>
      <c r="N30" s="256"/>
    </row>
    <row r="31" spans="1:16">
      <c r="A31" s="248"/>
      <c r="B31" s="244"/>
      <c r="C31" s="244"/>
      <c r="D31" s="244"/>
      <c r="E31" s="244"/>
      <c r="F31" s="244"/>
      <c r="G31" s="257"/>
      <c r="H31" s="258"/>
      <c r="I31" s="258"/>
      <c r="J31" s="259"/>
      <c r="K31" s="1117"/>
      <c r="L31" s="260" t="s">
        <v>472</v>
      </c>
      <c r="M31" s="261" t="s">
        <v>473</v>
      </c>
      <c r="N31" s="262" t="s">
        <v>474</v>
      </c>
    </row>
    <row r="32" spans="1:16" ht="27" customHeight="1">
      <c r="A32" s="248"/>
      <c r="B32" s="244"/>
      <c r="C32" s="244"/>
      <c r="D32" s="244"/>
      <c r="E32" s="244"/>
      <c r="F32" s="244"/>
      <c r="G32" s="1118" t="s">
        <v>492</v>
      </c>
      <c r="H32" s="1119"/>
      <c r="I32" s="1119"/>
      <c r="J32" s="1120"/>
      <c r="K32" s="294">
        <v>7584050</v>
      </c>
      <c r="L32" s="294">
        <v>127236</v>
      </c>
      <c r="M32" s="295">
        <v>43359</v>
      </c>
      <c r="N32" s="296">
        <v>193.4</v>
      </c>
    </row>
    <row r="33" spans="1:16" ht="13.5" customHeight="1">
      <c r="A33" s="248"/>
      <c r="B33" s="244"/>
      <c r="C33" s="244"/>
      <c r="D33" s="244"/>
      <c r="E33" s="244"/>
      <c r="F33" s="244"/>
      <c r="G33" s="1118" t="s">
        <v>493</v>
      </c>
      <c r="H33" s="1119"/>
      <c r="I33" s="1119"/>
      <c r="J33" s="1120"/>
      <c r="K33" s="294" t="s">
        <v>480</v>
      </c>
      <c r="L33" s="294" t="s">
        <v>480</v>
      </c>
      <c r="M33" s="295">
        <v>0</v>
      </c>
      <c r="N33" s="296" t="s">
        <v>480</v>
      </c>
    </row>
    <row r="34" spans="1:16" ht="27" customHeight="1">
      <c r="A34" s="248"/>
      <c r="B34" s="244"/>
      <c r="C34" s="244"/>
      <c r="D34" s="244"/>
      <c r="E34" s="244"/>
      <c r="F34" s="244"/>
      <c r="G34" s="1118" t="s">
        <v>494</v>
      </c>
      <c r="H34" s="1119"/>
      <c r="I34" s="1119"/>
      <c r="J34" s="1120"/>
      <c r="K34" s="294" t="s">
        <v>480</v>
      </c>
      <c r="L34" s="294" t="s">
        <v>480</v>
      </c>
      <c r="M34" s="295">
        <v>39</v>
      </c>
      <c r="N34" s="296" t="s">
        <v>480</v>
      </c>
    </row>
    <row r="35" spans="1:16" ht="27" customHeight="1">
      <c r="A35" s="248"/>
      <c r="B35" s="244"/>
      <c r="C35" s="244"/>
      <c r="D35" s="244"/>
      <c r="E35" s="244"/>
      <c r="F35" s="244"/>
      <c r="G35" s="1118" t="s">
        <v>495</v>
      </c>
      <c r="H35" s="1119"/>
      <c r="I35" s="1119"/>
      <c r="J35" s="1120"/>
      <c r="K35" s="294">
        <v>2092748</v>
      </c>
      <c r="L35" s="294">
        <v>35110</v>
      </c>
      <c r="M35" s="295">
        <v>11806</v>
      </c>
      <c r="N35" s="296">
        <v>197.4</v>
      </c>
    </row>
    <row r="36" spans="1:16" ht="27" customHeight="1">
      <c r="A36" s="248"/>
      <c r="B36" s="244"/>
      <c r="C36" s="244"/>
      <c r="D36" s="244"/>
      <c r="E36" s="244"/>
      <c r="F36" s="244"/>
      <c r="G36" s="1118" t="s">
        <v>496</v>
      </c>
      <c r="H36" s="1119"/>
      <c r="I36" s="1119"/>
      <c r="J36" s="1120"/>
      <c r="K36" s="294" t="s">
        <v>480</v>
      </c>
      <c r="L36" s="294" t="s">
        <v>480</v>
      </c>
      <c r="M36" s="295">
        <v>1910</v>
      </c>
      <c r="N36" s="296" t="s">
        <v>480</v>
      </c>
    </row>
    <row r="37" spans="1:16" ht="13.5" customHeight="1">
      <c r="A37" s="248"/>
      <c r="B37" s="244"/>
      <c r="C37" s="244"/>
      <c r="D37" s="244"/>
      <c r="E37" s="244"/>
      <c r="F37" s="244"/>
      <c r="G37" s="1118" t="s">
        <v>497</v>
      </c>
      <c r="H37" s="1119"/>
      <c r="I37" s="1119"/>
      <c r="J37" s="1120"/>
      <c r="K37" s="294">
        <v>159802</v>
      </c>
      <c r="L37" s="294">
        <v>2681</v>
      </c>
      <c r="M37" s="295">
        <v>1129</v>
      </c>
      <c r="N37" s="296">
        <v>137.5</v>
      </c>
    </row>
    <row r="38" spans="1:16" ht="27" customHeight="1">
      <c r="A38" s="248"/>
      <c r="B38" s="244"/>
      <c r="C38" s="244"/>
      <c r="D38" s="244"/>
      <c r="E38" s="244"/>
      <c r="F38" s="244"/>
      <c r="G38" s="1121" t="s">
        <v>498</v>
      </c>
      <c r="H38" s="1122"/>
      <c r="I38" s="1122"/>
      <c r="J38" s="1123"/>
      <c r="K38" s="297">
        <v>1851</v>
      </c>
      <c r="L38" s="297">
        <v>31</v>
      </c>
      <c r="M38" s="298">
        <v>5</v>
      </c>
      <c r="N38" s="299">
        <v>520</v>
      </c>
      <c r="O38" s="293"/>
    </row>
    <row r="39" spans="1:16">
      <c r="A39" s="248"/>
      <c r="B39" s="244"/>
      <c r="C39" s="244"/>
      <c r="D39" s="244"/>
      <c r="E39" s="244"/>
      <c r="F39" s="244"/>
      <c r="G39" s="1121" t="s">
        <v>499</v>
      </c>
      <c r="H39" s="1122"/>
      <c r="I39" s="1122"/>
      <c r="J39" s="1123"/>
      <c r="K39" s="300">
        <v>-171322</v>
      </c>
      <c r="L39" s="300">
        <v>-2874</v>
      </c>
      <c r="M39" s="301">
        <v>-5126</v>
      </c>
      <c r="N39" s="302">
        <v>-43.9</v>
      </c>
      <c r="O39" s="293"/>
    </row>
    <row r="40" spans="1:16" ht="27" customHeight="1">
      <c r="A40" s="248"/>
      <c r="B40" s="244"/>
      <c r="C40" s="244"/>
      <c r="D40" s="244"/>
      <c r="E40" s="244"/>
      <c r="F40" s="244"/>
      <c r="G40" s="1118" t="s">
        <v>500</v>
      </c>
      <c r="H40" s="1119"/>
      <c r="I40" s="1119"/>
      <c r="J40" s="1120"/>
      <c r="K40" s="300">
        <v>-6583040</v>
      </c>
      <c r="L40" s="300">
        <v>-110443</v>
      </c>
      <c r="M40" s="301">
        <v>-37205</v>
      </c>
      <c r="N40" s="302">
        <v>196.8</v>
      </c>
      <c r="O40" s="293"/>
    </row>
    <row r="41" spans="1:16">
      <c r="A41" s="248"/>
      <c r="B41" s="244"/>
      <c r="C41" s="244"/>
      <c r="D41" s="244"/>
      <c r="E41" s="244"/>
      <c r="F41" s="244"/>
      <c r="G41" s="1124" t="s">
        <v>281</v>
      </c>
      <c r="H41" s="1125"/>
      <c r="I41" s="1125"/>
      <c r="J41" s="1126"/>
      <c r="K41" s="294">
        <v>3084089</v>
      </c>
      <c r="L41" s="300">
        <v>51741</v>
      </c>
      <c r="M41" s="301">
        <v>15917</v>
      </c>
      <c r="N41" s="302">
        <v>225.1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1" t="s">
        <v>470</v>
      </c>
      <c r="J49" s="1113" t="s">
        <v>504</v>
      </c>
      <c r="K49" s="1114"/>
      <c r="L49" s="1114"/>
      <c r="M49" s="1114"/>
      <c r="N49" s="1115"/>
    </row>
    <row r="50" spans="1:14">
      <c r="A50" s="248"/>
      <c r="B50" s="244"/>
      <c r="C50" s="244"/>
      <c r="D50" s="244"/>
      <c r="E50" s="244"/>
      <c r="F50" s="244"/>
      <c r="G50" s="312"/>
      <c r="H50" s="313"/>
      <c r="I50" s="1112"/>
      <c r="J50" s="314" t="s">
        <v>505</v>
      </c>
      <c r="K50" s="315" t="s">
        <v>506</v>
      </c>
      <c r="L50" s="316" t="s">
        <v>507</v>
      </c>
      <c r="M50" s="317" t="s">
        <v>508</v>
      </c>
      <c r="N50" s="318" t="s">
        <v>509</v>
      </c>
    </row>
    <row r="51" spans="1:14">
      <c r="A51" s="248"/>
      <c r="B51" s="244"/>
      <c r="C51" s="244"/>
      <c r="D51" s="244"/>
      <c r="E51" s="244"/>
      <c r="F51" s="244"/>
      <c r="G51" s="310" t="s">
        <v>510</v>
      </c>
      <c r="H51" s="311"/>
      <c r="I51" s="319">
        <v>8789633</v>
      </c>
      <c r="J51" s="320">
        <v>138804</v>
      </c>
      <c r="K51" s="321">
        <v>5.2</v>
      </c>
      <c r="L51" s="322">
        <v>66876</v>
      </c>
      <c r="M51" s="323">
        <v>-5.5</v>
      </c>
      <c r="N51" s="324">
        <v>10.7</v>
      </c>
    </row>
    <row r="52" spans="1:14">
      <c r="A52" s="248"/>
      <c r="B52" s="244"/>
      <c r="C52" s="244"/>
      <c r="D52" s="244"/>
      <c r="E52" s="244"/>
      <c r="F52" s="244"/>
      <c r="G52" s="325"/>
      <c r="H52" s="326" t="s">
        <v>511</v>
      </c>
      <c r="I52" s="327">
        <v>5383536</v>
      </c>
      <c r="J52" s="328">
        <v>85016</v>
      </c>
      <c r="K52" s="329">
        <v>-0.2</v>
      </c>
      <c r="L52" s="330">
        <v>36310</v>
      </c>
      <c r="M52" s="331">
        <v>-11.2</v>
      </c>
      <c r="N52" s="332">
        <v>11</v>
      </c>
    </row>
    <row r="53" spans="1:14">
      <c r="A53" s="248"/>
      <c r="B53" s="244"/>
      <c r="C53" s="244"/>
      <c r="D53" s="244"/>
      <c r="E53" s="244"/>
      <c r="F53" s="244"/>
      <c r="G53" s="310" t="s">
        <v>512</v>
      </c>
      <c r="H53" s="311"/>
      <c r="I53" s="319">
        <v>12084795</v>
      </c>
      <c r="J53" s="320">
        <v>193996</v>
      </c>
      <c r="K53" s="321">
        <v>39.799999999999997</v>
      </c>
      <c r="L53" s="322">
        <v>47569</v>
      </c>
      <c r="M53" s="323">
        <v>-28.9</v>
      </c>
      <c r="N53" s="324">
        <v>68.7</v>
      </c>
    </row>
    <row r="54" spans="1:14">
      <c r="A54" s="248"/>
      <c r="B54" s="244"/>
      <c r="C54" s="244"/>
      <c r="D54" s="244"/>
      <c r="E54" s="244"/>
      <c r="F54" s="244"/>
      <c r="G54" s="325"/>
      <c r="H54" s="326" t="s">
        <v>511</v>
      </c>
      <c r="I54" s="327">
        <v>7793271</v>
      </c>
      <c r="J54" s="328">
        <v>125105</v>
      </c>
      <c r="K54" s="329">
        <v>47.2</v>
      </c>
      <c r="L54" s="330">
        <v>26255</v>
      </c>
      <c r="M54" s="331">
        <v>-27.7</v>
      </c>
      <c r="N54" s="332">
        <v>74.900000000000006</v>
      </c>
    </row>
    <row r="55" spans="1:14">
      <c r="A55" s="248"/>
      <c r="B55" s="244"/>
      <c r="C55" s="244"/>
      <c r="D55" s="244"/>
      <c r="E55" s="244"/>
      <c r="F55" s="244"/>
      <c r="G55" s="310" t="s">
        <v>513</v>
      </c>
      <c r="H55" s="311"/>
      <c r="I55" s="319">
        <v>10684720</v>
      </c>
      <c r="J55" s="320">
        <v>174035</v>
      </c>
      <c r="K55" s="321">
        <v>-10.3</v>
      </c>
      <c r="L55" s="322">
        <v>50880</v>
      </c>
      <c r="M55" s="323">
        <v>7</v>
      </c>
      <c r="N55" s="324">
        <v>-17.3</v>
      </c>
    </row>
    <row r="56" spans="1:14">
      <c r="A56" s="248"/>
      <c r="B56" s="244"/>
      <c r="C56" s="244"/>
      <c r="D56" s="244"/>
      <c r="E56" s="244"/>
      <c r="F56" s="244"/>
      <c r="G56" s="325"/>
      <c r="H56" s="326" t="s">
        <v>511</v>
      </c>
      <c r="I56" s="327">
        <v>5761192</v>
      </c>
      <c r="J56" s="328">
        <v>93840</v>
      </c>
      <c r="K56" s="329">
        <v>-25</v>
      </c>
      <c r="L56" s="330">
        <v>26879</v>
      </c>
      <c r="M56" s="331">
        <v>2.4</v>
      </c>
      <c r="N56" s="332">
        <v>-27.4</v>
      </c>
    </row>
    <row r="57" spans="1:14">
      <c r="A57" s="248"/>
      <c r="B57" s="244"/>
      <c r="C57" s="244"/>
      <c r="D57" s="244"/>
      <c r="E57" s="244"/>
      <c r="F57" s="244"/>
      <c r="G57" s="310" t="s">
        <v>514</v>
      </c>
      <c r="H57" s="311"/>
      <c r="I57" s="319">
        <v>21899503</v>
      </c>
      <c r="J57" s="320">
        <v>360171</v>
      </c>
      <c r="K57" s="321">
        <v>107</v>
      </c>
      <c r="L57" s="322">
        <v>63956</v>
      </c>
      <c r="M57" s="323">
        <v>25.7</v>
      </c>
      <c r="N57" s="324">
        <v>81.3</v>
      </c>
    </row>
    <row r="58" spans="1:14">
      <c r="A58" s="248"/>
      <c r="B58" s="244"/>
      <c r="C58" s="244"/>
      <c r="D58" s="244"/>
      <c r="E58" s="244"/>
      <c r="F58" s="244"/>
      <c r="G58" s="325"/>
      <c r="H58" s="326" t="s">
        <v>511</v>
      </c>
      <c r="I58" s="327">
        <v>9226114</v>
      </c>
      <c r="J58" s="328">
        <v>151738</v>
      </c>
      <c r="K58" s="329">
        <v>61.7</v>
      </c>
      <c r="L58" s="330">
        <v>29239</v>
      </c>
      <c r="M58" s="331">
        <v>8.8000000000000007</v>
      </c>
      <c r="N58" s="332">
        <v>52.9</v>
      </c>
    </row>
    <row r="59" spans="1:14">
      <c r="A59" s="248"/>
      <c r="B59" s="244"/>
      <c r="C59" s="244"/>
      <c r="D59" s="244"/>
      <c r="E59" s="244"/>
      <c r="F59" s="244"/>
      <c r="G59" s="310" t="s">
        <v>515</v>
      </c>
      <c r="H59" s="311"/>
      <c r="I59" s="319">
        <v>11916251</v>
      </c>
      <c r="J59" s="320">
        <v>199917</v>
      </c>
      <c r="K59" s="321">
        <v>-44.5</v>
      </c>
      <c r="L59" s="322">
        <v>66255</v>
      </c>
      <c r="M59" s="323">
        <v>3.6</v>
      </c>
      <c r="N59" s="324">
        <v>-48.1</v>
      </c>
    </row>
    <row r="60" spans="1:14">
      <c r="A60" s="248"/>
      <c r="B60" s="244"/>
      <c r="C60" s="244"/>
      <c r="D60" s="244"/>
      <c r="E60" s="244"/>
      <c r="F60" s="244"/>
      <c r="G60" s="325"/>
      <c r="H60" s="326" t="s">
        <v>511</v>
      </c>
      <c r="I60" s="333">
        <v>7098072</v>
      </c>
      <c r="J60" s="328">
        <v>119083</v>
      </c>
      <c r="K60" s="329">
        <v>-21.5</v>
      </c>
      <c r="L60" s="330">
        <v>31822</v>
      </c>
      <c r="M60" s="331">
        <v>8.8000000000000007</v>
      </c>
      <c r="N60" s="332">
        <v>-30.3</v>
      </c>
    </row>
    <row r="61" spans="1:14">
      <c r="A61" s="248"/>
      <c r="B61" s="244"/>
      <c r="C61" s="244"/>
      <c r="D61" s="244"/>
      <c r="E61" s="244"/>
      <c r="F61" s="244"/>
      <c r="G61" s="310" t="s">
        <v>516</v>
      </c>
      <c r="H61" s="334"/>
      <c r="I61" s="335">
        <v>13074980</v>
      </c>
      <c r="J61" s="336">
        <v>213385</v>
      </c>
      <c r="K61" s="337">
        <v>19.399999999999999</v>
      </c>
      <c r="L61" s="338">
        <v>59107</v>
      </c>
      <c r="M61" s="339">
        <v>0.4</v>
      </c>
      <c r="N61" s="324">
        <v>19</v>
      </c>
    </row>
    <row r="62" spans="1:14">
      <c r="A62" s="248"/>
      <c r="B62" s="244"/>
      <c r="C62" s="244"/>
      <c r="D62" s="244"/>
      <c r="E62" s="244"/>
      <c r="F62" s="244"/>
      <c r="G62" s="325"/>
      <c r="H62" s="326" t="s">
        <v>511</v>
      </c>
      <c r="I62" s="327">
        <v>7052437</v>
      </c>
      <c r="J62" s="328">
        <v>114956</v>
      </c>
      <c r="K62" s="329">
        <v>12.4</v>
      </c>
      <c r="L62" s="330">
        <v>30101</v>
      </c>
      <c r="M62" s="331">
        <v>-3.8</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6" t="s">
        <v>3</v>
      </c>
      <c r="D47" s="1136"/>
      <c r="E47" s="1137"/>
      <c r="F47" s="11">
        <v>19.48</v>
      </c>
      <c r="G47" s="12">
        <v>21.43</v>
      </c>
      <c r="H47" s="12">
        <v>23.05</v>
      </c>
      <c r="I47" s="12">
        <v>30.67</v>
      </c>
      <c r="J47" s="13">
        <v>27.16</v>
      </c>
    </row>
    <row r="48" spans="2:10" ht="57.75" customHeight="1">
      <c r="B48" s="14"/>
      <c r="C48" s="1138" t="s">
        <v>4</v>
      </c>
      <c r="D48" s="1138"/>
      <c r="E48" s="1139"/>
      <c r="F48" s="15">
        <v>2.42</v>
      </c>
      <c r="G48" s="16">
        <v>3.27</v>
      </c>
      <c r="H48" s="16">
        <v>3.4</v>
      </c>
      <c r="I48" s="16">
        <v>2.5299999999999998</v>
      </c>
      <c r="J48" s="17">
        <v>3.1</v>
      </c>
    </row>
    <row r="49" spans="2:10" ht="57.75" customHeight="1" thickBot="1">
      <c r="B49" s="18"/>
      <c r="C49" s="1140" t="s">
        <v>5</v>
      </c>
      <c r="D49" s="1140"/>
      <c r="E49" s="1141"/>
      <c r="F49" s="19">
        <v>4.25</v>
      </c>
      <c r="G49" s="20">
        <v>2.39</v>
      </c>
      <c r="H49" s="20">
        <v>1.3</v>
      </c>
      <c r="I49" s="20">
        <v>7.51</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8" t="s">
        <v>524</v>
      </c>
      <c r="D34" s="1148"/>
      <c r="E34" s="1149"/>
      <c r="F34" s="32">
        <v>2.44</v>
      </c>
      <c r="G34" s="33">
        <v>2.27</v>
      </c>
      <c r="H34" s="33">
        <v>3</v>
      </c>
      <c r="I34" s="33">
        <v>3.63</v>
      </c>
      <c r="J34" s="34">
        <v>4.29</v>
      </c>
      <c r="K34" s="22"/>
      <c r="L34" s="22"/>
      <c r="M34" s="22"/>
      <c r="N34" s="22"/>
      <c r="O34" s="22"/>
      <c r="P34" s="22"/>
    </row>
    <row r="35" spans="1:16" ht="39" customHeight="1">
      <c r="A35" s="22"/>
      <c r="B35" s="35"/>
      <c r="C35" s="1142" t="s">
        <v>525</v>
      </c>
      <c r="D35" s="1143"/>
      <c r="E35" s="1144"/>
      <c r="F35" s="36">
        <v>1.61</v>
      </c>
      <c r="G35" s="37">
        <v>2.35</v>
      </c>
      <c r="H35" s="37">
        <v>2.86</v>
      </c>
      <c r="I35" s="37">
        <v>3.12</v>
      </c>
      <c r="J35" s="38">
        <v>3.52</v>
      </c>
      <c r="K35" s="22"/>
      <c r="L35" s="22"/>
      <c r="M35" s="22"/>
      <c r="N35" s="22"/>
      <c r="O35" s="22"/>
      <c r="P35" s="22"/>
    </row>
    <row r="36" spans="1:16" ht="39" customHeight="1">
      <c r="A36" s="22"/>
      <c r="B36" s="35"/>
      <c r="C36" s="1142" t="s">
        <v>526</v>
      </c>
      <c r="D36" s="1143"/>
      <c r="E36" s="1144"/>
      <c r="F36" s="36">
        <v>2.39</v>
      </c>
      <c r="G36" s="37">
        <v>3.25</v>
      </c>
      <c r="H36" s="37">
        <v>3.37</v>
      </c>
      <c r="I36" s="37">
        <v>2.52</v>
      </c>
      <c r="J36" s="38">
        <v>3.09</v>
      </c>
      <c r="K36" s="22"/>
      <c r="L36" s="22"/>
      <c r="M36" s="22"/>
      <c r="N36" s="22"/>
      <c r="O36" s="22"/>
      <c r="P36" s="22"/>
    </row>
    <row r="37" spans="1:16" ht="39" customHeight="1">
      <c r="A37" s="22"/>
      <c r="B37" s="35"/>
      <c r="C37" s="1142" t="s">
        <v>527</v>
      </c>
      <c r="D37" s="1143"/>
      <c r="E37" s="1144"/>
      <c r="F37" s="36">
        <v>0.7</v>
      </c>
      <c r="G37" s="37">
        <v>0.12</v>
      </c>
      <c r="H37" s="37">
        <v>0.28999999999999998</v>
      </c>
      <c r="I37" s="37">
        <v>0.46</v>
      </c>
      <c r="J37" s="38">
        <v>1</v>
      </c>
      <c r="K37" s="22"/>
      <c r="L37" s="22"/>
      <c r="M37" s="22"/>
      <c r="N37" s="22"/>
      <c r="O37" s="22"/>
      <c r="P37" s="22"/>
    </row>
    <row r="38" spans="1:16" ht="39" customHeight="1">
      <c r="A38" s="22"/>
      <c r="B38" s="35"/>
      <c r="C38" s="1142" t="s">
        <v>528</v>
      </c>
      <c r="D38" s="1143"/>
      <c r="E38" s="1144"/>
      <c r="F38" s="36">
        <v>0.23</v>
      </c>
      <c r="G38" s="37">
        <v>0.25</v>
      </c>
      <c r="H38" s="37">
        <v>0.53</v>
      </c>
      <c r="I38" s="37">
        <v>0.37</v>
      </c>
      <c r="J38" s="38">
        <v>0.72</v>
      </c>
      <c r="K38" s="22"/>
      <c r="L38" s="22"/>
      <c r="M38" s="22"/>
      <c r="N38" s="22"/>
      <c r="O38" s="22"/>
      <c r="P38" s="22"/>
    </row>
    <row r="39" spans="1:16" ht="39" customHeight="1">
      <c r="A39" s="22"/>
      <c r="B39" s="35"/>
      <c r="C39" s="1142" t="s">
        <v>529</v>
      </c>
      <c r="D39" s="1143"/>
      <c r="E39" s="1144"/>
      <c r="F39" s="36">
        <v>0.26</v>
      </c>
      <c r="G39" s="37">
        <v>0.28000000000000003</v>
      </c>
      <c r="H39" s="37">
        <v>0.21</v>
      </c>
      <c r="I39" s="37">
        <v>0.18</v>
      </c>
      <c r="J39" s="38">
        <v>0.19</v>
      </c>
      <c r="K39" s="22"/>
      <c r="L39" s="22"/>
      <c r="M39" s="22"/>
      <c r="N39" s="22"/>
      <c r="O39" s="22"/>
      <c r="P39" s="22"/>
    </row>
    <row r="40" spans="1:16" ht="39" customHeight="1">
      <c r="A40" s="22"/>
      <c r="B40" s="35"/>
      <c r="C40" s="1142" t="s">
        <v>530</v>
      </c>
      <c r="D40" s="1143"/>
      <c r="E40" s="1144"/>
      <c r="F40" s="36">
        <v>0.15</v>
      </c>
      <c r="G40" s="37">
        <v>0.16</v>
      </c>
      <c r="H40" s="37">
        <v>0.16</v>
      </c>
      <c r="I40" s="37">
        <v>0.02</v>
      </c>
      <c r="J40" s="38">
        <v>0.19</v>
      </c>
      <c r="K40" s="22"/>
      <c r="L40" s="22"/>
      <c r="M40" s="22"/>
      <c r="N40" s="22"/>
      <c r="O40" s="22"/>
      <c r="P40" s="22"/>
    </row>
    <row r="41" spans="1:16" ht="39" customHeight="1">
      <c r="A41" s="22"/>
      <c r="B41" s="35"/>
      <c r="C41" s="1142" t="s">
        <v>531</v>
      </c>
      <c r="D41" s="1143"/>
      <c r="E41" s="1144"/>
      <c r="F41" s="36">
        <v>0.04</v>
      </c>
      <c r="G41" s="37">
        <v>0.03</v>
      </c>
      <c r="H41" s="37">
        <v>0.03</v>
      </c>
      <c r="I41" s="37">
        <v>0.03</v>
      </c>
      <c r="J41" s="38">
        <v>0.04</v>
      </c>
      <c r="K41" s="22"/>
      <c r="L41" s="22"/>
      <c r="M41" s="22"/>
      <c r="N41" s="22"/>
      <c r="O41" s="22"/>
      <c r="P41" s="22"/>
    </row>
    <row r="42" spans="1:16" ht="39" customHeight="1">
      <c r="A42" s="22"/>
      <c r="B42" s="39"/>
      <c r="C42" s="1142" t="s">
        <v>532</v>
      </c>
      <c r="D42" s="1143"/>
      <c r="E42" s="1144"/>
      <c r="F42" s="36" t="s">
        <v>480</v>
      </c>
      <c r="G42" s="37" t="s">
        <v>480</v>
      </c>
      <c r="H42" s="37" t="s">
        <v>480</v>
      </c>
      <c r="I42" s="37" t="s">
        <v>480</v>
      </c>
      <c r="J42" s="38" t="s">
        <v>480</v>
      </c>
      <c r="K42" s="22"/>
      <c r="L42" s="22"/>
      <c r="M42" s="22"/>
      <c r="N42" s="22"/>
      <c r="O42" s="22"/>
      <c r="P42" s="22"/>
    </row>
    <row r="43" spans="1:16" ht="39" customHeight="1" thickBot="1">
      <c r="A43" s="22"/>
      <c r="B43" s="40"/>
      <c r="C43" s="1145" t="s">
        <v>533</v>
      </c>
      <c r="D43" s="1146"/>
      <c r="E43" s="1147"/>
      <c r="F43" s="41">
        <v>0.12</v>
      </c>
      <c r="G43" s="42">
        <v>0.08</v>
      </c>
      <c r="H43" s="42">
        <v>0.04</v>
      </c>
      <c r="I43" s="42">
        <v>0.01</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8" t="s">
        <v>10</v>
      </c>
      <c r="C45" s="1159"/>
      <c r="D45" s="58"/>
      <c r="E45" s="1164" t="s">
        <v>11</v>
      </c>
      <c r="F45" s="1164"/>
      <c r="G45" s="1164"/>
      <c r="H45" s="1164"/>
      <c r="I45" s="1164"/>
      <c r="J45" s="1165"/>
      <c r="K45" s="59">
        <v>7530</v>
      </c>
      <c r="L45" s="60">
        <v>7271</v>
      </c>
      <c r="M45" s="60">
        <v>7025</v>
      </c>
      <c r="N45" s="60">
        <v>7549</v>
      </c>
      <c r="O45" s="61">
        <v>7584</v>
      </c>
      <c r="P45" s="48"/>
      <c r="Q45" s="48"/>
      <c r="R45" s="48"/>
      <c r="S45" s="48"/>
      <c r="T45" s="48"/>
      <c r="U45" s="48"/>
    </row>
    <row r="46" spans="1:21" ht="30.75" customHeight="1">
      <c r="A46" s="48"/>
      <c r="B46" s="1160"/>
      <c r="C46" s="1161"/>
      <c r="D46" s="62"/>
      <c r="E46" s="1152" t="s">
        <v>12</v>
      </c>
      <c r="F46" s="1152"/>
      <c r="G46" s="1152"/>
      <c r="H46" s="1152"/>
      <c r="I46" s="1152"/>
      <c r="J46" s="1153"/>
      <c r="K46" s="63" t="s">
        <v>480</v>
      </c>
      <c r="L46" s="64" t="s">
        <v>480</v>
      </c>
      <c r="M46" s="64" t="s">
        <v>480</v>
      </c>
      <c r="N46" s="64" t="s">
        <v>480</v>
      </c>
      <c r="O46" s="65" t="s">
        <v>480</v>
      </c>
      <c r="P46" s="48"/>
      <c r="Q46" s="48"/>
      <c r="R46" s="48"/>
      <c r="S46" s="48"/>
      <c r="T46" s="48"/>
      <c r="U46" s="48"/>
    </row>
    <row r="47" spans="1:21" ht="30.75" customHeight="1">
      <c r="A47" s="48"/>
      <c r="B47" s="1160"/>
      <c r="C47" s="1161"/>
      <c r="D47" s="62"/>
      <c r="E47" s="1152" t="s">
        <v>13</v>
      </c>
      <c r="F47" s="1152"/>
      <c r="G47" s="1152"/>
      <c r="H47" s="1152"/>
      <c r="I47" s="1152"/>
      <c r="J47" s="1153"/>
      <c r="K47" s="63" t="s">
        <v>480</v>
      </c>
      <c r="L47" s="64" t="s">
        <v>480</v>
      </c>
      <c r="M47" s="64" t="s">
        <v>480</v>
      </c>
      <c r="N47" s="64" t="s">
        <v>480</v>
      </c>
      <c r="O47" s="65" t="s">
        <v>480</v>
      </c>
      <c r="P47" s="48"/>
      <c r="Q47" s="48"/>
      <c r="R47" s="48"/>
      <c r="S47" s="48"/>
      <c r="T47" s="48"/>
      <c r="U47" s="48"/>
    </row>
    <row r="48" spans="1:21" ht="30.75" customHeight="1">
      <c r="A48" s="48"/>
      <c r="B48" s="1160"/>
      <c r="C48" s="1161"/>
      <c r="D48" s="62"/>
      <c r="E48" s="1152" t="s">
        <v>14</v>
      </c>
      <c r="F48" s="1152"/>
      <c r="G48" s="1152"/>
      <c r="H48" s="1152"/>
      <c r="I48" s="1152"/>
      <c r="J48" s="1153"/>
      <c r="K48" s="63">
        <v>1775</v>
      </c>
      <c r="L48" s="64">
        <v>1807</v>
      </c>
      <c r="M48" s="64">
        <v>1825</v>
      </c>
      <c r="N48" s="64">
        <v>2017</v>
      </c>
      <c r="O48" s="65">
        <v>2093</v>
      </c>
      <c r="P48" s="48"/>
      <c r="Q48" s="48"/>
      <c r="R48" s="48"/>
      <c r="S48" s="48"/>
      <c r="T48" s="48"/>
      <c r="U48" s="48"/>
    </row>
    <row r="49" spans="1:21" ht="30.75" customHeight="1">
      <c r="A49" s="48"/>
      <c r="B49" s="1160"/>
      <c r="C49" s="1161"/>
      <c r="D49" s="62"/>
      <c r="E49" s="1152" t="s">
        <v>15</v>
      </c>
      <c r="F49" s="1152"/>
      <c r="G49" s="1152"/>
      <c r="H49" s="1152"/>
      <c r="I49" s="1152"/>
      <c r="J49" s="1153"/>
      <c r="K49" s="63" t="s">
        <v>480</v>
      </c>
      <c r="L49" s="64" t="s">
        <v>480</v>
      </c>
      <c r="M49" s="64" t="s">
        <v>480</v>
      </c>
      <c r="N49" s="64" t="s">
        <v>480</v>
      </c>
      <c r="O49" s="65" t="s">
        <v>480</v>
      </c>
      <c r="P49" s="48"/>
      <c r="Q49" s="48"/>
      <c r="R49" s="48"/>
      <c r="S49" s="48"/>
      <c r="T49" s="48"/>
      <c r="U49" s="48"/>
    </row>
    <row r="50" spans="1:21" ht="30.75" customHeight="1">
      <c r="A50" s="48"/>
      <c r="B50" s="1160"/>
      <c r="C50" s="1161"/>
      <c r="D50" s="62"/>
      <c r="E50" s="1152" t="s">
        <v>16</v>
      </c>
      <c r="F50" s="1152"/>
      <c r="G50" s="1152"/>
      <c r="H50" s="1152"/>
      <c r="I50" s="1152"/>
      <c r="J50" s="1153"/>
      <c r="K50" s="63">
        <v>363</v>
      </c>
      <c r="L50" s="64">
        <v>356</v>
      </c>
      <c r="M50" s="64">
        <v>327</v>
      </c>
      <c r="N50" s="64">
        <v>268</v>
      </c>
      <c r="O50" s="65">
        <v>160</v>
      </c>
      <c r="P50" s="48"/>
      <c r="Q50" s="48"/>
      <c r="R50" s="48"/>
      <c r="S50" s="48"/>
      <c r="T50" s="48"/>
      <c r="U50" s="48"/>
    </row>
    <row r="51" spans="1:21" ht="30.75" customHeight="1">
      <c r="A51" s="48"/>
      <c r="B51" s="1162"/>
      <c r="C51" s="1163"/>
      <c r="D51" s="66"/>
      <c r="E51" s="1152" t="s">
        <v>17</v>
      </c>
      <c r="F51" s="1152"/>
      <c r="G51" s="1152"/>
      <c r="H51" s="1152"/>
      <c r="I51" s="1152"/>
      <c r="J51" s="1153"/>
      <c r="K51" s="63">
        <v>7</v>
      </c>
      <c r="L51" s="64">
        <v>5</v>
      </c>
      <c r="M51" s="64">
        <v>5</v>
      </c>
      <c r="N51" s="64">
        <v>2</v>
      </c>
      <c r="O51" s="65">
        <v>2</v>
      </c>
      <c r="P51" s="48"/>
      <c r="Q51" s="48"/>
      <c r="R51" s="48"/>
      <c r="S51" s="48"/>
      <c r="T51" s="48"/>
      <c r="U51" s="48"/>
    </row>
    <row r="52" spans="1:21" ht="30.75" customHeight="1">
      <c r="A52" s="48"/>
      <c r="B52" s="1150" t="s">
        <v>18</v>
      </c>
      <c r="C52" s="1151"/>
      <c r="D52" s="66"/>
      <c r="E52" s="1152" t="s">
        <v>19</v>
      </c>
      <c r="F52" s="1152"/>
      <c r="G52" s="1152"/>
      <c r="H52" s="1152"/>
      <c r="I52" s="1152"/>
      <c r="J52" s="1153"/>
      <c r="K52" s="63">
        <v>6329</v>
      </c>
      <c r="L52" s="64">
        <v>6101</v>
      </c>
      <c r="M52" s="64">
        <v>5995</v>
      </c>
      <c r="N52" s="64">
        <v>6774</v>
      </c>
      <c r="O52" s="65">
        <v>6752</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3346</v>
      </c>
      <c r="L53" s="69">
        <v>3338</v>
      </c>
      <c r="M53" s="69">
        <v>3187</v>
      </c>
      <c r="N53" s="69">
        <v>3062</v>
      </c>
      <c r="O53" s="70">
        <v>3087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user</cp:lastModifiedBy>
  <cp:lastPrinted>2016-04-26T02:05:25Z</cp:lastPrinted>
  <dcterms:created xsi:type="dcterms:W3CDTF">2016-02-15T01:14:26Z</dcterms:created>
  <dcterms:modified xsi:type="dcterms:W3CDTF">2016-05-02T06:45:14Z</dcterms:modified>
</cp:coreProperties>
</file>