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er\Desktop\鶴間から引継（H24.4.1）\H２７文書（上下水道課）\他課報告文書\財務課\経営分析表\"/>
    </mc:Choice>
  </mc:AlternateContent>
  <workbookProtection workbookPassword="B501" lockStructure="1"/>
  <bookViews>
    <workbookView xWindow="240" yWindow="60" windowWidth="14940" windowHeight="7875"/>
  </bookViews>
  <sheets>
    <sheet name="法非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AI10" i="4" s="1"/>
  <c r="S6" i="5"/>
  <c r="AY8" i="4" s="1"/>
  <c r="R6" i="5"/>
  <c r="Q6" i="5"/>
  <c r="AI8" i="4" s="1"/>
  <c r="P6" i="5"/>
  <c r="O6" i="5"/>
  <c r="N6" i="5"/>
  <c r="M6" i="5"/>
  <c r="L6" i="5"/>
  <c r="Z8" i="4" s="1"/>
  <c r="K6" i="5"/>
  <c r="R8" i="4" s="1"/>
  <c r="J6" i="5"/>
  <c r="I6" i="5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Z10" i="4"/>
  <c r="R10" i="4"/>
  <c r="J10" i="4"/>
  <c r="B10" i="4"/>
  <c r="AQ8" i="4"/>
  <c r="J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<sst xmlns="http://schemas.openxmlformats.org/spreadsheetml/2006/main" count="218" uniqueCount="108">
  <si>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</si>
  <si>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</si>
  <si>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</si>
  <si>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</si>
  <si>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</si>
  <si>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</si>
  <si>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</si>
  <si>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</si>
  <si>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</si>
  <si>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</si>
  <si>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</si>
  <si>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</si>
  <si>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</si>
  <si>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</si>
  <si>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</si>
  <si>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</si>
  <si>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</si>
  <si>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</si>
  <si>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</si>
  <si>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</si>
  <si>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</si>
  <si>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</si>
  <si>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</si>
  <si>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</si>
  <si>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</si>
  <si>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</si>
  <si>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</si>
  <si>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</si>
  <si>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</si>
  <si>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</si>
  <si>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</si>
  <si>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</si>
  <si>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</si>
  <si>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</si>
  <si>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</si>
  <si>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</si>
  <si>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</si>
  <si>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</si>
  <si>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</si>
  <si>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平成22年度から平成25年度における各指標の類似団体平均値は、当時の事業数を基に算出していますが、管路更新率については、平成26年度の事業数を基に類似団体平均値を算出しています。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</si>
  <si>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</si>
  <si>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</si>
  <si>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</si>
  <si>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</si>
  <si>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</si>
  <si>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</si>
  <si>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</si>
  <si>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</si>
  <si>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</si>
  <si>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</si>
  <si>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</si>
  <si>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</si>
  <si>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</si>
  <si>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</si>
  <si>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</si>
  <si>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</si>
  <si>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</si>
  <si>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</si>
  <si>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</si>
  <si>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</si>
  <si>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</si>
  <si>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</si>
  <si>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</si>
  <si>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</si>
  <si>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</si>
  <si>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</si>
  <si>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</si>
  <si>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</si>
  <si>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</si>
  <si>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</si>
  <si>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</si>
  <si>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</si>
  <si>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</si>
  <si>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</si>
  <si>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</si>
  <si>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</si>
  <si>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</si>
  <si>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</si>
  <si>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</si>
  <si>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</si>
  <si>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</si>
  <si>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</si>
  <si>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</si>
  <si>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</si>
  <si>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</si>
  <si>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</si>
  <si>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</si>
  <si>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</si>
  <si>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</si>
  <si>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</si>
  <si>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</si>
  <si>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</si>
  <si>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</si>
  <si>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新潟県　佐渡市</t>
  </si>
  <si>
    <t>法非適用</t>
  </si>
  <si>
    <t>水道事業</t>
  </si>
  <si>
    <t>簡易水道事業</t>
  </si>
  <si>
    <t>D1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</si>
  <si>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</si>
  <si>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</si>
  <si>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</si>
  <si>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</si>
  <si>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</si>
  <si>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</si>
  <si>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</si>
  <si>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法定耐用年数に達した管路、施設等が多く、老朽管による漏水事故が多いため、有収率が低い状況にある。限りある財源の中で補助事業を活用しながら、特に漏水事故の多い区域について優先的に更新を行なっているが、更新すべき管路が多く更新が間に合っていない状況である。</t>
    <rPh sb="1" eb="3">
      <t>ホウテイ</t>
    </rPh>
    <rPh sb="3" eb="5">
      <t>タイヨウ</t>
    </rPh>
    <rPh sb="5" eb="7">
      <t>ネンスウ</t>
    </rPh>
    <rPh sb="8" eb="9">
      <t>タッ</t>
    </rPh>
    <rPh sb="11" eb="13">
      <t>カンロ</t>
    </rPh>
    <rPh sb="14" eb="16">
      <t>シセツ</t>
    </rPh>
    <rPh sb="16" eb="17">
      <t>トウ</t>
    </rPh>
    <rPh sb="18" eb="19">
      <t>オオ</t>
    </rPh>
    <rPh sb="21" eb="23">
      <t>ロウキュウ</t>
    </rPh>
    <rPh sb="23" eb="24">
      <t>カン</t>
    </rPh>
    <rPh sb="27" eb="29">
      <t>ロウスイ</t>
    </rPh>
    <rPh sb="29" eb="31">
      <t>ジコ</t>
    </rPh>
    <rPh sb="32" eb="33">
      <t>オオ</t>
    </rPh>
    <rPh sb="37" eb="38">
      <t>ユウ</t>
    </rPh>
    <rPh sb="38" eb="39">
      <t>シュウ</t>
    </rPh>
    <rPh sb="39" eb="40">
      <t>リツ</t>
    </rPh>
    <rPh sb="41" eb="42">
      <t>ヒク</t>
    </rPh>
    <rPh sb="43" eb="45">
      <t>ジョウキョウ</t>
    </rPh>
    <rPh sb="49" eb="50">
      <t>カギ</t>
    </rPh>
    <rPh sb="53" eb="55">
      <t>ザイゲン</t>
    </rPh>
    <rPh sb="56" eb="57">
      <t>ナカ</t>
    </rPh>
    <rPh sb="58" eb="60">
      <t>ホジョ</t>
    </rPh>
    <rPh sb="60" eb="62">
      <t>ジギョウ</t>
    </rPh>
    <rPh sb="63" eb="65">
      <t>カツヨウ</t>
    </rPh>
    <rPh sb="70" eb="71">
      <t>トク</t>
    </rPh>
    <rPh sb="72" eb="74">
      <t>ロウスイ</t>
    </rPh>
    <rPh sb="74" eb="76">
      <t>ジコ</t>
    </rPh>
    <rPh sb="77" eb="78">
      <t>オオ</t>
    </rPh>
    <rPh sb="79" eb="81">
      <t>クイキ</t>
    </rPh>
    <rPh sb="85" eb="88">
      <t>ユウセンテキ</t>
    </rPh>
    <rPh sb="89" eb="91">
      <t>コウシン</t>
    </rPh>
    <rPh sb="92" eb="93">
      <t>オコ</t>
    </rPh>
    <rPh sb="100" eb="102">
      <t>コウシン</t>
    </rPh>
    <rPh sb="105" eb="107">
      <t>カンロ</t>
    </rPh>
    <rPh sb="108" eb="109">
      <t>オオ</t>
    </rPh>
    <rPh sb="110" eb="112">
      <t>コウシン</t>
    </rPh>
    <rPh sb="113" eb="114">
      <t>マ</t>
    </rPh>
    <rPh sb="115" eb="116">
      <t>ア</t>
    </rPh>
    <rPh sb="121" eb="123">
      <t>ジョウキョウ</t>
    </rPh>
    <phoneticPr fontId="4"/>
  </si>
  <si>
    <t>　当市の簡易水道は、沿岸部を中心に40余りの事業がる。豊富な水源が無いため各施設間の統合が困難な状況であるため、経営の効率性は低く経営改善に向けた抜本的な取組みは難しいが、管路等の長寿命化に向けた取組みは進めていく必要がある。
　老朽管が多く、漏水により有収率が低い状況にあるため、企業債残高対給水収益比率や給水原価も高くなっている。平成19年度に統合計画を提出し、国の補助事業を取り入れ老朽管や施設の更新等を行なってきたが、一般会計からの繰入金の割合が高い状況となっている。</t>
    <rPh sb="1" eb="3">
      <t>トウシ</t>
    </rPh>
    <rPh sb="4" eb="6">
      <t>カンイ</t>
    </rPh>
    <rPh sb="6" eb="8">
      <t>スイドウ</t>
    </rPh>
    <rPh sb="10" eb="12">
      <t>エンガン</t>
    </rPh>
    <rPh sb="12" eb="13">
      <t>ブ</t>
    </rPh>
    <rPh sb="14" eb="16">
      <t>チュウシン</t>
    </rPh>
    <rPh sb="19" eb="20">
      <t>アマ</t>
    </rPh>
    <rPh sb="22" eb="24">
      <t>ジギョウ</t>
    </rPh>
    <rPh sb="27" eb="29">
      <t>ホウフ</t>
    </rPh>
    <rPh sb="30" eb="31">
      <t>スイ</t>
    </rPh>
    <rPh sb="31" eb="32">
      <t>ゲン</t>
    </rPh>
    <rPh sb="33" eb="34">
      <t>ナ</t>
    </rPh>
    <rPh sb="37" eb="38">
      <t>カク</t>
    </rPh>
    <rPh sb="38" eb="40">
      <t>シセツ</t>
    </rPh>
    <rPh sb="40" eb="41">
      <t>カン</t>
    </rPh>
    <rPh sb="42" eb="44">
      <t>トウゴウ</t>
    </rPh>
    <rPh sb="45" eb="47">
      <t>コンナン</t>
    </rPh>
    <rPh sb="48" eb="50">
      <t>ジョウキョウ</t>
    </rPh>
    <rPh sb="56" eb="58">
      <t>ケイエイ</t>
    </rPh>
    <rPh sb="59" eb="62">
      <t>コウリツセイ</t>
    </rPh>
    <rPh sb="63" eb="64">
      <t>ヒク</t>
    </rPh>
    <rPh sb="65" eb="67">
      <t>ケイエイ</t>
    </rPh>
    <rPh sb="67" eb="69">
      <t>カイゼン</t>
    </rPh>
    <rPh sb="70" eb="71">
      <t>ム</t>
    </rPh>
    <rPh sb="73" eb="76">
      <t>バッポンテキ</t>
    </rPh>
    <rPh sb="77" eb="79">
      <t>トリク</t>
    </rPh>
    <rPh sb="81" eb="82">
      <t>ムズカ</t>
    </rPh>
    <rPh sb="86" eb="88">
      <t>カンロ</t>
    </rPh>
    <rPh sb="88" eb="89">
      <t>トウ</t>
    </rPh>
    <rPh sb="90" eb="91">
      <t>チョウ</t>
    </rPh>
    <rPh sb="91" eb="94">
      <t>ジュミョウカ</t>
    </rPh>
    <rPh sb="95" eb="96">
      <t>ム</t>
    </rPh>
    <rPh sb="98" eb="100">
      <t>トリクミ</t>
    </rPh>
    <rPh sb="102" eb="103">
      <t>スス</t>
    </rPh>
    <rPh sb="107" eb="109">
      <t>ヒツヨウ</t>
    </rPh>
    <rPh sb="115" eb="117">
      <t>ロウキュウ</t>
    </rPh>
    <rPh sb="117" eb="118">
      <t>カン</t>
    </rPh>
    <rPh sb="119" eb="120">
      <t>オオ</t>
    </rPh>
    <rPh sb="122" eb="124">
      <t>ロウスイ</t>
    </rPh>
    <rPh sb="127" eb="128">
      <t>ユウ</t>
    </rPh>
    <rPh sb="128" eb="129">
      <t>シュウ</t>
    </rPh>
    <rPh sb="129" eb="130">
      <t>リツ</t>
    </rPh>
    <rPh sb="131" eb="132">
      <t>ヒク</t>
    </rPh>
    <rPh sb="133" eb="135">
      <t>ジョウキョウ</t>
    </rPh>
    <rPh sb="141" eb="143">
      <t>キギョウ</t>
    </rPh>
    <rPh sb="143" eb="144">
      <t>サイ</t>
    </rPh>
    <rPh sb="144" eb="146">
      <t>ザンダカ</t>
    </rPh>
    <rPh sb="146" eb="147">
      <t>タイ</t>
    </rPh>
    <rPh sb="147" eb="149">
      <t>キュウスイ</t>
    </rPh>
    <rPh sb="149" eb="151">
      <t>シュウエキ</t>
    </rPh>
    <rPh sb="151" eb="153">
      <t>ヒリツ</t>
    </rPh>
    <rPh sb="154" eb="156">
      <t>キュウスイ</t>
    </rPh>
    <rPh sb="156" eb="158">
      <t>ゲンカ</t>
    </rPh>
    <rPh sb="159" eb="160">
      <t>タカ</t>
    </rPh>
    <rPh sb="167" eb="169">
      <t>ヘイセイ</t>
    </rPh>
    <rPh sb="171" eb="173">
      <t>ネンド</t>
    </rPh>
    <rPh sb="174" eb="176">
      <t>トウゴウ</t>
    </rPh>
    <rPh sb="176" eb="178">
      <t>ケイカク</t>
    </rPh>
    <rPh sb="179" eb="181">
      <t>テイシュツ</t>
    </rPh>
    <rPh sb="183" eb="184">
      <t>クニ</t>
    </rPh>
    <rPh sb="185" eb="187">
      <t>ホジョ</t>
    </rPh>
    <rPh sb="187" eb="189">
      <t>ジギョウ</t>
    </rPh>
    <rPh sb="190" eb="191">
      <t>ト</t>
    </rPh>
    <rPh sb="192" eb="193">
      <t>イ</t>
    </rPh>
    <rPh sb="194" eb="196">
      <t>ロウキュウ</t>
    </rPh>
    <rPh sb="196" eb="197">
      <t>カン</t>
    </rPh>
    <rPh sb="198" eb="200">
      <t>シセツ</t>
    </rPh>
    <rPh sb="201" eb="203">
      <t>コウシン</t>
    </rPh>
    <rPh sb="203" eb="204">
      <t>トウ</t>
    </rPh>
    <rPh sb="205" eb="206">
      <t>オコ</t>
    </rPh>
    <rPh sb="213" eb="215">
      <t>イッパン</t>
    </rPh>
    <rPh sb="215" eb="217">
      <t>カイケイ</t>
    </rPh>
    <rPh sb="220" eb="222">
      <t>クリイレ</t>
    </rPh>
    <rPh sb="222" eb="223">
      <t>キン</t>
    </rPh>
    <rPh sb="224" eb="226">
      <t>ワリアイ</t>
    </rPh>
    <rPh sb="227" eb="228">
      <t>タカ</t>
    </rPh>
    <rPh sb="229" eb="231">
      <t>ジョウキョウ</t>
    </rPh>
    <phoneticPr fontId="4"/>
  </si>
  <si>
    <t>　平成28年度より市内の簡易水道は、地方公営企業法を適用し、水道事業に統合することとなる。水道事業としては、非常に経営状況の厳しい簡易水道を統合するため、一層の経営改善や、施設・管路等の長寿命化に向けた取組が必要となる。</t>
    <rPh sb="1" eb="3">
      <t>ヘイセイ</t>
    </rPh>
    <rPh sb="5" eb="7">
      <t>ネンド</t>
    </rPh>
    <rPh sb="9" eb="11">
      <t>シナイ</t>
    </rPh>
    <rPh sb="12" eb="14">
      <t>カンイ</t>
    </rPh>
    <rPh sb="14" eb="16">
      <t>スイドウ</t>
    </rPh>
    <rPh sb="18" eb="20">
      <t>チホウ</t>
    </rPh>
    <rPh sb="20" eb="22">
      <t>コウエイ</t>
    </rPh>
    <rPh sb="22" eb="24">
      <t>キギョウ</t>
    </rPh>
    <rPh sb="24" eb="25">
      <t>ホウ</t>
    </rPh>
    <rPh sb="26" eb="27">
      <t>テキ</t>
    </rPh>
    <rPh sb="27" eb="28">
      <t>ヨウ</t>
    </rPh>
    <rPh sb="30" eb="32">
      <t>スイドウ</t>
    </rPh>
    <rPh sb="32" eb="34">
      <t>ジギョウ</t>
    </rPh>
    <rPh sb="35" eb="37">
      <t>トウゴウ</t>
    </rPh>
    <rPh sb="45" eb="47">
      <t>スイドウ</t>
    </rPh>
    <rPh sb="47" eb="49">
      <t>ジギョウ</t>
    </rPh>
    <rPh sb="54" eb="56">
      <t>ヒジョウ</t>
    </rPh>
    <rPh sb="57" eb="59">
      <t>ケイエイ</t>
    </rPh>
    <rPh sb="59" eb="61">
      <t>ジョウキョウ</t>
    </rPh>
    <rPh sb="62" eb="63">
      <t>キビ</t>
    </rPh>
    <rPh sb="65" eb="67">
      <t>カンイ</t>
    </rPh>
    <rPh sb="67" eb="69">
      <t>スイドウ</t>
    </rPh>
    <rPh sb="70" eb="72">
      <t>トウゴウ</t>
    </rPh>
    <rPh sb="77" eb="79">
      <t>イッソウ</t>
    </rPh>
    <rPh sb="80" eb="82">
      <t>ケイエイ</t>
    </rPh>
    <rPh sb="82" eb="84">
      <t>カイゼン</t>
    </rPh>
    <rPh sb="86" eb="88">
      <t>シセツ</t>
    </rPh>
    <rPh sb="89" eb="91">
      <t>カンロ</t>
    </rPh>
    <rPh sb="91" eb="92">
      <t>トウ</t>
    </rPh>
    <rPh sb="93" eb="94">
      <t>チョウ</t>
    </rPh>
    <rPh sb="94" eb="97">
      <t>ジュミョウカ</t>
    </rPh>
    <rPh sb="98" eb="99">
      <t>ム</t>
    </rPh>
    <rPh sb="101" eb="103">
      <t>トリクミ</t>
    </rPh>
    <rPh sb="104" eb="106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</si>
</sst>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2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3.76</c:v>
                </c:pt>
                <c:pt idx="1">
                  <c:v>4.29</c:v>
                </c:pt>
                <c:pt idx="2">
                  <c:v>1.99</c:v>
                </c:pt>
                <c:pt idx="3">
                  <c:v>1.94</c:v>
                </c:pt>
                <c:pt idx="4">
                  <c:v>2.2200000000000002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5801520"/>
        <c:axId val="231167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0.83</c:v>
                </c:pt>
                <c:pt idx="1">
                  <c:v>0.62</c:v>
                </c:pt>
                <c:pt idx="2">
                  <c:v>0.59</c:v>
                </c:pt>
                <c:pt idx="3">
                  <c:v>0.64</c:v>
                </c:pt>
                <c:pt idx="4">
                  <c:v>0.55000000000000004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801520"/>
        <c:axId val="231167672"/>
      </c:lineChart>
      <c:dateAx>
        <c:axId val="115801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1167672"/>
        <c:crosses val="autoZero"/>
        <c:auto val="1"/>
        <c:lblOffset val="100"/>
        <c:baseTimeUnit val="years"/>
      </c:dateAx>
      <c:valAx>
        <c:axId val="231167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5801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57.59</c:v>
                </c:pt>
                <c:pt idx="1">
                  <c:v>56.45</c:v>
                </c:pt>
                <c:pt idx="2">
                  <c:v>53.36</c:v>
                </c:pt>
                <c:pt idx="3">
                  <c:v>51.81</c:v>
                </c:pt>
                <c:pt idx="4">
                  <c:v>51.84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146800"/>
        <c:axId val="232147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63.04</c:v>
                </c:pt>
                <c:pt idx="1">
                  <c:v>64.3</c:v>
                </c:pt>
                <c:pt idx="2">
                  <c:v>63.99</c:v>
                </c:pt>
                <c:pt idx="3">
                  <c:v>62.01</c:v>
                </c:pt>
                <c:pt idx="4">
                  <c:v>60.68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146800"/>
        <c:axId val="232147192"/>
      </c:lineChart>
      <c:dateAx>
        <c:axId val="232146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2147192"/>
        <c:crosses val="autoZero"/>
        <c:auto val="1"/>
        <c:lblOffset val="100"/>
        <c:baseTimeUnit val="years"/>
      </c:dateAx>
      <c:valAx>
        <c:axId val="232147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2146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76.069999999999993</c:v>
                </c:pt>
                <c:pt idx="1">
                  <c:v>77.989999999999995</c:v>
                </c:pt>
                <c:pt idx="2">
                  <c:v>77.73</c:v>
                </c:pt>
                <c:pt idx="3">
                  <c:v>77.47</c:v>
                </c:pt>
                <c:pt idx="4">
                  <c:v>75.58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148368"/>
        <c:axId val="232148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78.06</c:v>
                </c:pt>
                <c:pt idx="1">
                  <c:v>76.38</c:v>
                </c:pt>
                <c:pt idx="2">
                  <c:v>76.260000000000005</c:v>
                </c:pt>
                <c:pt idx="3">
                  <c:v>75.8</c:v>
                </c:pt>
                <c:pt idx="4">
                  <c:v>75.760000000000005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148368"/>
        <c:axId val="232148760"/>
      </c:lineChart>
      <c:dateAx>
        <c:axId val="232148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2148760"/>
        <c:crosses val="autoZero"/>
        <c:auto val="1"/>
        <c:lblOffset val="100"/>
        <c:baseTimeUnit val="years"/>
      </c:dateAx>
      <c:valAx>
        <c:axId val="232148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2148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76.62</c:v>
                </c:pt>
                <c:pt idx="1">
                  <c:v>55.94</c:v>
                </c:pt>
                <c:pt idx="2">
                  <c:v>60.96</c:v>
                </c:pt>
                <c:pt idx="3">
                  <c:v>61.47</c:v>
                </c:pt>
                <c:pt idx="4">
                  <c:v>62.15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712704"/>
        <c:axId val="231713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78.3</c:v>
                </c:pt>
                <c:pt idx="1">
                  <c:v>76.64</c:v>
                </c:pt>
                <c:pt idx="2">
                  <c:v>75.91</c:v>
                </c:pt>
                <c:pt idx="3">
                  <c:v>77.19</c:v>
                </c:pt>
                <c:pt idx="4">
                  <c:v>77.48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712704"/>
        <c:axId val="231713088"/>
      </c:lineChart>
      <c:dateAx>
        <c:axId val="231712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1713088"/>
        <c:crosses val="autoZero"/>
        <c:auto val="1"/>
        <c:lblOffset val="100"/>
        <c:baseTimeUnit val="years"/>
      </c:dateAx>
      <c:valAx>
        <c:axId val="231713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1712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データ!$DG$6:$DK$6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203568"/>
        <c:axId val="231745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2203568"/>
        <c:axId val="231745736"/>
      </c:lineChart>
      <c:dateAx>
        <c:axId val="232203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1745736"/>
        <c:crosses val="autoZero"/>
        <c:auto val="1"/>
        <c:lblOffset val="100"/>
        <c:baseTimeUnit val="years"/>
      </c:dateAx>
      <c:valAx>
        <c:axId val="231745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2203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799704"/>
        <c:axId val="231804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799704"/>
        <c:axId val="231804184"/>
      </c:lineChart>
      <c:dateAx>
        <c:axId val="231799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1804184"/>
        <c:crosses val="autoZero"/>
        <c:auto val="1"/>
        <c:lblOffset val="100"/>
        <c:baseTimeUnit val="years"/>
      </c:dateAx>
      <c:valAx>
        <c:axId val="231804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1799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301736"/>
        <c:axId val="230302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301736"/>
        <c:axId val="230302128"/>
      </c:lineChart>
      <c:dateAx>
        <c:axId val="230301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0302128"/>
        <c:crosses val="autoZero"/>
        <c:auto val="1"/>
        <c:lblOffset val="100"/>
        <c:baseTimeUnit val="years"/>
      </c:dateAx>
      <c:valAx>
        <c:axId val="230302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0301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データ!$AS$6:$AW$6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301344"/>
        <c:axId val="230300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301344"/>
        <c:axId val="230300952"/>
      </c:lineChart>
      <c:dateAx>
        <c:axId val="230301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0300952"/>
        <c:crosses val="autoZero"/>
        <c:auto val="1"/>
        <c:lblOffset val="100"/>
        <c:baseTimeUnit val="years"/>
      </c:dateAx>
      <c:valAx>
        <c:axId val="230300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0301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1877.81</c:v>
                </c:pt>
                <c:pt idx="1">
                  <c:v>1924.86</c:v>
                </c:pt>
                <c:pt idx="2">
                  <c:v>1791.48</c:v>
                </c:pt>
                <c:pt idx="3">
                  <c:v>1746.54</c:v>
                </c:pt>
                <c:pt idx="4">
                  <c:v>1709.71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303304"/>
        <c:axId val="230303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1358.75</c:v>
                </c:pt>
                <c:pt idx="1">
                  <c:v>1355.28</c:v>
                </c:pt>
                <c:pt idx="2">
                  <c:v>1321.78</c:v>
                </c:pt>
                <c:pt idx="3">
                  <c:v>1326.51</c:v>
                </c:pt>
                <c:pt idx="4">
                  <c:v>1285.3599999999999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303304"/>
        <c:axId val="230303696"/>
      </c:lineChart>
      <c:dateAx>
        <c:axId val="230303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0303696"/>
        <c:crosses val="autoZero"/>
        <c:auto val="1"/>
        <c:lblOffset val="100"/>
        <c:baseTimeUnit val="years"/>
      </c:dateAx>
      <c:valAx>
        <c:axId val="230303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0303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47.26</c:v>
                </c:pt>
                <c:pt idx="1">
                  <c:v>39.97</c:v>
                </c:pt>
                <c:pt idx="2">
                  <c:v>41.11</c:v>
                </c:pt>
                <c:pt idx="3">
                  <c:v>39.76</c:v>
                </c:pt>
                <c:pt idx="4">
                  <c:v>38.549999999999997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304872"/>
        <c:axId val="230305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57.18</c:v>
                </c:pt>
                <c:pt idx="1">
                  <c:v>54.56</c:v>
                </c:pt>
                <c:pt idx="2">
                  <c:v>54.57</c:v>
                </c:pt>
                <c:pt idx="3">
                  <c:v>54.4</c:v>
                </c:pt>
                <c:pt idx="4">
                  <c:v>54.45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304872"/>
        <c:axId val="230305264"/>
      </c:lineChart>
      <c:dateAx>
        <c:axId val="230304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0305264"/>
        <c:crosses val="autoZero"/>
        <c:auto val="1"/>
        <c:lblOffset val="100"/>
        <c:baseTimeUnit val="years"/>
      </c:dateAx>
      <c:valAx>
        <c:axId val="230305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0304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429.08</c:v>
                </c:pt>
                <c:pt idx="1">
                  <c:v>501.82</c:v>
                </c:pt>
                <c:pt idx="2">
                  <c:v>521.38</c:v>
                </c:pt>
                <c:pt idx="3">
                  <c:v>551.89</c:v>
                </c:pt>
                <c:pt idx="4">
                  <c:v>587.16999999999996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0306440"/>
        <c:axId val="232145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295.62</c:v>
                </c:pt>
                <c:pt idx="1">
                  <c:v>314.44</c:v>
                </c:pt>
                <c:pt idx="2">
                  <c:v>318.02999999999997</c:v>
                </c:pt>
                <c:pt idx="3">
                  <c:v>325.14</c:v>
                </c:pt>
                <c:pt idx="4">
                  <c:v>332.75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0306440"/>
        <c:axId val="232145624"/>
      </c:lineChart>
      <c:dateAx>
        <c:axId val="230306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2145624"/>
        <c:crosses val="autoZero"/>
        <c:auto val="1"/>
        <c:lblOffset val="100"/>
        <c:baseTimeUnit val="years"/>
      </c:dateAx>
      <c:valAx>
        <c:axId val="232145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0306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5C5551-6BC5-448F-A607-3D12B8B59C7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【76.03】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A7864B-ACF3-481F-B050-61B73191253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【1,239.32】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EA00AD4-712F-48B4-8AC6-D165EE501A5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【75.39】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36CBBAC-41F3-4693-A3B2-EDF36D7758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416C90C-C1F4-4DC9-ABA9-4A5B4038DE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【476.46】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73F2C93-BBF4-47A9-AB7E-81D1582D3ED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【36.33】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C584A1D-6D2A-4B72-85F2-F54367919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H5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新潟県　佐渡市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3"/>
      <c r="D7" s="43"/>
      <c r="E7" s="43"/>
      <c r="F7" s="43"/>
      <c r="G7" s="43"/>
      <c r="H7" s="43"/>
      <c r="I7" s="44"/>
      <c r="J7" s="42" t="s">
        <v>2</v>
      </c>
      <c r="K7" s="43"/>
      <c r="L7" s="43"/>
      <c r="M7" s="43"/>
      <c r="N7" s="43"/>
      <c r="O7" s="43"/>
      <c r="P7" s="43"/>
      <c r="Q7" s="44"/>
      <c r="R7" s="42" t="s">
        <v>3</v>
      </c>
      <c r="S7" s="43"/>
      <c r="T7" s="43"/>
      <c r="U7" s="43"/>
      <c r="V7" s="43"/>
      <c r="W7" s="43"/>
      <c r="X7" s="43"/>
      <c r="Y7" s="44"/>
      <c r="Z7" s="42" t="s">
        <v>4</v>
      </c>
      <c r="AA7" s="43"/>
      <c r="AB7" s="43"/>
      <c r="AC7" s="43"/>
      <c r="AD7" s="43"/>
      <c r="AE7" s="43"/>
      <c r="AF7" s="43"/>
      <c r="AG7" s="44"/>
      <c r="AH7" s="3"/>
      <c r="AI7" s="42" t="s">
        <v>5</v>
      </c>
      <c r="AJ7" s="43"/>
      <c r="AK7" s="43"/>
      <c r="AL7" s="43"/>
      <c r="AM7" s="43"/>
      <c r="AN7" s="43"/>
      <c r="AO7" s="43"/>
      <c r="AP7" s="44"/>
      <c r="AQ7" s="45" t="s">
        <v>6</v>
      </c>
      <c r="AR7" s="45"/>
      <c r="AS7" s="45"/>
      <c r="AT7" s="45"/>
      <c r="AU7" s="45"/>
      <c r="AV7" s="45"/>
      <c r="AW7" s="45"/>
      <c r="AX7" s="45"/>
      <c r="AY7" s="45" t="s">
        <v>7</v>
      </c>
      <c r="AZ7" s="45"/>
      <c r="BA7" s="45"/>
      <c r="BB7" s="45"/>
      <c r="BC7" s="45"/>
      <c r="BD7" s="45"/>
      <c r="BE7" s="45"/>
      <c r="BF7" s="45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1" t="str">
        <f>データ!I6</f>
        <v>法非適用</v>
      </c>
      <c r="C8" s="52"/>
      <c r="D8" s="52"/>
      <c r="E8" s="52"/>
      <c r="F8" s="52"/>
      <c r="G8" s="52"/>
      <c r="H8" s="52"/>
      <c r="I8" s="53"/>
      <c r="J8" s="51" t="str">
        <f>データ!J6</f>
        <v>水道事業</v>
      </c>
      <c r="K8" s="52"/>
      <c r="L8" s="52"/>
      <c r="M8" s="52"/>
      <c r="N8" s="52"/>
      <c r="O8" s="52"/>
      <c r="P8" s="52"/>
      <c r="Q8" s="53"/>
      <c r="R8" s="51" t="str">
        <f>データ!K6</f>
        <v>簡易水道事業</v>
      </c>
      <c r="S8" s="52"/>
      <c r="T8" s="52"/>
      <c r="U8" s="52"/>
      <c r="V8" s="52"/>
      <c r="W8" s="52"/>
      <c r="X8" s="52"/>
      <c r="Y8" s="53"/>
      <c r="Z8" s="51" t="str">
        <f>データ!L6</f>
        <v>D1</v>
      </c>
      <c r="AA8" s="52"/>
      <c r="AB8" s="52"/>
      <c r="AC8" s="52"/>
      <c r="AD8" s="52"/>
      <c r="AE8" s="52"/>
      <c r="AF8" s="52"/>
      <c r="AG8" s="53"/>
      <c r="AH8" s="3"/>
      <c r="AI8" s="54">
        <f>データ!Q6</f>
        <v>59606</v>
      </c>
      <c r="AJ8" s="55"/>
      <c r="AK8" s="55"/>
      <c r="AL8" s="55"/>
      <c r="AM8" s="55"/>
      <c r="AN8" s="55"/>
      <c r="AO8" s="55"/>
      <c r="AP8" s="56"/>
      <c r="AQ8" s="46">
        <f>データ!R6</f>
        <v>855.61</v>
      </c>
      <c r="AR8" s="46"/>
      <c r="AS8" s="46"/>
      <c r="AT8" s="46"/>
      <c r="AU8" s="46"/>
      <c r="AV8" s="46"/>
      <c r="AW8" s="46"/>
      <c r="AX8" s="46"/>
      <c r="AY8" s="46">
        <f>データ!S6</f>
        <v>69.66</v>
      </c>
      <c r="AZ8" s="46"/>
      <c r="BA8" s="46"/>
      <c r="BB8" s="46"/>
      <c r="BC8" s="46"/>
      <c r="BD8" s="46"/>
      <c r="BE8" s="46"/>
      <c r="BF8" s="46"/>
      <c r="BG8" s="3"/>
      <c r="BH8" s="3"/>
      <c r="BI8" s="3"/>
      <c r="BJ8" s="3"/>
      <c r="BK8" s="3"/>
      <c r="BL8" s="47" t="s">
        <v>9</v>
      </c>
      <c r="BM8" s="4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5" t="s">
        <v>11</v>
      </c>
      <c r="C9" s="45"/>
      <c r="D9" s="45"/>
      <c r="E9" s="45"/>
      <c r="F9" s="45"/>
      <c r="G9" s="45"/>
      <c r="H9" s="45"/>
      <c r="I9" s="45"/>
      <c r="J9" s="45" t="s">
        <v>12</v>
      </c>
      <c r="K9" s="45"/>
      <c r="L9" s="45"/>
      <c r="M9" s="45"/>
      <c r="N9" s="45"/>
      <c r="O9" s="45"/>
      <c r="P9" s="45"/>
      <c r="Q9" s="45"/>
      <c r="R9" s="45" t="s">
        <v>13</v>
      </c>
      <c r="S9" s="45"/>
      <c r="T9" s="45"/>
      <c r="U9" s="45"/>
      <c r="V9" s="45"/>
      <c r="W9" s="45"/>
      <c r="X9" s="45"/>
      <c r="Y9" s="45"/>
      <c r="Z9" s="45" t="s">
        <v>14</v>
      </c>
      <c r="AA9" s="45"/>
      <c r="AB9" s="45"/>
      <c r="AC9" s="45"/>
      <c r="AD9" s="45"/>
      <c r="AE9" s="45"/>
      <c r="AF9" s="45"/>
      <c r="AG9" s="45"/>
      <c r="AH9" s="3"/>
      <c r="AI9" s="45" t="s">
        <v>15</v>
      </c>
      <c r="AJ9" s="45"/>
      <c r="AK9" s="45"/>
      <c r="AL9" s="45"/>
      <c r="AM9" s="45"/>
      <c r="AN9" s="45"/>
      <c r="AO9" s="45"/>
      <c r="AP9" s="45"/>
      <c r="AQ9" s="45" t="s">
        <v>16</v>
      </c>
      <c r="AR9" s="45"/>
      <c r="AS9" s="45"/>
      <c r="AT9" s="45"/>
      <c r="AU9" s="45"/>
      <c r="AV9" s="45"/>
      <c r="AW9" s="45"/>
      <c r="AX9" s="45"/>
      <c r="AY9" s="45" t="s">
        <v>17</v>
      </c>
      <c r="AZ9" s="45"/>
      <c r="BA9" s="45"/>
      <c r="BB9" s="45"/>
      <c r="BC9" s="45"/>
      <c r="BD9" s="45"/>
      <c r="BE9" s="45"/>
      <c r="BF9" s="45"/>
      <c r="BG9" s="3"/>
      <c r="BH9" s="3"/>
      <c r="BI9" s="3"/>
      <c r="BJ9" s="3"/>
      <c r="BK9" s="3"/>
      <c r="BL9" s="49" t="s">
        <v>18</v>
      </c>
      <c r="BM9" s="5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6" t="str">
        <f>データ!M6</f>
        <v>-</v>
      </c>
      <c r="C10" s="46"/>
      <c r="D10" s="46"/>
      <c r="E10" s="46"/>
      <c r="F10" s="46"/>
      <c r="G10" s="46"/>
      <c r="H10" s="46"/>
      <c r="I10" s="46"/>
      <c r="J10" s="46" t="str">
        <f>データ!N6</f>
        <v>該当数値なし</v>
      </c>
      <c r="K10" s="46"/>
      <c r="L10" s="46"/>
      <c r="M10" s="46"/>
      <c r="N10" s="46"/>
      <c r="O10" s="46"/>
      <c r="P10" s="46"/>
      <c r="Q10" s="46"/>
      <c r="R10" s="46">
        <f>データ!O6</f>
        <v>25.41</v>
      </c>
      <c r="S10" s="46"/>
      <c r="T10" s="46"/>
      <c r="U10" s="46"/>
      <c r="V10" s="46"/>
      <c r="W10" s="46"/>
      <c r="X10" s="46"/>
      <c r="Y10" s="46"/>
      <c r="Z10" s="80">
        <f>データ!P6</f>
        <v>4402</v>
      </c>
      <c r="AA10" s="80"/>
      <c r="AB10" s="80"/>
      <c r="AC10" s="80"/>
      <c r="AD10" s="80"/>
      <c r="AE10" s="80"/>
      <c r="AF10" s="80"/>
      <c r="AG10" s="80"/>
      <c r="AH10" s="2"/>
      <c r="AI10" s="80">
        <f>データ!T6</f>
        <v>15007</v>
      </c>
      <c r="AJ10" s="80"/>
      <c r="AK10" s="80"/>
      <c r="AL10" s="80"/>
      <c r="AM10" s="80"/>
      <c r="AN10" s="80"/>
      <c r="AO10" s="80"/>
      <c r="AP10" s="80"/>
      <c r="AQ10" s="46">
        <f>データ!U6</f>
        <v>118.66</v>
      </c>
      <c r="AR10" s="46"/>
      <c r="AS10" s="46"/>
      <c r="AT10" s="46"/>
      <c r="AU10" s="46"/>
      <c r="AV10" s="46"/>
      <c r="AW10" s="46"/>
      <c r="AX10" s="46"/>
      <c r="AY10" s="46">
        <f>データ!V6</f>
        <v>126.47</v>
      </c>
      <c r="AZ10" s="46"/>
      <c r="BA10" s="46"/>
      <c r="BB10" s="46"/>
      <c r="BC10" s="46"/>
      <c r="BD10" s="46"/>
      <c r="BE10" s="46"/>
      <c r="BF10" s="46"/>
      <c r="BG10" s="3"/>
      <c r="BH10" s="3"/>
      <c r="BI10" s="3"/>
      <c r="BJ10" s="2"/>
      <c r="BK10" s="2"/>
      <c r="BL10" s="64" t="s">
        <v>20</v>
      </c>
      <c r="BM10" s="65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6" t="s">
        <v>22</v>
      </c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</row>
    <row r="14" spans="1:78" ht="13.5" customHeight="1">
      <c r="A14" s="2"/>
      <c r="B14" s="68" t="s">
        <v>23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70"/>
      <c r="BK14" s="2"/>
      <c r="BL14" s="74" t="s">
        <v>24</v>
      </c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6"/>
    </row>
    <row r="15" spans="1:78" ht="13.5" customHeight="1">
      <c r="A15" s="2"/>
      <c r="B15" s="71"/>
      <c r="C15" s="72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3"/>
      <c r="BK15" s="2"/>
      <c r="BL15" s="77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9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7" t="s">
        <v>106</v>
      </c>
      <c r="BM16" s="58"/>
      <c r="BN16" s="58"/>
      <c r="BO16" s="58"/>
      <c r="BP16" s="58"/>
      <c r="BQ16" s="58"/>
      <c r="BR16" s="58"/>
      <c r="BS16" s="58"/>
      <c r="BT16" s="58"/>
      <c r="BU16" s="58"/>
      <c r="BV16" s="58"/>
      <c r="BW16" s="58"/>
      <c r="BX16" s="58"/>
      <c r="BY16" s="58"/>
      <c r="BZ16" s="5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7"/>
      <c r="BM17" s="58"/>
      <c r="BN17" s="58"/>
      <c r="BO17" s="58"/>
      <c r="BP17" s="58"/>
      <c r="BQ17" s="58"/>
      <c r="BR17" s="58"/>
      <c r="BS17" s="58"/>
      <c r="BT17" s="58"/>
      <c r="BU17" s="58"/>
      <c r="BV17" s="58"/>
      <c r="BW17" s="58"/>
      <c r="BX17" s="58"/>
      <c r="BY17" s="58"/>
      <c r="BZ17" s="5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7"/>
      <c r="BM18" s="58"/>
      <c r="BN18" s="58"/>
      <c r="BO18" s="58"/>
      <c r="BP18" s="58"/>
      <c r="BQ18" s="58"/>
      <c r="BR18" s="58"/>
      <c r="BS18" s="58"/>
      <c r="BT18" s="58"/>
      <c r="BU18" s="58"/>
      <c r="BV18" s="58"/>
      <c r="BW18" s="58"/>
      <c r="BX18" s="58"/>
      <c r="BY18" s="58"/>
      <c r="BZ18" s="5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7"/>
      <c r="BM19" s="58"/>
      <c r="BN19" s="58"/>
      <c r="BO19" s="58"/>
      <c r="BP19" s="58"/>
      <c r="BQ19" s="58"/>
      <c r="BR19" s="58"/>
      <c r="BS19" s="58"/>
      <c r="BT19" s="58"/>
      <c r="BU19" s="58"/>
      <c r="BV19" s="58"/>
      <c r="BW19" s="58"/>
      <c r="BX19" s="58"/>
      <c r="BY19" s="58"/>
      <c r="BZ19" s="5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7"/>
      <c r="BM20" s="58"/>
      <c r="BN20" s="58"/>
      <c r="BO20" s="58"/>
      <c r="BP20" s="58"/>
      <c r="BQ20" s="58"/>
      <c r="BR20" s="58"/>
      <c r="BS20" s="58"/>
      <c r="BT20" s="58"/>
      <c r="BU20" s="58"/>
      <c r="BV20" s="58"/>
      <c r="BW20" s="58"/>
      <c r="BX20" s="58"/>
      <c r="BY20" s="58"/>
      <c r="BZ20" s="5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7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7"/>
      <c r="BM22" s="58"/>
      <c r="BN22" s="58"/>
      <c r="BO22" s="58"/>
      <c r="BP22" s="58"/>
      <c r="BQ22" s="58"/>
      <c r="BR22" s="58"/>
      <c r="BS22" s="58"/>
      <c r="BT22" s="58"/>
      <c r="BU22" s="58"/>
      <c r="BV22" s="58"/>
      <c r="BW22" s="58"/>
      <c r="BX22" s="58"/>
      <c r="BY22" s="58"/>
      <c r="BZ22" s="5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7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7"/>
      <c r="BM24" s="58"/>
      <c r="BN24" s="58"/>
      <c r="BO24" s="58"/>
      <c r="BP24" s="58"/>
      <c r="BQ24" s="58"/>
      <c r="BR24" s="58"/>
      <c r="BS24" s="58"/>
      <c r="BT24" s="58"/>
      <c r="BU24" s="58"/>
      <c r="BV24" s="58"/>
      <c r="BW24" s="58"/>
      <c r="BX24" s="58"/>
      <c r="BY24" s="58"/>
      <c r="BZ24" s="5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7"/>
      <c r="BM25" s="58"/>
      <c r="BN25" s="58"/>
      <c r="BO25" s="58"/>
      <c r="BP25" s="58"/>
      <c r="BQ25" s="58"/>
      <c r="BR25" s="58"/>
      <c r="BS25" s="58"/>
      <c r="BT25" s="58"/>
      <c r="BU25" s="58"/>
      <c r="BV25" s="58"/>
      <c r="BW25" s="58"/>
      <c r="BX25" s="58"/>
      <c r="BY25" s="58"/>
      <c r="BZ25" s="5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7"/>
      <c r="BM26" s="58"/>
      <c r="BN26" s="58"/>
      <c r="BO26" s="58"/>
      <c r="BP26" s="58"/>
      <c r="BQ26" s="58"/>
      <c r="BR26" s="58"/>
      <c r="BS26" s="58"/>
      <c r="BT26" s="58"/>
      <c r="BU26" s="58"/>
      <c r="BV26" s="58"/>
      <c r="BW26" s="58"/>
      <c r="BX26" s="58"/>
      <c r="BY26" s="58"/>
      <c r="BZ26" s="5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7"/>
      <c r="BM27" s="58"/>
      <c r="BN27" s="58"/>
      <c r="BO27" s="58"/>
      <c r="BP27" s="58"/>
      <c r="BQ27" s="58"/>
      <c r="BR27" s="58"/>
      <c r="BS27" s="58"/>
      <c r="BT27" s="58"/>
      <c r="BU27" s="58"/>
      <c r="BV27" s="58"/>
      <c r="BW27" s="58"/>
      <c r="BX27" s="58"/>
      <c r="BY27" s="58"/>
      <c r="BZ27" s="5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7"/>
      <c r="BM28" s="58"/>
      <c r="BN28" s="58"/>
      <c r="BO28" s="58"/>
      <c r="BP28" s="58"/>
      <c r="BQ28" s="58"/>
      <c r="BR28" s="58"/>
      <c r="BS28" s="58"/>
      <c r="BT28" s="58"/>
      <c r="BU28" s="58"/>
      <c r="BV28" s="58"/>
      <c r="BW28" s="58"/>
      <c r="BX28" s="58"/>
      <c r="BY28" s="58"/>
      <c r="BZ28" s="5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7"/>
      <c r="BM29" s="58"/>
      <c r="BN29" s="58"/>
      <c r="BO29" s="58"/>
      <c r="BP29" s="58"/>
      <c r="BQ29" s="58"/>
      <c r="BR29" s="58"/>
      <c r="BS29" s="58"/>
      <c r="BT29" s="58"/>
      <c r="BU29" s="58"/>
      <c r="BV29" s="58"/>
      <c r="BW29" s="58"/>
      <c r="BX29" s="58"/>
      <c r="BY29" s="58"/>
      <c r="BZ29" s="5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7"/>
      <c r="BM30" s="58"/>
      <c r="BN30" s="58"/>
      <c r="BO30" s="58"/>
      <c r="BP30" s="58"/>
      <c r="BQ30" s="58"/>
      <c r="BR30" s="58"/>
      <c r="BS30" s="58"/>
      <c r="BT30" s="58"/>
      <c r="BU30" s="58"/>
      <c r="BV30" s="58"/>
      <c r="BW30" s="58"/>
      <c r="BX30" s="58"/>
      <c r="BY30" s="58"/>
      <c r="BZ30" s="5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7"/>
      <c r="BM31" s="58"/>
      <c r="BN31" s="58"/>
      <c r="BO31" s="58"/>
      <c r="BP31" s="58"/>
      <c r="BQ31" s="58"/>
      <c r="BR31" s="58"/>
      <c r="BS31" s="58"/>
      <c r="BT31" s="58"/>
      <c r="BU31" s="58"/>
      <c r="BV31" s="58"/>
      <c r="BW31" s="58"/>
      <c r="BX31" s="58"/>
      <c r="BY31" s="58"/>
      <c r="BZ31" s="5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7"/>
      <c r="BM32" s="58"/>
      <c r="BN32" s="58"/>
      <c r="BO32" s="58"/>
      <c r="BP32" s="58"/>
      <c r="BQ32" s="58"/>
      <c r="BR32" s="58"/>
      <c r="BS32" s="58"/>
      <c r="BT32" s="58"/>
      <c r="BU32" s="58"/>
      <c r="BV32" s="58"/>
      <c r="BW32" s="58"/>
      <c r="BX32" s="58"/>
      <c r="BY32" s="58"/>
      <c r="BZ32" s="5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7"/>
      <c r="BM33" s="58"/>
      <c r="BN33" s="58"/>
      <c r="BO33" s="58"/>
      <c r="BP33" s="58"/>
      <c r="BQ33" s="58"/>
      <c r="BR33" s="58"/>
      <c r="BS33" s="58"/>
      <c r="BT33" s="58"/>
      <c r="BU33" s="58"/>
      <c r="BV33" s="58"/>
      <c r="BW33" s="58"/>
      <c r="BX33" s="58"/>
      <c r="BY33" s="58"/>
      <c r="BZ33" s="59"/>
    </row>
    <row r="34" spans="1:78" ht="13.5" customHeight="1">
      <c r="A34" s="2"/>
      <c r="B34" s="16"/>
      <c r="C34" s="63" t="s">
        <v>25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19"/>
      <c r="R34" s="63" t="s">
        <v>26</v>
      </c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19"/>
      <c r="AG34" s="63" t="s">
        <v>27</v>
      </c>
      <c r="AH34" s="63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19"/>
      <c r="AV34" s="63" t="s">
        <v>28</v>
      </c>
      <c r="AW34" s="63"/>
      <c r="AX34" s="63"/>
      <c r="AY34" s="63"/>
      <c r="AZ34" s="63"/>
      <c r="BA34" s="63"/>
      <c r="BB34" s="63"/>
      <c r="BC34" s="63"/>
      <c r="BD34" s="63"/>
      <c r="BE34" s="63"/>
      <c r="BF34" s="63"/>
      <c r="BG34" s="63"/>
      <c r="BH34" s="63"/>
      <c r="BI34" s="63"/>
      <c r="BJ34" s="18"/>
      <c r="BK34" s="2"/>
      <c r="BL34" s="57"/>
      <c r="BM34" s="58"/>
      <c r="BN34" s="58"/>
      <c r="BO34" s="58"/>
      <c r="BP34" s="58"/>
      <c r="BQ34" s="58"/>
      <c r="BR34" s="58"/>
      <c r="BS34" s="58"/>
      <c r="BT34" s="58"/>
      <c r="BU34" s="58"/>
      <c r="BV34" s="58"/>
      <c r="BW34" s="58"/>
      <c r="BX34" s="58"/>
      <c r="BY34" s="58"/>
      <c r="BZ34" s="59"/>
    </row>
    <row r="35" spans="1:78" ht="13.5" customHeight="1">
      <c r="A35" s="2"/>
      <c r="B35" s="16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19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19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19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18"/>
      <c r="BK35" s="2"/>
      <c r="BL35" s="57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7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7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7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7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7"/>
      <c r="BM40" s="58"/>
      <c r="BN40" s="58"/>
      <c r="BO40" s="58"/>
      <c r="BP40" s="58"/>
      <c r="BQ40" s="58"/>
      <c r="BR40" s="58"/>
      <c r="BS40" s="58"/>
      <c r="BT40" s="58"/>
      <c r="BU40" s="58"/>
      <c r="BV40" s="58"/>
      <c r="BW40" s="58"/>
      <c r="BX40" s="58"/>
      <c r="BY40" s="58"/>
      <c r="BZ40" s="5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7"/>
      <c r="BM41" s="58"/>
      <c r="BN41" s="58"/>
      <c r="BO41" s="58"/>
      <c r="BP41" s="58"/>
      <c r="BQ41" s="58"/>
      <c r="BR41" s="58"/>
      <c r="BS41" s="58"/>
      <c r="BT41" s="58"/>
      <c r="BU41" s="58"/>
      <c r="BV41" s="58"/>
      <c r="BW41" s="58"/>
      <c r="BX41" s="58"/>
      <c r="BY41" s="58"/>
      <c r="BZ41" s="5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7"/>
      <c r="BM42" s="58"/>
      <c r="BN42" s="58"/>
      <c r="BO42" s="58"/>
      <c r="BP42" s="58"/>
      <c r="BQ42" s="58"/>
      <c r="BR42" s="58"/>
      <c r="BS42" s="58"/>
      <c r="BT42" s="58"/>
      <c r="BU42" s="58"/>
      <c r="BV42" s="58"/>
      <c r="BW42" s="58"/>
      <c r="BX42" s="58"/>
      <c r="BY42" s="58"/>
      <c r="BZ42" s="5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7"/>
      <c r="BM43" s="58"/>
      <c r="BN43" s="58"/>
      <c r="BO43" s="58"/>
      <c r="BP43" s="58"/>
      <c r="BQ43" s="58"/>
      <c r="BR43" s="58"/>
      <c r="BS43" s="58"/>
      <c r="BT43" s="58"/>
      <c r="BU43" s="58"/>
      <c r="BV43" s="58"/>
      <c r="BW43" s="58"/>
      <c r="BX43" s="58"/>
      <c r="BY43" s="58"/>
      <c r="BZ43" s="5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0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2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4" t="s">
        <v>29</v>
      </c>
      <c r="BM45" s="75"/>
      <c r="BN45" s="75"/>
      <c r="BO45" s="75"/>
      <c r="BP45" s="75"/>
      <c r="BQ45" s="75"/>
      <c r="BR45" s="75"/>
      <c r="BS45" s="75"/>
      <c r="BT45" s="75"/>
      <c r="BU45" s="75"/>
      <c r="BV45" s="75"/>
      <c r="BW45" s="75"/>
      <c r="BX45" s="75"/>
      <c r="BY45" s="75"/>
      <c r="BZ45" s="76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7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9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7" t="s">
        <v>105</v>
      </c>
      <c r="BM47" s="58"/>
      <c r="BN47" s="58"/>
      <c r="BO47" s="58"/>
      <c r="BP47" s="58"/>
      <c r="BQ47" s="58"/>
      <c r="BR47" s="58"/>
      <c r="BS47" s="58"/>
      <c r="BT47" s="58"/>
      <c r="BU47" s="58"/>
      <c r="BV47" s="58"/>
      <c r="BW47" s="58"/>
      <c r="BX47" s="58"/>
      <c r="BY47" s="58"/>
      <c r="BZ47" s="5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7"/>
      <c r="BM48" s="58"/>
      <c r="BN48" s="58"/>
      <c r="BO48" s="58"/>
      <c r="BP48" s="58"/>
      <c r="BQ48" s="58"/>
      <c r="BR48" s="58"/>
      <c r="BS48" s="58"/>
      <c r="BT48" s="58"/>
      <c r="BU48" s="58"/>
      <c r="BV48" s="58"/>
      <c r="BW48" s="58"/>
      <c r="BX48" s="58"/>
      <c r="BY48" s="58"/>
      <c r="BZ48" s="5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7"/>
      <c r="BM49" s="58"/>
      <c r="BN49" s="58"/>
      <c r="BO49" s="58"/>
      <c r="BP49" s="58"/>
      <c r="BQ49" s="58"/>
      <c r="BR49" s="58"/>
      <c r="BS49" s="58"/>
      <c r="BT49" s="58"/>
      <c r="BU49" s="58"/>
      <c r="BV49" s="58"/>
      <c r="BW49" s="58"/>
      <c r="BX49" s="58"/>
      <c r="BY49" s="58"/>
      <c r="BZ49" s="5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7"/>
      <c r="BM50" s="58"/>
      <c r="BN50" s="58"/>
      <c r="BO50" s="58"/>
      <c r="BP50" s="58"/>
      <c r="BQ50" s="58"/>
      <c r="BR50" s="58"/>
      <c r="BS50" s="58"/>
      <c r="BT50" s="58"/>
      <c r="BU50" s="58"/>
      <c r="BV50" s="58"/>
      <c r="BW50" s="58"/>
      <c r="BX50" s="58"/>
      <c r="BY50" s="58"/>
      <c r="BZ50" s="5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7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58"/>
      <c r="BY51" s="58"/>
      <c r="BZ51" s="5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7"/>
      <c r="BM52" s="58"/>
      <c r="BN52" s="58"/>
      <c r="BO52" s="58"/>
      <c r="BP52" s="58"/>
      <c r="BQ52" s="58"/>
      <c r="BR52" s="58"/>
      <c r="BS52" s="58"/>
      <c r="BT52" s="58"/>
      <c r="BU52" s="58"/>
      <c r="BV52" s="58"/>
      <c r="BW52" s="58"/>
      <c r="BX52" s="58"/>
      <c r="BY52" s="58"/>
      <c r="BZ52" s="5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7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7"/>
      <c r="BM54" s="58"/>
      <c r="BN54" s="58"/>
      <c r="BO54" s="58"/>
      <c r="BP54" s="58"/>
      <c r="BQ54" s="58"/>
      <c r="BR54" s="58"/>
      <c r="BS54" s="58"/>
      <c r="BT54" s="58"/>
      <c r="BU54" s="58"/>
      <c r="BV54" s="58"/>
      <c r="BW54" s="58"/>
      <c r="BX54" s="58"/>
      <c r="BY54" s="58"/>
      <c r="BZ54" s="5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7"/>
      <c r="BM55" s="58"/>
      <c r="BN55" s="58"/>
      <c r="BO55" s="58"/>
      <c r="BP55" s="58"/>
      <c r="BQ55" s="58"/>
      <c r="BR55" s="58"/>
      <c r="BS55" s="58"/>
      <c r="BT55" s="58"/>
      <c r="BU55" s="58"/>
      <c r="BV55" s="58"/>
      <c r="BW55" s="58"/>
      <c r="BX55" s="58"/>
      <c r="BY55" s="58"/>
      <c r="BZ55" s="59"/>
    </row>
    <row r="56" spans="1:78" ht="13.5" customHeight="1">
      <c r="A56" s="2"/>
      <c r="B56" s="16"/>
      <c r="C56" s="63" t="s">
        <v>30</v>
      </c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19"/>
      <c r="R56" s="63" t="s">
        <v>31</v>
      </c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19"/>
      <c r="AG56" s="63" t="s">
        <v>32</v>
      </c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19"/>
      <c r="AV56" s="63" t="s">
        <v>33</v>
      </c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18"/>
      <c r="BK56" s="2"/>
      <c r="BL56" s="57"/>
      <c r="BM56" s="58"/>
      <c r="BN56" s="58"/>
      <c r="BO56" s="58"/>
      <c r="BP56" s="58"/>
      <c r="BQ56" s="58"/>
      <c r="BR56" s="58"/>
      <c r="BS56" s="58"/>
      <c r="BT56" s="58"/>
      <c r="BU56" s="58"/>
      <c r="BV56" s="58"/>
      <c r="BW56" s="58"/>
      <c r="BX56" s="58"/>
      <c r="BY56" s="58"/>
      <c r="BZ56" s="59"/>
    </row>
    <row r="57" spans="1:78" ht="13.5" customHeight="1">
      <c r="A57" s="2"/>
      <c r="B57" s="16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19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19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19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18"/>
      <c r="BK57" s="2"/>
      <c r="BL57" s="57"/>
      <c r="BM57" s="58"/>
      <c r="BN57" s="58"/>
      <c r="BO57" s="58"/>
      <c r="BP57" s="58"/>
      <c r="BQ57" s="58"/>
      <c r="BR57" s="58"/>
      <c r="BS57" s="58"/>
      <c r="BT57" s="58"/>
      <c r="BU57" s="58"/>
      <c r="BV57" s="58"/>
      <c r="BW57" s="58"/>
      <c r="BX57" s="58"/>
      <c r="BY57" s="58"/>
      <c r="BZ57" s="5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7"/>
      <c r="BM58" s="58"/>
      <c r="BN58" s="58"/>
      <c r="BO58" s="58"/>
      <c r="BP58" s="58"/>
      <c r="BQ58" s="58"/>
      <c r="BR58" s="58"/>
      <c r="BS58" s="58"/>
      <c r="BT58" s="58"/>
      <c r="BU58" s="58"/>
      <c r="BV58" s="58"/>
      <c r="BW58" s="58"/>
      <c r="BX58" s="58"/>
      <c r="BY58" s="58"/>
      <c r="BZ58" s="5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7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9"/>
    </row>
    <row r="60" spans="1:78" ht="13.5" customHeight="1">
      <c r="A60" s="2"/>
      <c r="B60" s="71" t="s">
        <v>34</v>
      </c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3"/>
      <c r="BK60" s="2"/>
      <c r="BL60" s="57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9"/>
    </row>
    <row r="61" spans="1:78" ht="13.5" customHeight="1">
      <c r="A61" s="2"/>
      <c r="B61" s="71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3"/>
      <c r="BK61" s="2"/>
      <c r="BL61" s="57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7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0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2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4" t="s">
        <v>35</v>
      </c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6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7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9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7" t="s">
        <v>107</v>
      </c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7"/>
      <c r="BM67" s="58"/>
      <c r="BN67" s="58"/>
      <c r="BO67" s="58"/>
      <c r="BP67" s="58"/>
      <c r="BQ67" s="58"/>
      <c r="BR67" s="58"/>
      <c r="BS67" s="58"/>
      <c r="BT67" s="58"/>
      <c r="BU67" s="58"/>
      <c r="BV67" s="58"/>
      <c r="BW67" s="58"/>
      <c r="BX67" s="58"/>
      <c r="BY67" s="58"/>
      <c r="BZ67" s="5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7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7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7"/>
      <c r="BM70" s="58"/>
      <c r="BN70" s="58"/>
      <c r="BO70" s="58"/>
      <c r="BP70" s="58"/>
      <c r="BQ70" s="58"/>
      <c r="BR70" s="58"/>
      <c r="BS70" s="58"/>
      <c r="BT70" s="58"/>
      <c r="BU70" s="58"/>
      <c r="BV70" s="58"/>
      <c r="BW70" s="58"/>
      <c r="BX70" s="58"/>
      <c r="BY70" s="58"/>
      <c r="BZ70" s="5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7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7"/>
      <c r="BM72" s="58"/>
      <c r="BN72" s="58"/>
      <c r="BO72" s="58"/>
      <c r="BP72" s="58"/>
      <c r="BQ72" s="58"/>
      <c r="BR72" s="58"/>
      <c r="BS72" s="58"/>
      <c r="BT72" s="58"/>
      <c r="BU72" s="58"/>
      <c r="BV72" s="58"/>
      <c r="BW72" s="58"/>
      <c r="BX72" s="58"/>
      <c r="BY72" s="58"/>
      <c r="BZ72" s="5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7"/>
      <c r="BM73" s="58"/>
      <c r="BN73" s="58"/>
      <c r="BO73" s="58"/>
      <c r="BP73" s="58"/>
      <c r="BQ73" s="58"/>
      <c r="BR73" s="58"/>
      <c r="BS73" s="58"/>
      <c r="BT73" s="58"/>
      <c r="BU73" s="58"/>
      <c r="BV73" s="58"/>
      <c r="BW73" s="58"/>
      <c r="BX73" s="58"/>
      <c r="BY73" s="58"/>
      <c r="BZ73" s="5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7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7"/>
      <c r="BM75" s="58"/>
      <c r="BN75" s="58"/>
      <c r="BO75" s="58"/>
      <c r="BP75" s="58"/>
      <c r="BQ75" s="58"/>
      <c r="BR75" s="58"/>
      <c r="BS75" s="58"/>
      <c r="BT75" s="58"/>
      <c r="BU75" s="58"/>
      <c r="BV75" s="58"/>
      <c r="BW75" s="58"/>
      <c r="BX75" s="58"/>
      <c r="BY75" s="58"/>
      <c r="BZ75" s="5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7"/>
      <c r="BM76" s="58"/>
      <c r="BN76" s="58"/>
      <c r="BO76" s="58"/>
      <c r="BP76" s="58"/>
      <c r="BQ76" s="58"/>
      <c r="BR76" s="58"/>
      <c r="BS76" s="58"/>
      <c r="BT76" s="58"/>
      <c r="BU76" s="58"/>
      <c r="BV76" s="58"/>
      <c r="BW76" s="58"/>
      <c r="BX76" s="58"/>
      <c r="BY76" s="58"/>
      <c r="BZ76" s="5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7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7"/>
      <c r="BM78" s="58"/>
      <c r="BN78" s="58"/>
      <c r="BO78" s="58"/>
      <c r="BP78" s="58"/>
      <c r="BQ78" s="58"/>
      <c r="BR78" s="58"/>
      <c r="BS78" s="58"/>
      <c r="BT78" s="58"/>
      <c r="BU78" s="58"/>
      <c r="BV78" s="58"/>
      <c r="BW78" s="58"/>
      <c r="BX78" s="58"/>
      <c r="BY78" s="58"/>
      <c r="BZ78" s="59"/>
    </row>
    <row r="79" spans="1:78" ht="13.5" customHeight="1">
      <c r="A79" s="2"/>
      <c r="B79" s="16"/>
      <c r="C79" s="63" t="s">
        <v>36</v>
      </c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19"/>
      <c r="V79" s="19"/>
      <c r="W79" s="63" t="s">
        <v>37</v>
      </c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19"/>
      <c r="AP79" s="19"/>
      <c r="AQ79" s="63" t="s">
        <v>38</v>
      </c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17"/>
      <c r="BJ79" s="18"/>
      <c r="BK79" s="2"/>
      <c r="BL79" s="57"/>
      <c r="BM79" s="58"/>
      <c r="BN79" s="58"/>
      <c r="BO79" s="58"/>
      <c r="BP79" s="58"/>
      <c r="BQ79" s="58"/>
      <c r="BR79" s="58"/>
      <c r="BS79" s="58"/>
      <c r="BT79" s="58"/>
      <c r="BU79" s="58"/>
      <c r="BV79" s="58"/>
      <c r="BW79" s="58"/>
      <c r="BX79" s="58"/>
      <c r="BY79" s="58"/>
      <c r="BZ79" s="59"/>
    </row>
    <row r="80" spans="1:78" ht="13.5" customHeight="1">
      <c r="A80" s="2"/>
      <c r="B80" s="16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19"/>
      <c r="V80" s="19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19"/>
      <c r="AP80" s="19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17"/>
      <c r="BJ80" s="18"/>
      <c r="BK80" s="2"/>
      <c r="BL80" s="57"/>
      <c r="BM80" s="58"/>
      <c r="BN80" s="58"/>
      <c r="BO80" s="58"/>
      <c r="BP80" s="58"/>
      <c r="BQ80" s="58"/>
      <c r="BR80" s="58"/>
      <c r="BS80" s="58"/>
      <c r="BT80" s="58"/>
      <c r="BU80" s="58"/>
      <c r="BV80" s="58"/>
      <c r="BW80" s="58"/>
      <c r="BX80" s="58"/>
      <c r="BY80" s="58"/>
      <c r="BZ80" s="5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7"/>
      <c r="BM81" s="58"/>
      <c r="BN81" s="58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  <c r="BZ81" s="5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>
      <c r="C83" s="2" t="s">
        <v>39</v>
      </c>
    </row>
  </sheetData>
  <sheetProtection password="B501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2" t="s">
        <v>49</v>
      </c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4"/>
      <c r="W3" s="88" t="s">
        <v>50</v>
      </c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  <c r="BC3" s="81"/>
      <c r="BD3" s="81"/>
      <c r="BE3" s="81"/>
      <c r="BF3" s="81"/>
      <c r="BG3" s="81"/>
      <c r="BH3" s="81"/>
      <c r="BI3" s="81"/>
      <c r="BJ3" s="81"/>
      <c r="BK3" s="81"/>
      <c r="BL3" s="81"/>
      <c r="BM3" s="81"/>
      <c r="BN3" s="81"/>
      <c r="BO3" s="81"/>
      <c r="BP3" s="81"/>
      <c r="BQ3" s="81"/>
      <c r="BR3" s="81"/>
      <c r="BS3" s="81"/>
      <c r="BT3" s="81"/>
      <c r="BU3" s="81"/>
      <c r="BV3" s="81"/>
      <c r="BW3" s="81"/>
      <c r="BX3" s="81"/>
      <c r="BY3" s="81"/>
      <c r="BZ3" s="81"/>
      <c r="CA3" s="81"/>
      <c r="CB3" s="81"/>
      <c r="CC3" s="81"/>
      <c r="CD3" s="81"/>
      <c r="CE3" s="81"/>
      <c r="CF3" s="81"/>
      <c r="CG3" s="81"/>
      <c r="CH3" s="81"/>
      <c r="CI3" s="81"/>
      <c r="CJ3" s="81"/>
      <c r="CK3" s="81"/>
      <c r="CL3" s="81"/>
      <c r="CM3" s="81"/>
      <c r="CN3" s="81"/>
      <c r="CO3" s="81"/>
      <c r="CP3" s="81"/>
      <c r="CQ3" s="81"/>
      <c r="CR3" s="81"/>
      <c r="CS3" s="81"/>
      <c r="CT3" s="81"/>
      <c r="CU3" s="81"/>
      <c r="CV3" s="81"/>
      <c r="CW3" s="81"/>
      <c r="CX3" s="81"/>
      <c r="CY3" s="81"/>
      <c r="CZ3" s="81"/>
      <c r="DA3" s="81"/>
      <c r="DB3" s="81"/>
      <c r="DC3" s="81"/>
      <c r="DD3" s="81"/>
      <c r="DE3" s="81"/>
      <c r="DF3" s="81"/>
      <c r="DG3" s="81" t="s">
        <v>51</v>
      </c>
      <c r="DH3" s="81"/>
      <c r="DI3" s="81"/>
      <c r="DJ3" s="81"/>
      <c r="DK3" s="81"/>
      <c r="DL3" s="81"/>
      <c r="DM3" s="81"/>
      <c r="DN3" s="81"/>
      <c r="DO3" s="81"/>
      <c r="DP3" s="81"/>
      <c r="DQ3" s="81"/>
      <c r="DR3" s="81"/>
      <c r="DS3" s="81"/>
      <c r="DT3" s="81"/>
      <c r="DU3" s="81"/>
      <c r="DV3" s="81"/>
      <c r="DW3" s="81"/>
      <c r="DX3" s="81"/>
      <c r="DY3" s="81"/>
      <c r="DZ3" s="81"/>
      <c r="EA3" s="81"/>
      <c r="EB3" s="81"/>
      <c r="EC3" s="81"/>
      <c r="ED3" s="81"/>
      <c r="EE3" s="81"/>
      <c r="EF3" s="81"/>
      <c r="EG3" s="81"/>
      <c r="EH3" s="81"/>
      <c r="EI3" s="81"/>
      <c r="EJ3" s="81"/>
      <c r="EK3" s="81"/>
      <c r="EL3" s="81"/>
      <c r="EM3" s="81"/>
    </row>
    <row r="4" spans="1:143">
      <c r="A4" s="26" t="s">
        <v>52</v>
      </c>
      <c r="B4" s="28"/>
      <c r="C4" s="28"/>
      <c r="D4" s="28"/>
      <c r="E4" s="28"/>
      <c r="F4" s="28"/>
      <c r="G4" s="28"/>
      <c r="H4" s="85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81" t="s">
        <v>53</v>
      </c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 t="s">
        <v>54</v>
      </c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 t="s">
        <v>55</v>
      </c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 t="s">
        <v>56</v>
      </c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 t="s">
        <v>57</v>
      </c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 t="s">
        <v>58</v>
      </c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 t="s">
        <v>59</v>
      </c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 t="s">
        <v>60</v>
      </c>
      <c r="CW4" s="81"/>
      <c r="CX4" s="81"/>
      <c r="CY4" s="81"/>
      <c r="CZ4" s="81"/>
      <c r="DA4" s="81"/>
      <c r="DB4" s="81"/>
      <c r="DC4" s="81"/>
      <c r="DD4" s="81"/>
      <c r="DE4" s="81"/>
      <c r="DF4" s="81"/>
      <c r="DG4" s="81" t="s">
        <v>61</v>
      </c>
      <c r="DH4" s="81"/>
      <c r="DI4" s="81"/>
      <c r="DJ4" s="81"/>
      <c r="DK4" s="81"/>
      <c r="DL4" s="81"/>
      <c r="DM4" s="81"/>
      <c r="DN4" s="81"/>
      <c r="DO4" s="81"/>
      <c r="DP4" s="81"/>
      <c r="DQ4" s="81"/>
      <c r="DR4" s="81" t="s">
        <v>62</v>
      </c>
      <c r="DS4" s="81"/>
      <c r="DT4" s="81"/>
      <c r="DU4" s="81"/>
      <c r="DV4" s="81"/>
      <c r="DW4" s="81"/>
      <c r="DX4" s="81"/>
      <c r="DY4" s="81"/>
      <c r="DZ4" s="81"/>
      <c r="EA4" s="81"/>
      <c r="EB4" s="81"/>
      <c r="EC4" s="81" t="s">
        <v>63</v>
      </c>
      <c r="ED4" s="81"/>
      <c r="EE4" s="81"/>
      <c r="EF4" s="81"/>
      <c r="EG4" s="81"/>
      <c r="EH4" s="81"/>
      <c r="EI4" s="81"/>
      <c r="EJ4" s="81"/>
      <c r="EK4" s="81"/>
      <c r="EL4" s="81"/>
      <c r="EM4" s="81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2014</v>
      </c>
      <c r="C6" s="31">
        <f t="shared" ref="C6:V6" si="3">C7</f>
        <v>152242</v>
      </c>
      <c r="D6" s="31">
        <f t="shared" si="3"/>
        <v>47</v>
      </c>
      <c r="E6" s="31">
        <f t="shared" si="3"/>
        <v>1</v>
      </c>
      <c r="F6" s="31">
        <f t="shared" si="3"/>
        <v>0</v>
      </c>
      <c r="G6" s="31">
        <f t="shared" si="3"/>
        <v>0</v>
      </c>
      <c r="H6" s="31" t="str">
        <f t="shared" si="3"/>
        <v>新潟県　佐渡市</v>
      </c>
      <c r="I6" s="31" t="str">
        <f t="shared" si="3"/>
        <v>法非適用</v>
      </c>
      <c r="J6" s="31" t="str">
        <f t="shared" si="3"/>
        <v>水道事業</v>
      </c>
      <c r="K6" s="31" t="str">
        <f t="shared" si="3"/>
        <v>簡易水道事業</v>
      </c>
      <c r="L6" s="31" t="str">
        <f t="shared" si="3"/>
        <v>D1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25.41</v>
      </c>
      <c r="P6" s="32">
        <f t="shared" si="3"/>
        <v>4402</v>
      </c>
      <c r="Q6" s="32">
        <f t="shared" si="3"/>
        <v>59606</v>
      </c>
      <c r="R6" s="32">
        <f t="shared" si="3"/>
        <v>855.61</v>
      </c>
      <c r="S6" s="32">
        <f t="shared" si="3"/>
        <v>69.66</v>
      </c>
      <c r="T6" s="32">
        <f t="shared" si="3"/>
        <v>15007</v>
      </c>
      <c r="U6" s="32">
        <f t="shared" si="3"/>
        <v>118.66</v>
      </c>
      <c r="V6" s="32">
        <f t="shared" si="3"/>
        <v>126.47</v>
      </c>
      <c r="W6" s="33">
        <f>IF(W7="",NA(),W7)</f>
        <v>76.62</v>
      </c>
      <c r="X6" s="33">
        <f t="shared" ref="X6:AF6" si="4">IF(X7="",NA(),X7)</f>
        <v>55.94</v>
      </c>
      <c r="Y6" s="33">
        <f t="shared" si="4"/>
        <v>60.96</v>
      </c>
      <c r="Z6" s="33">
        <f t="shared" si="4"/>
        <v>61.47</v>
      </c>
      <c r="AA6" s="33">
        <f t="shared" si="4"/>
        <v>62.15</v>
      </c>
      <c r="AB6" s="33">
        <f t="shared" si="4"/>
        <v>78.3</v>
      </c>
      <c r="AC6" s="33">
        <f t="shared" si="4"/>
        <v>76.64</v>
      </c>
      <c r="AD6" s="33">
        <f t="shared" si="4"/>
        <v>75.91</v>
      </c>
      <c r="AE6" s="33">
        <f t="shared" si="4"/>
        <v>77.19</v>
      </c>
      <c r="AF6" s="33">
        <f t="shared" si="4"/>
        <v>77.48</v>
      </c>
      <c r="AG6" s="32" t="str">
        <f>IF(AG7="","",IF(AG7="-","【-】","【"&amp;SUBSTITUTE(TEXT(AG7,"#,##0.00"),"-","△")&amp;"】"))</f>
        <v>【76.03】</v>
      </c>
      <c r="AH6" s="32" t="e">
        <f>IF(AH7="",NA(),AH7)</f>
        <v>#N/A</v>
      </c>
      <c r="AI6" s="32" t="e">
        <f t="shared" ref="AI6:AQ6" si="5">IF(AI7="",NA(),AI7)</f>
        <v>#N/A</v>
      </c>
      <c r="AJ6" s="32" t="e">
        <f t="shared" si="5"/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str">
        <f>IF(AR7="","",IF(AR7="-","【-】","【"&amp;SUBSTITUTE(TEXT(AR7,"#,##0.00"),"-","△")&amp;"】"))</f>
        <v/>
      </c>
      <c r="AS6" s="32" t="e">
        <f>IF(AS7="",NA(),AS7)</f>
        <v>#N/A</v>
      </c>
      <c r="AT6" s="32" t="e">
        <f t="shared" ref="AT6:BB6" si="6">IF(AT7="",NA(),AT7)</f>
        <v>#N/A</v>
      </c>
      <c r="AU6" s="32" t="e">
        <f t="shared" si="6"/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str">
        <f>IF(BC7="","",IF(BC7="-","【-】","【"&amp;SUBSTITUTE(TEXT(BC7,"#,##0.00"),"-","△")&amp;"】"))</f>
        <v/>
      </c>
      <c r="BD6" s="33">
        <f>IF(BD7="",NA(),BD7)</f>
        <v>1877.81</v>
      </c>
      <c r="BE6" s="33">
        <f t="shared" ref="BE6:BM6" si="7">IF(BE7="",NA(),BE7)</f>
        <v>1924.86</v>
      </c>
      <c r="BF6" s="33">
        <f t="shared" si="7"/>
        <v>1791.48</v>
      </c>
      <c r="BG6" s="33">
        <f t="shared" si="7"/>
        <v>1746.54</v>
      </c>
      <c r="BH6" s="33">
        <f t="shared" si="7"/>
        <v>1709.71</v>
      </c>
      <c r="BI6" s="33">
        <f t="shared" si="7"/>
        <v>1358.75</v>
      </c>
      <c r="BJ6" s="33">
        <f t="shared" si="7"/>
        <v>1355.28</v>
      </c>
      <c r="BK6" s="33">
        <f t="shared" si="7"/>
        <v>1321.78</v>
      </c>
      <c r="BL6" s="33">
        <f t="shared" si="7"/>
        <v>1326.51</v>
      </c>
      <c r="BM6" s="33">
        <f t="shared" si="7"/>
        <v>1285.3599999999999</v>
      </c>
      <c r="BN6" s="32" t="str">
        <f>IF(BN7="","",IF(BN7="-","【-】","【"&amp;SUBSTITUTE(TEXT(BN7,"#,##0.00"),"-","△")&amp;"】"))</f>
        <v>【1,239.32】</v>
      </c>
      <c r="BO6" s="33">
        <f>IF(BO7="",NA(),BO7)</f>
        <v>47.26</v>
      </c>
      <c r="BP6" s="33">
        <f t="shared" ref="BP6:BX6" si="8">IF(BP7="",NA(),BP7)</f>
        <v>39.97</v>
      </c>
      <c r="BQ6" s="33">
        <f t="shared" si="8"/>
        <v>41.11</v>
      </c>
      <c r="BR6" s="33">
        <f t="shared" si="8"/>
        <v>39.76</v>
      </c>
      <c r="BS6" s="33">
        <f t="shared" si="8"/>
        <v>38.549999999999997</v>
      </c>
      <c r="BT6" s="33">
        <f t="shared" si="8"/>
        <v>57.18</v>
      </c>
      <c r="BU6" s="33">
        <f t="shared" si="8"/>
        <v>54.56</v>
      </c>
      <c r="BV6" s="33">
        <f t="shared" si="8"/>
        <v>54.57</v>
      </c>
      <c r="BW6" s="33">
        <f t="shared" si="8"/>
        <v>54.4</v>
      </c>
      <c r="BX6" s="33">
        <f t="shared" si="8"/>
        <v>54.45</v>
      </c>
      <c r="BY6" s="32" t="str">
        <f>IF(BY7="","",IF(BY7="-","【-】","【"&amp;SUBSTITUTE(TEXT(BY7,"#,##0.00"),"-","△")&amp;"】"))</f>
        <v>【36.33】</v>
      </c>
      <c r="BZ6" s="33">
        <f>IF(BZ7="",NA(),BZ7)</f>
        <v>429.08</v>
      </c>
      <c r="CA6" s="33">
        <f t="shared" ref="CA6:CI6" si="9">IF(CA7="",NA(),CA7)</f>
        <v>501.82</v>
      </c>
      <c r="CB6" s="33">
        <f t="shared" si="9"/>
        <v>521.38</v>
      </c>
      <c r="CC6" s="33">
        <f t="shared" si="9"/>
        <v>551.89</v>
      </c>
      <c r="CD6" s="33">
        <f t="shared" si="9"/>
        <v>587.16999999999996</v>
      </c>
      <c r="CE6" s="33">
        <f t="shared" si="9"/>
        <v>295.62</v>
      </c>
      <c r="CF6" s="33">
        <f t="shared" si="9"/>
        <v>314.44</v>
      </c>
      <c r="CG6" s="33">
        <f t="shared" si="9"/>
        <v>318.02999999999997</v>
      </c>
      <c r="CH6" s="33">
        <f t="shared" si="9"/>
        <v>325.14</v>
      </c>
      <c r="CI6" s="33">
        <f t="shared" si="9"/>
        <v>332.75</v>
      </c>
      <c r="CJ6" s="32" t="str">
        <f>IF(CJ7="","",IF(CJ7="-","【-】","【"&amp;SUBSTITUTE(TEXT(CJ7,"#,##0.00"),"-","△")&amp;"】"))</f>
        <v>【476.46】</v>
      </c>
      <c r="CK6" s="33">
        <f>IF(CK7="",NA(),CK7)</f>
        <v>57.59</v>
      </c>
      <c r="CL6" s="33">
        <f t="shared" ref="CL6:CT6" si="10">IF(CL7="",NA(),CL7)</f>
        <v>56.45</v>
      </c>
      <c r="CM6" s="33">
        <f t="shared" si="10"/>
        <v>53.36</v>
      </c>
      <c r="CN6" s="33">
        <f t="shared" si="10"/>
        <v>51.81</v>
      </c>
      <c r="CO6" s="33">
        <f t="shared" si="10"/>
        <v>51.84</v>
      </c>
      <c r="CP6" s="33">
        <f t="shared" si="10"/>
        <v>63.04</v>
      </c>
      <c r="CQ6" s="33">
        <f t="shared" si="10"/>
        <v>64.3</v>
      </c>
      <c r="CR6" s="33">
        <f t="shared" si="10"/>
        <v>63.99</v>
      </c>
      <c r="CS6" s="33">
        <f t="shared" si="10"/>
        <v>62.01</v>
      </c>
      <c r="CT6" s="33">
        <f t="shared" si="10"/>
        <v>60.68</v>
      </c>
      <c r="CU6" s="32" t="str">
        <f>IF(CU7="","",IF(CU7="-","【-】","【"&amp;SUBSTITUTE(TEXT(CU7,"#,##0.00"),"-","△")&amp;"】"))</f>
        <v>【58.19】</v>
      </c>
      <c r="CV6" s="33">
        <f>IF(CV7="",NA(),CV7)</f>
        <v>76.069999999999993</v>
      </c>
      <c r="CW6" s="33">
        <f t="shared" ref="CW6:DE6" si="11">IF(CW7="",NA(),CW7)</f>
        <v>77.989999999999995</v>
      </c>
      <c r="CX6" s="33">
        <f t="shared" si="11"/>
        <v>77.73</v>
      </c>
      <c r="CY6" s="33">
        <f t="shared" si="11"/>
        <v>77.47</v>
      </c>
      <c r="CZ6" s="33">
        <f t="shared" si="11"/>
        <v>75.58</v>
      </c>
      <c r="DA6" s="33">
        <f t="shared" si="11"/>
        <v>78.06</v>
      </c>
      <c r="DB6" s="33">
        <f t="shared" si="11"/>
        <v>76.38</v>
      </c>
      <c r="DC6" s="33">
        <f t="shared" si="11"/>
        <v>76.260000000000005</v>
      </c>
      <c r="DD6" s="33">
        <f t="shared" si="11"/>
        <v>75.8</v>
      </c>
      <c r="DE6" s="33">
        <f t="shared" si="11"/>
        <v>75.760000000000005</v>
      </c>
      <c r="DF6" s="32" t="str">
        <f>IF(DF7="","",IF(DF7="-","【-】","【"&amp;SUBSTITUTE(TEXT(DF7,"#,##0.00"),"-","△")&amp;"】"))</f>
        <v>【75.39】</v>
      </c>
      <c r="DG6" s="32" t="e">
        <f>IF(DG7="",NA(),DG7)</f>
        <v>#N/A</v>
      </c>
      <c r="DH6" s="32" t="e">
        <f t="shared" ref="DH6:DP6" si="12">IF(DH7="",NA(),DH7)</f>
        <v>#N/A</v>
      </c>
      <c r="DI6" s="32" t="e">
        <f t="shared" si="12"/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str">
        <f>IF(DQ7="","",IF(DQ7="-","【-】","【"&amp;SUBSTITUTE(TEXT(DQ7,"#,##0.00"),"-","△")&amp;"】"))</f>
        <v/>
      </c>
      <c r="DR6" s="32" t="e">
        <f>IF(DR7="",NA(),DR7)</f>
        <v>#N/A</v>
      </c>
      <c r="DS6" s="32" t="e">
        <f t="shared" ref="DS6:EA6" si="13">IF(DS7="",NA(),DS7)</f>
        <v>#N/A</v>
      </c>
      <c r="DT6" s="32" t="e">
        <f t="shared" si="13"/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str">
        <f>IF(EB7="","",IF(EB7="-","【-】","【"&amp;SUBSTITUTE(TEXT(EB7,"#,##0.00"),"-","△")&amp;"】"))</f>
        <v/>
      </c>
      <c r="EC6" s="33">
        <f>IF(EC7="",NA(),EC7)</f>
        <v>3.76</v>
      </c>
      <c r="ED6" s="33">
        <f t="shared" ref="ED6:EL6" si="14">IF(ED7="",NA(),ED7)</f>
        <v>4.29</v>
      </c>
      <c r="EE6" s="33">
        <f t="shared" si="14"/>
        <v>1.99</v>
      </c>
      <c r="EF6" s="33">
        <f t="shared" si="14"/>
        <v>1.94</v>
      </c>
      <c r="EG6" s="33">
        <f t="shared" si="14"/>
        <v>2.2200000000000002</v>
      </c>
      <c r="EH6" s="33">
        <f t="shared" si="14"/>
        <v>0.83</v>
      </c>
      <c r="EI6" s="33">
        <f t="shared" si="14"/>
        <v>0.62</v>
      </c>
      <c r="EJ6" s="33">
        <f t="shared" si="14"/>
        <v>0.59</v>
      </c>
      <c r="EK6" s="33">
        <f t="shared" si="14"/>
        <v>0.64</v>
      </c>
      <c r="EL6" s="33">
        <f t="shared" si="14"/>
        <v>0.55000000000000004</v>
      </c>
      <c r="EM6" s="32" t="str">
        <f>IF(EM7="","",IF(EM7="-","【-】","【"&amp;SUBSTITUTE(TEXT(EM7,"#,##0.00"),"-","△")&amp;"】"))</f>
        <v>【0.74】</v>
      </c>
    </row>
    <row r="7" spans="1:143" s="34" customFormat="1">
      <c r="A7" s="26"/>
      <c r="B7" s="35">
        <v>2014</v>
      </c>
      <c r="C7" s="35">
        <v>152242</v>
      </c>
      <c r="D7" s="35">
        <v>47</v>
      </c>
      <c r="E7" s="35">
        <v>1</v>
      </c>
      <c r="F7" s="35">
        <v>0</v>
      </c>
      <c r="G7" s="35">
        <v>0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 t="s">
        <v>99</v>
      </c>
      <c r="O7" s="36">
        <v>25.41</v>
      </c>
      <c r="P7" s="36">
        <v>4402</v>
      </c>
      <c r="Q7" s="36">
        <v>59606</v>
      </c>
      <c r="R7" s="36">
        <v>855.61</v>
      </c>
      <c r="S7" s="36">
        <v>69.66</v>
      </c>
      <c r="T7" s="36">
        <v>15007</v>
      </c>
      <c r="U7" s="36">
        <v>118.66</v>
      </c>
      <c r="V7" s="36">
        <v>126.47</v>
      </c>
      <c r="W7" s="36">
        <v>76.62</v>
      </c>
      <c r="X7" s="36">
        <v>55.94</v>
      </c>
      <c r="Y7" s="36">
        <v>60.96</v>
      </c>
      <c r="Z7" s="36">
        <v>61.47</v>
      </c>
      <c r="AA7" s="36">
        <v>62.15</v>
      </c>
      <c r="AB7" s="36">
        <v>78.3</v>
      </c>
      <c r="AC7" s="36">
        <v>76.64</v>
      </c>
      <c r="AD7" s="36">
        <v>75.91</v>
      </c>
      <c r="AE7" s="36">
        <v>77.19</v>
      </c>
      <c r="AF7" s="36">
        <v>77.48</v>
      </c>
      <c r="AG7" s="36">
        <v>76.03</v>
      </c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>
        <v>1877.81</v>
      </c>
      <c r="BE7" s="36">
        <v>1924.86</v>
      </c>
      <c r="BF7" s="36">
        <v>1791.48</v>
      </c>
      <c r="BG7" s="36">
        <v>1746.54</v>
      </c>
      <c r="BH7" s="36">
        <v>1709.71</v>
      </c>
      <c r="BI7" s="36">
        <v>1358.75</v>
      </c>
      <c r="BJ7" s="36">
        <v>1355.28</v>
      </c>
      <c r="BK7" s="36">
        <v>1321.78</v>
      </c>
      <c r="BL7" s="36">
        <v>1326.51</v>
      </c>
      <c r="BM7" s="36">
        <v>1285.3599999999999</v>
      </c>
      <c r="BN7" s="36">
        <v>1239.32</v>
      </c>
      <c r="BO7" s="36">
        <v>47.26</v>
      </c>
      <c r="BP7" s="36">
        <v>39.97</v>
      </c>
      <c r="BQ7" s="36">
        <v>41.11</v>
      </c>
      <c r="BR7" s="36">
        <v>39.76</v>
      </c>
      <c r="BS7" s="36">
        <v>38.549999999999997</v>
      </c>
      <c r="BT7" s="36">
        <v>57.18</v>
      </c>
      <c r="BU7" s="36">
        <v>54.56</v>
      </c>
      <c r="BV7" s="36">
        <v>54.57</v>
      </c>
      <c r="BW7" s="36">
        <v>54.4</v>
      </c>
      <c r="BX7" s="36">
        <v>54.45</v>
      </c>
      <c r="BY7" s="36">
        <v>36.33</v>
      </c>
      <c r="BZ7" s="36">
        <v>429.08</v>
      </c>
      <c r="CA7" s="36">
        <v>501.82</v>
      </c>
      <c r="CB7" s="36">
        <v>521.38</v>
      </c>
      <c r="CC7" s="36">
        <v>551.89</v>
      </c>
      <c r="CD7" s="36">
        <v>587.16999999999996</v>
      </c>
      <c r="CE7" s="36">
        <v>295.62</v>
      </c>
      <c r="CF7" s="36">
        <v>314.44</v>
      </c>
      <c r="CG7" s="36">
        <v>318.02999999999997</v>
      </c>
      <c r="CH7" s="36">
        <v>325.14</v>
      </c>
      <c r="CI7" s="36">
        <v>332.75</v>
      </c>
      <c r="CJ7" s="36">
        <v>476.46</v>
      </c>
      <c r="CK7" s="36">
        <v>57.59</v>
      </c>
      <c r="CL7" s="36">
        <v>56.45</v>
      </c>
      <c r="CM7" s="36">
        <v>53.36</v>
      </c>
      <c r="CN7" s="36">
        <v>51.81</v>
      </c>
      <c r="CO7" s="36">
        <v>51.84</v>
      </c>
      <c r="CP7" s="36">
        <v>63.04</v>
      </c>
      <c r="CQ7" s="36">
        <v>64.3</v>
      </c>
      <c r="CR7" s="36">
        <v>63.99</v>
      </c>
      <c r="CS7" s="36">
        <v>62.01</v>
      </c>
      <c r="CT7" s="36">
        <v>60.68</v>
      </c>
      <c r="CU7" s="36">
        <v>58.19</v>
      </c>
      <c r="CV7" s="36">
        <v>76.069999999999993</v>
      </c>
      <c r="CW7" s="36">
        <v>77.989999999999995</v>
      </c>
      <c r="CX7" s="36">
        <v>77.73</v>
      </c>
      <c r="CY7" s="36">
        <v>77.47</v>
      </c>
      <c r="CZ7" s="36">
        <v>75.58</v>
      </c>
      <c r="DA7" s="36">
        <v>78.06</v>
      </c>
      <c r="DB7" s="36">
        <v>76.38</v>
      </c>
      <c r="DC7" s="36">
        <v>76.260000000000005</v>
      </c>
      <c r="DD7" s="36">
        <v>75.8</v>
      </c>
      <c r="DE7" s="36">
        <v>75.760000000000005</v>
      </c>
      <c r="DF7" s="36">
        <v>75.39</v>
      </c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>
        <v>3.76</v>
      </c>
      <c r="ED7" s="36">
        <v>4.29</v>
      </c>
      <c r="EE7" s="36">
        <v>1.99</v>
      </c>
      <c r="EF7" s="36">
        <v>1.94</v>
      </c>
      <c r="EG7" s="36">
        <v>2.2200000000000002</v>
      </c>
      <c r="EH7" s="36">
        <v>0.83</v>
      </c>
      <c r="EI7" s="36">
        <v>0.62</v>
      </c>
      <c r="EJ7" s="36">
        <v>0.59</v>
      </c>
      <c r="EK7" s="36">
        <v>0.64</v>
      </c>
      <c r="EL7" s="36">
        <v>0.55000000000000004</v>
      </c>
      <c r="EM7" s="36">
        <v>0.74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</row>
    <row r="9" spans="1:143">
      <c r="A9" s="38"/>
      <c r="B9" s="38" t="s">
        <v>100</v>
      </c>
      <c r="C9" s="38" t="s">
        <v>101</v>
      </c>
      <c r="D9" s="38" t="s">
        <v>102</v>
      </c>
      <c r="E9" s="38" t="s">
        <v>103</v>
      </c>
      <c r="F9" s="38" t="s">
        <v>104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8" t="s">
        <v>43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cp:lastPrinted>2016-02-22T04:16:40Z</cp:lastPrinted>
  <dcterms:created xsi:type="dcterms:W3CDTF">2016-01-18T05:01:31Z</dcterms:created>
  <dcterms:modified xsi:type="dcterms:W3CDTF">2016-02-22T04:48:09Z</dcterms:modified>
  <cp:category/>
</cp:coreProperties>
</file>