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esktop\経 営\経営分析表\新様式\"/>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<sst xmlns="http://schemas.openxmlformats.org/spreadsheetml/2006/main" count="221" uniqueCount="111">
  <si>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</si>
  <si>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</si>
  <si>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</si>
  <si>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</si>
  <si>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</si>
  <si>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</si>
  <si>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</si>
  <si>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</si>
  <si>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</si>
  <si>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</si>
  <si>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</si>
  <si>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</si>
  <si>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</si>
  <si>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</si>
  <si>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</si>
  <si>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</si>
  <si>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</si>
  <si>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</si>
  <si>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</si>
  <si>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</si>
  <si>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</si>
  <si>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</si>
  <si>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</si>
  <si>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</si>
  <si>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</si>
  <si>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</si>
  <si>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</si>
  <si>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</si>
  <si>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</si>
  <si>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</si>
  <si>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</si>
  <si>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</si>
  <si>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</si>
  <si>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</si>
  <si>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</si>
  <si>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</si>
  <si>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</si>
  <si>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</si>
  <si>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</si>
  <si>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</si>
  <si>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</si>
  <si>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</si>
  <si>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</si>
  <si>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</si>
  <si>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</si>
  <si>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</si>
  <si>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</si>
  <si>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</si>
  <si>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</si>
  <si>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</si>
  <si>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</si>
  <si>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</si>
  <si>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</si>
  <si>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</si>
  <si>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</si>
  <si>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</si>
  <si>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</si>
  <si>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</si>
  <si>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</si>
  <si>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</si>
  <si>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</si>
  <si>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</si>
  <si>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</si>
  <si>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</si>
  <si>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</si>
  <si>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</si>
  <si>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</si>
  <si>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</si>
  <si>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</si>
  <si>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</si>
  <si>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</si>
  <si>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</si>
  <si>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</si>
  <si>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</si>
  <si>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</si>
  <si>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</si>
  <si>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</si>
  <si>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</si>
  <si>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</si>
  <si>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</si>
  <si>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</si>
  <si>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</si>
  <si>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</si>
  <si>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</si>
  <si>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</si>
  <si>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</si>
  <si>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</si>
  <si>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</si>
  <si>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</si>
  <si>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</si>
  <si>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</si>
  <si>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</si>
  <si>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</si>
  <si>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</si>
  <si>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</si>
  <si>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</si>
  <si>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佐渡市</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</si>
  <si>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</si>
  <si>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</si>
  <si>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</si>
  <si>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</si>
  <si>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</si>
  <si>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</si>
  <si>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</si>
  <si>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</si>
  <si>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</si>
  <si>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</si>
  <si>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</si>
  <si>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の改善に向けた取組みとしては、長寿命化計画策定による予防保全的な施設管理及び計画的な施設更新を図ることにより費用を抑制し、下水道事業の健全経営に努めながら安定した汚水処理サービスの提供を目指します。</t>
    <rPh sb="1" eb="3">
      <t>コンゴ</t>
    </rPh>
    <rPh sb="7" eb="8">
      <t>ム</t>
    </rPh>
    <rPh sb="10" eb="12">
      <t>トリク</t>
    </rPh>
    <rPh sb="24" eb="26">
      <t>サクテイ</t>
    </rPh>
    <rPh sb="60" eb="62">
      <t>ヨクセイ</t>
    </rPh>
    <rPh sb="64" eb="67">
      <t>ゲスイドウ</t>
    </rPh>
    <rPh sb="67" eb="69">
      <t>ジギョウ</t>
    </rPh>
    <rPh sb="70" eb="72">
      <t>ケンゼン</t>
    </rPh>
    <rPh sb="72" eb="74">
      <t>ケイエイ</t>
    </rPh>
    <rPh sb="75" eb="76">
      <t>ツト</t>
    </rPh>
    <rPh sb="96" eb="98">
      <t>メザ</t>
    </rPh>
    <phoneticPr fontId="4"/>
  </si>
  <si>
    <t>　今後、施設及び管渠が法定耐用年数に達し老朽化を迎えるため、改築等の財源確保が必要になる。</t>
    <rPh sb="1" eb="3">
      <t>コンゴ</t>
    </rPh>
    <rPh sb="4" eb="6">
      <t>シセツ</t>
    </rPh>
    <rPh sb="6" eb="7">
      <t>オヨ</t>
    </rPh>
    <rPh sb="8" eb="10">
      <t>カンキョ</t>
    </rPh>
    <rPh sb="11" eb="13">
      <t>ホウテイ</t>
    </rPh>
    <rPh sb="13" eb="15">
      <t>タイヨウ</t>
    </rPh>
    <rPh sb="15" eb="17">
      <t>ネンスウ</t>
    </rPh>
    <rPh sb="18" eb="19">
      <t>タッ</t>
    </rPh>
    <rPh sb="20" eb="22">
      <t>ロウキュウ</t>
    </rPh>
    <rPh sb="22" eb="23">
      <t>カ</t>
    </rPh>
    <rPh sb="24" eb="25">
      <t>ムカ</t>
    </rPh>
    <rPh sb="30" eb="33">
      <t>カイチクトウ</t>
    </rPh>
    <rPh sb="34" eb="36">
      <t>ザイゲン</t>
    </rPh>
    <rPh sb="36" eb="38">
      <t>カクホ</t>
    </rPh>
    <rPh sb="39" eb="41">
      <t>ヒツヨウ</t>
    </rPh>
    <phoneticPr fontId="4"/>
  </si>
  <si>
    <t xml:space="preserve">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人口減少や節水志向の高まりなどから、施設の規模に見合った汚水の流入量が確保できていない状況にあるため、汚水処理原価は高く維持管理費の見直しに向けた取組みが必要である。
　水洗化率は高い数値を示しているものの人口減少が著しいため、施設利用率は低く施設規模の見直しが必要である。
</t>
    <rPh sb="24" eb="25">
      <t>マカナ</t>
    </rPh>
    <rPh sb="30" eb="32">
      <t>リョウキン</t>
    </rPh>
    <rPh sb="32" eb="34">
      <t>シュウニュウ</t>
    </rPh>
    <rPh sb="35" eb="37">
      <t>カクホ</t>
    </rPh>
    <rPh sb="43" eb="45">
      <t>ジョウキョウ</t>
    </rPh>
    <rPh sb="51" eb="53">
      <t>シセツ</t>
    </rPh>
    <rPh sb="54" eb="56">
      <t>イジ</t>
    </rPh>
    <rPh sb="56" eb="58">
      <t>カンリ</t>
    </rPh>
    <rPh sb="59" eb="61">
      <t>ショウライ</t>
    </rPh>
    <rPh sb="62" eb="64">
      <t>コウシン</t>
    </rPh>
    <rPh sb="64" eb="65">
      <t>ヒ</t>
    </rPh>
    <rPh sb="65" eb="66">
      <t>ヨウ</t>
    </rPh>
    <rPh sb="67" eb="68">
      <t>ア</t>
    </rPh>
    <rPh sb="70" eb="72">
      <t>ザイゲン</t>
    </rPh>
    <rPh sb="73" eb="75">
      <t>ミトオ</t>
    </rPh>
    <rPh sb="77" eb="78">
      <t>キビ</t>
    </rPh>
    <rPh sb="80" eb="82">
      <t>ジョウキョウ</t>
    </rPh>
    <rPh sb="166" eb="168">
      <t>オスイ</t>
    </rPh>
    <rPh sb="168" eb="170">
      <t>ショリ</t>
    </rPh>
    <rPh sb="170" eb="172">
      <t>ゲンカ</t>
    </rPh>
    <rPh sb="173" eb="174">
      <t>タカ</t>
    </rPh>
    <rPh sb="175" eb="177">
      <t>イジ</t>
    </rPh>
    <rPh sb="177" eb="180">
      <t>カンリヒ</t>
    </rPh>
    <rPh sb="181" eb="183">
      <t>ミナオ</t>
    </rPh>
    <rPh sb="185" eb="186">
      <t>ム</t>
    </rPh>
    <rPh sb="188" eb="190">
      <t>トリク</t>
    </rPh>
    <rPh sb="192" eb="194">
      <t>ヒツヨウ</t>
    </rPh>
    <rPh sb="200" eb="203">
      <t>スイセンカ</t>
    </rPh>
    <rPh sb="203" eb="204">
      <t>リツ</t>
    </rPh>
    <rPh sb="205" eb="206">
      <t>タカ</t>
    </rPh>
    <rPh sb="207" eb="209">
      <t>スウチ</t>
    </rPh>
    <rPh sb="210" eb="211">
      <t>シメ</t>
    </rPh>
    <rPh sb="229" eb="231">
      <t>シセツ</t>
    </rPh>
    <rPh sb="231" eb="234">
      <t>リヨウリツ</t>
    </rPh>
    <rPh sb="235" eb="236">
      <t>ヒク</t>
    </rPh>
    <rPh sb="237" eb="239">
      <t>シセツ</t>
    </rPh>
    <rPh sb="239" eb="241">
      <t>キボ</t>
    </rPh>
    <rPh sb="242" eb="244">
      <t>ミナオ</t>
    </rPh>
    <rPh sb="246" eb="24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</si>
</sst>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3" fillId="0" borderId="3" xfId="0" applyFont="1" applyBorder="1" applyAlignment="1">
      <alignment horizontal="left" vertical="center"/>
    </xf>
    <xf numFmtId="0" fontId="23" fillId="0" borderId="4"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7" xfId="0" applyFont="1" applyBorder="1" applyAlignment="1">
      <alignment horizontal="left" vertical="center"/>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6157504"/>
        <c:axId val="1061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7.0000000000000007E-2</c:v>
                </c:pt>
              </c:numCache>
            </c:numRef>
          </c:val>
          <c:smooth val="0"/>
        </c:ser>
        <c:dLbls>
          <c:showLegendKey val="0"/>
          <c:showVal val="0"/>
          <c:showCatName val="0"/>
          <c:showSerName val="0"/>
          <c:showPercent val="0"/>
          <c:showBubbleSize val="0"/>
        </c:dLbls>
        <c:marker val="1"/>
        <c:smooth val="0"/>
        <c:axId val="106157504"/>
        <c:axId val="106157888"/>
      </c:lineChart>
      <c:dateAx>
        <c:axId val="106157504"/>
        <c:scaling>
          <c:orientation val="minMax"/>
        </c:scaling>
        <c:delete val="1"/>
        <c:axPos val="b"/>
        <c:numFmt formatCode="ge" sourceLinked="1"/>
        <c:majorTickMark val="none"/>
        <c:minorTickMark val="none"/>
        <c:tickLblPos val="none"/>
        <c:crossAx val="106157888"/>
        <c:crosses val="autoZero"/>
        <c:auto val="1"/>
        <c:lblOffset val="100"/>
        <c:baseTimeUnit val="years"/>
      </c:dateAx>
      <c:valAx>
        <c:axId val="10615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16.3</c:v>
                </c:pt>
                <c:pt idx="1">
                  <c:v>31.52</c:v>
                </c:pt>
                <c:pt idx="2">
                  <c:v>35.869999999999997</c:v>
                </c:pt>
                <c:pt idx="3">
                  <c:v>34.78</c:v>
                </c:pt>
                <c:pt idx="4">
                  <c:v>34.78</c:v>
                </c:pt>
              </c:numCache>
            </c:numRef>
          </c:val>
        </c:ser>
        <c:dLbls>
          <c:showLegendKey val="0"/>
          <c:showVal val="0"/>
          <c:showCatName val="0"/>
          <c:showSerName val="0"/>
          <c:showPercent val="0"/>
          <c:showBubbleSize val="0"/>
        </c:dLbls>
        <c:gapWidth val="150"/>
        <c:axId val="218533896"/>
        <c:axId val="21853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44.69</c:v>
                </c:pt>
              </c:numCache>
            </c:numRef>
          </c:val>
          <c:smooth val="0"/>
        </c:ser>
        <c:dLbls>
          <c:showLegendKey val="0"/>
          <c:showVal val="0"/>
          <c:showCatName val="0"/>
          <c:showSerName val="0"/>
          <c:showPercent val="0"/>
          <c:showBubbleSize val="0"/>
        </c:dLbls>
        <c:marker val="1"/>
        <c:smooth val="0"/>
        <c:axId val="218533896"/>
        <c:axId val="218534288"/>
      </c:lineChart>
      <c:dateAx>
        <c:axId val="218533896"/>
        <c:scaling>
          <c:orientation val="minMax"/>
        </c:scaling>
        <c:delete val="1"/>
        <c:axPos val="b"/>
        <c:numFmt formatCode="ge" sourceLinked="1"/>
        <c:majorTickMark val="none"/>
        <c:minorTickMark val="none"/>
        <c:tickLblPos val="none"/>
        <c:crossAx val="218534288"/>
        <c:crosses val="autoZero"/>
        <c:auto val="1"/>
        <c:lblOffset val="100"/>
        <c:baseTimeUnit val="years"/>
      </c:dateAx>
      <c:valAx>
        <c:axId val="21853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66.5</c:v>
                </c:pt>
                <c:pt idx="1">
                  <c:v>67.790000000000006</c:v>
                </c:pt>
                <c:pt idx="2">
                  <c:v>76.47</c:v>
                </c:pt>
                <c:pt idx="3">
                  <c:v>76.47</c:v>
                </c:pt>
                <c:pt idx="4">
                  <c:v>77.599999999999994</c:v>
                </c:pt>
              </c:numCache>
            </c:numRef>
          </c:val>
        </c:ser>
        <c:dLbls>
          <c:showLegendKey val="0"/>
          <c:showVal val="0"/>
          <c:showCatName val="0"/>
          <c:showSerName val="0"/>
          <c:showPercent val="0"/>
          <c:showBubbleSize val="0"/>
        </c:dLbls>
        <c:gapWidth val="150"/>
        <c:axId val="218535464"/>
        <c:axId val="21853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70.59</c:v>
                </c:pt>
              </c:numCache>
            </c:numRef>
          </c:val>
          <c:smooth val="0"/>
        </c:ser>
        <c:dLbls>
          <c:showLegendKey val="0"/>
          <c:showVal val="0"/>
          <c:showCatName val="0"/>
          <c:showSerName val="0"/>
          <c:showPercent val="0"/>
          <c:showBubbleSize val="0"/>
        </c:dLbls>
        <c:marker val="1"/>
        <c:smooth val="0"/>
        <c:axId val="218535464"/>
        <c:axId val="218535856"/>
      </c:lineChart>
      <c:dateAx>
        <c:axId val="218535464"/>
        <c:scaling>
          <c:orientation val="minMax"/>
        </c:scaling>
        <c:delete val="1"/>
        <c:axPos val="b"/>
        <c:numFmt formatCode="ge" sourceLinked="1"/>
        <c:majorTickMark val="none"/>
        <c:minorTickMark val="none"/>
        <c:tickLblPos val="none"/>
        <c:crossAx val="218535856"/>
        <c:crosses val="autoZero"/>
        <c:auto val="1"/>
        <c:lblOffset val="100"/>
        <c:baseTimeUnit val="years"/>
      </c:dateAx>
      <c:valAx>
        <c:axId val="21853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53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104.15</c:v>
                </c:pt>
                <c:pt idx="1">
                  <c:v>85.75</c:v>
                </c:pt>
                <c:pt idx="2">
                  <c:v>30.7</c:v>
                </c:pt>
                <c:pt idx="3">
                  <c:v>90.09</c:v>
                </c:pt>
                <c:pt idx="4">
                  <c:v>90.69</c:v>
                </c:pt>
              </c:numCache>
            </c:numRef>
          </c:val>
        </c:ser>
        <c:dLbls>
          <c:showLegendKey val="0"/>
          <c:showVal val="0"/>
          <c:showCatName val="0"/>
          <c:showSerName val="0"/>
          <c:showPercent val="0"/>
          <c:showBubbleSize val="0"/>
        </c:dLbls>
        <c:gapWidth val="150"/>
        <c:axId val="217623336"/>
        <c:axId val="217623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623336"/>
        <c:axId val="217623720"/>
      </c:lineChart>
      <c:dateAx>
        <c:axId val="217623336"/>
        <c:scaling>
          <c:orientation val="minMax"/>
        </c:scaling>
        <c:delete val="1"/>
        <c:axPos val="b"/>
        <c:numFmt formatCode="ge" sourceLinked="1"/>
        <c:majorTickMark val="none"/>
        <c:minorTickMark val="none"/>
        <c:tickLblPos val="none"/>
        <c:crossAx val="217623720"/>
        <c:crosses val="autoZero"/>
        <c:auto val="1"/>
        <c:lblOffset val="100"/>
        <c:baseTimeUnit val="years"/>
      </c:dateAx>
      <c:valAx>
        <c:axId val="217623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23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55464"/>
        <c:axId val="21825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55464"/>
        <c:axId val="218255848"/>
      </c:lineChart>
      <c:dateAx>
        <c:axId val="218255464"/>
        <c:scaling>
          <c:orientation val="minMax"/>
        </c:scaling>
        <c:delete val="1"/>
        <c:axPos val="b"/>
        <c:numFmt formatCode="ge" sourceLinked="1"/>
        <c:majorTickMark val="none"/>
        <c:minorTickMark val="none"/>
        <c:tickLblPos val="none"/>
        <c:crossAx val="218255848"/>
        <c:crosses val="autoZero"/>
        <c:auto val="1"/>
        <c:lblOffset val="100"/>
        <c:baseTimeUnit val="years"/>
      </c:dateAx>
      <c:valAx>
        <c:axId val="21825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55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95008"/>
        <c:axId val="218295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95008"/>
        <c:axId val="218295416"/>
      </c:lineChart>
      <c:dateAx>
        <c:axId val="218295008"/>
        <c:scaling>
          <c:orientation val="minMax"/>
        </c:scaling>
        <c:delete val="1"/>
        <c:axPos val="b"/>
        <c:numFmt formatCode="ge" sourceLinked="1"/>
        <c:majorTickMark val="none"/>
        <c:minorTickMark val="none"/>
        <c:tickLblPos val="none"/>
        <c:crossAx val="218295416"/>
        <c:crosses val="autoZero"/>
        <c:auto val="1"/>
        <c:lblOffset val="100"/>
        <c:baseTimeUnit val="years"/>
      </c:dateAx>
      <c:valAx>
        <c:axId val="21829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96592"/>
        <c:axId val="21829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96592"/>
        <c:axId val="218296984"/>
      </c:lineChart>
      <c:dateAx>
        <c:axId val="218296592"/>
        <c:scaling>
          <c:orientation val="minMax"/>
        </c:scaling>
        <c:delete val="1"/>
        <c:axPos val="b"/>
        <c:numFmt formatCode="ge" sourceLinked="1"/>
        <c:majorTickMark val="none"/>
        <c:minorTickMark val="none"/>
        <c:tickLblPos val="none"/>
        <c:crossAx val="218296984"/>
        <c:crosses val="autoZero"/>
        <c:auto val="1"/>
        <c:lblOffset val="100"/>
        <c:baseTimeUnit val="years"/>
      </c:dateAx>
      <c:valAx>
        <c:axId val="21829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298160"/>
        <c:axId val="218298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298160"/>
        <c:axId val="218298552"/>
      </c:lineChart>
      <c:dateAx>
        <c:axId val="218298160"/>
        <c:scaling>
          <c:orientation val="minMax"/>
        </c:scaling>
        <c:delete val="1"/>
        <c:axPos val="b"/>
        <c:numFmt formatCode="ge" sourceLinked="1"/>
        <c:majorTickMark val="none"/>
        <c:minorTickMark val="none"/>
        <c:tickLblPos val="none"/>
        <c:crossAx val="218298552"/>
        <c:crosses val="autoZero"/>
        <c:auto val="1"/>
        <c:lblOffset val="100"/>
        <c:baseTimeUnit val="years"/>
      </c:dateAx>
      <c:valAx>
        <c:axId val="21829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8433968"/>
        <c:axId val="21843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1161.05</c:v>
                </c:pt>
              </c:numCache>
            </c:numRef>
          </c:val>
          <c:smooth val="0"/>
        </c:ser>
        <c:dLbls>
          <c:showLegendKey val="0"/>
          <c:showVal val="0"/>
          <c:showCatName val="0"/>
          <c:showSerName val="0"/>
          <c:showPercent val="0"/>
          <c:showBubbleSize val="0"/>
        </c:dLbls>
        <c:marker val="1"/>
        <c:smooth val="0"/>
        <c:axId val="218433968"/>
        <c:axId val="218434360"/>
      </c:lineChart>
      <c:dateAx>
        <c:axId val="218433968"/>
        <c:scaling>
          <c:orientation val="minMax"/>
        </c:scaling>
        <c:delete val="1"/>
        <c:axPos val="b"/>
        <c:numFmt formatCode="ge" sourceLinked="1"/>
        <c:majorTickMark val="none"/>
        <c:minorTickMark val="none"/>
        <c:tickLblPos val="none"/>
        <c:crossAx val="218434360"/>
        <c:crosses val="autoZero"/>
        <c:auto val="1"/>
        <c:lblOffset val="100"/>
        <c:baseTimeUnit val="years"/>
      </c:dateAx>
      <c:valAx>
        <c:axId val="2184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47.8</c:v>
                </c:pt>
                <c:pt idx="1">
                  <c:v>31.87</c:v>
                </c:pt>
                <c:pt idx="2">
                  <c:v>8.19</c:v>
                </c:pt>
                <c:pt idx="3">
                  <c:v>12.11</c:v>
                </c:pt>
                <c:pt idx="4">
                  <c:v>16.63</c:v>
                </c:pt>
              </c:numCache>
            </c:numRef>
          </c:val>
        </c:ser>
        <c:dLbls>
          <c:showLegendKey val="0"/>
          <c:showVal val="0"/>
          <c:showCatName val="0"/>
          <c:showSerName val="0"/>
          <c:showPercent val="0"/>
          <c:showBubbleSize val="0"/>
        </c:dLbls>
        <c:gapWidth val="150"/>
        <c:axId val="218435536"/>
        <c:axId val="21843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41.08</c:v>
                </c:pt>
              </c:numCache>
            </c:numRef>
          </c:val>
          <c:smooth val="0"/>
        </c:ser>
        <c:dLbls>
          <c:showLegendKey val="0"/>
          <c:showVal val="0"/>
          <c:showCatName val="0"/>
          <c:showSerName val="0"/>
          <c:showPercent val="0"/>
          <c:showBubbleSize val="0"/>
        </c:dLbls>
        <c:marker val="1"/>
        <c:smooth val="0"/>
        <c:axId val="218435536"/>
        <c:axId val="218435928"/>
      </c:lineChart>
      <c:dateAx>
        <c:axId val="218435536"/>
        <c:scaling>
          <c:orientation val="minMax"/>
        </c:scaling>
        <c:delete val="1"/>
        <c:axPos val="b"/>
        <c:numFmt formatCode="ge" sourceLinked="1"/>
        <c:majorTickMark val="none"/>
        <c:minorTickMark val="none"/>
        <c:tickLblPos val="none"/>
        <c:crossAx val="218435928"/>
        <c:crosses val="autoZero"/>
        <c:auto val="1"/>
        <c:lblOffset val="100"/>
        <c:baseTimeUnit val="years"/>
      </c:dateAx>
      <c:valAx>
        <c:axId val="21843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530.41</c:v>
                </c:pt>
                <c:pt idx="1">
                  <c:v>805.51</c:v>
                </c:pt>
                <c:pt idx="2">
                  <c:v>3063.21</c:v>
                </c:pt>
                <c:pt idx="3">
                  <c:v>1996.45</c:v>
                </c:pt>
                <c:pt idx="4">
                  <c:v>1440.87</c:v>
                </c:pt>
              </c:numCache>
            </c:numRef>
          </c:val>
        </c:ser>
        <c:dLbls>
          <c:showLegendKey val="0"/>
          <c:showVal val="0"/>
          <c:showCatName val="0"/>
          <c:showSerName val="0"/>
          <c:showPercent val="0"/>
          <c:showBubbleSize val="0"/>
        </c:dLbls>
        <c:gapWidth val="150"/>
        <c:axId val="218437104"/>
        <c:axId val="21853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378.08</c:v>
                </c:pt>
              </c:numCache>
            </c:numRef>
          </c:val>
          <c:smooth val="0"/>
        </c:ser>
        <c:dLbls>
          <c:showLegendKey val="0"/>
          <c:showVal val="0"/>
          <c:showCatName val="0"/>
          <c:showSerName val="0"/>
          <c:showPercent val="0"/>
          <c:showBubbleSize val="0"/>
        </c:dLbls>
        <c:marker val="1"/>
        <c:smooth val="0"/>
        <c:axId val="218437104"/>
        <c:axId val="218532720"/>
      </c:lineChart>
      <c:dateAx>
        <c:axId val="218437104"/>
        <c:scaling>
          <c:orientation val="minMax"/>
        </c:scaling>
        <c:delete val="1"/>
        <c:axPos val="b"/>
        <c:numFmt formatCode="ge" sourceLinked="1"/>
        <c:majorTickMark val="none"/>
        <c:minorTickMark val="none"/>
        <c:tickLblPos val="none"/>
        <c:crossAx val="218532720"/>
        <c:crosses val="autoZero"/>
        <c:auto val="1"/>
        <c:lblOffset val="100"/>
        <c:baseTimeUnit val="years"/>
      </c:dateAx>
      <c:valAx>
        <c:axId val="21853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zoomScale="40" zoomScaleNormal="85" zoomScaleSheetLayoutView="40" workbookViewId="0">
      <selection activeCell="CL24" sqref="CL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新潟県　佐渡市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F3</v>
      </c>
      <c r="X8" s="46"/>
      <c r="Y8" s="46"/>
      <c r="Z8" s="46"/>
      <c r="AA8" s="46"/>
      <c r="AB8" s="46"/>
      <c r="AC8" s="46"/>
      <c r="AD8" s="3"/>
      <c r="AE8" s="3"/>
      <c r="AF8" s="3"/>
      <c r="AG8" s="3"/>
      <c r="AH8" s="3"/>
      <c r="AI8" s="3"/>
      <c r="AJ8" s="3"/>
      <c r="AK8" s="3"/>
      <c r="AL8" s="47">
        <f>データ!R6</f>
        <v>59606</v>
      </c>
      <c r="AM8" s="47"/>
      <c r="AN8" s="47"/>
      <c r="AO8" s="47"/>
      <c r="AP8" s="47"/>
      <c r="AQ8" s="47"/>
      <c r="AR8" s="47"/>
      <c r="AS8" s="47"/>
      <c r="AT8" s="43">
        <f>データ!S6</f>
        <v>855.61</v>
      </c>
      <c r="AU8" s="43"/>
      <c r="AV8" s="43"/>
      <c r="AW8" s="43"/>
      <c r="AX8" s="43"/>
      <c r="AY8" s="43"/>
      <c r="AZ8" s="43"/>
      <c r="BA8" s="43"/>
      <c r="BB8" s="43">
        <f>データ!T6</f>
        <v>69.66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0.31</v>
      </c>
      <c r="Q10" s="43"/>
      <c r="R10" s="43"/>
      <c r="S10" s="43"/>
      <c r="T10" s="43"/>
      <c r="U10" s="43"/>
      <c r="V10" s="43"/>
      <c r="W10" s="43">
        <f>データ!P6</f>
        <v>71.95</v>
      </c>
      <c r="X10" s="43"/>
      <c r="Y10" s="43"/>
      <c r="Z10" s="43"/>
      <c r="AA10" s="43"/>
      <c r="AB10" s="43"/>
      <c r="AC10" s="43"/>
      <c r="AD10" s="47">
        <f>データ!Q6</f>
        <v>4212</v>
      </c>
      <c r="AE10" s="47"/>
      <c r="AF10" s="47"/>
      <c r="AG10" s="47"/>
      <c r="AH10" s="47"/>
      <c r="AI10" s="47"/>
      <c r="AJ10" s="47"/>
      <c r="AK10" s="2"/>
      <c r="AL10" s="47">
        <f>データ!U6</f>
        <v>183</v>
      </c>
      <c r="AM10" s="47"/>
      <c r="AN10" s="47"/>
      <c r="AO10" s="47"/>
      <c r="AP10" s="47"/>
      <c r="AQ10" s="47"/>
      <c r="AR10" s="47"/>
      <c r="AS10" s="47"/>
      <c r="AT10" s="43">
        <f>データ!V6</f>
        <v>0.27</v>
      </c>
      <c r="AU10" s="43"/>
      <c r="AV10" s="43"/>
      <c r="AW10" s="43"/>
      <c r="AX10" s="43"/>
      <c r="AY10" s="43"/>
      <c r="AZ10" s="43"/>
      <c r="BA10" s="43"/>
      <c r="BB10" s="43">
        <f>データ!W6</f>
        <v>677.78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66" t="s">
        <v>26</v>
      </c>
      <c r="D34" s="66"/>
      <c r="E34" s="66"/>
      <c r="F34" s="66"/>
      <c r="G34" s="66"/>
      <c r="H34" s="66"/>
      <c r="I34" s="66"/>
      <c r="J34" s="66"/>
      <c r="K34" s="66"/>
      <c r="L34" s="66"/>
      <c r="M34" s="66"/>
      <c r="N34" s="66"/>
      <c r="O34" s="66"/>
      <c r="P34" s="66"/>
      <c r="Q34" s="19"/>
      <c r="R34" s="66" t="s">
        <v>27</v>
      </c>
      <c r="S34" s="66"/>
      <c r="T34" s="66"/>
      <c r="U34" s="66"/>
      <c r="V34" s="66"/>
      <c r="W34" s="66"/>
      <c r="X34" s="66"/>
      <c r="Y34" s="66"/>
      <c r="Z34" s="66"/>
      <c r="AA34" s="66"/>
      <c r="AB34" s="66"/>
      <c r="AC34" s="66"/>
      <c r="AD34" s="66"/>
      <c r="AE34" s="66"/>
      <c r="AF34" s="19"/>
      <c r="AG34" s="66" t="s">
        <v>28</v>
      </c>
      <c r="AH34" s="66"/>
      <c r="AI34" s="66"/>
      <c r="AJ34" s="66"/>
      <c r="AK34" s="66"/>
      <c r="AL34" s="66"/>
      <c r="AM34" s="66"/>
      <c r="AN34" s="66"/>
      <c r="AO34" s="66"/>
      <c r="AP34" s="66"/>
      <c r="AQ34" s="66"/>
      <c r="AR34" s="66"/>
      <c r="AS34" s="66"/>
      <c r="AT34" s="66"/>
      <c r="AU34" s="19"/>
      <c r="AV34" s="66" t="s">
        <v>29</v>
      </c>
      <c r="AW34" s="66"/>
      <c r="AX34" s="66"/>
      <c r="AY34" s="66"/>
      <c r="AZ34" s="66"/>
      <c r="BA34" s="66"/>
      <c r="BB34" s="66"/>
      <c r="BC34" s="66"/>
      <c r="BD34" s="66"/>
      <c r="BE34" s="66"/>
      <c r="BF34" s="66"/>
      <c r="BG34" s="66"/>
      <c r="BH34" s="66"/>
      <c r="BI34" s="66"/>
      <c r="BJ34" s="18"/>
      <c r="BK34" s="2"/>
      <c r="BL34" s="75"/>
      <c r="BM34" s="76"/>
      <c r="BN34" s="76"/>
      <c r="BO34" s="76"/>
      <c r="BP34" s="76"/>
      <c r="BQ34" s="76"/>
      <c r="BR34" s="76"/>
      <c r="BS34" s="76"/>
      <c r="BT34" s="76"/>
      <c r="BU34" s="76"/>
      <c r="BV34" s="76"/>
      <c r="BW34" s="76"/>
      <c r="BX34" s="76"/>
      <c r="BY34" s="76"/>
      <c r="BZ34" s="77"/>
    </row>
    <row r="35" spans="1:78" ht="13.5" customHeight="1">
      <c r="A35" s="2"/>
      <c r="B35" s="16"/>
      <c r="C35" s="66"/>
      <c r="D35" s="66"/>
      <c r="E35" s="66"/>
      <c r="F35" s="66"/>
      <c r="G35" s="66"/>
      <c r="H35" s="66"/>
      <c r="I35" s="66"/>
      <c r="J35" s="66"/>
      <c r="K35" s="66"/>
      <c r="L35" s="66"/>
      <c r="M35" s="66"/>
      <c r="N35" s="66"/>
      <c r="O35" s="66"/>
      <c r="P35" s="66"/>
      <c r="Q35" s="19"/>
      <c r="R35" s="66"/>
      <c r="S35" s="66"/>
      <c r="T35" s="66"/>
      <c r="U35" s="66"/>
      <c r="V35" s="66"/>
      <c r="W35" s="66"/>
      <c r="X35" s="66"/>
      <c r="Y35" s="66"/>
      <c r="Z35" s="66"/>
      <c r="AA35" s="66"/>
      <c r="AB35" s="66"/>
      <c r="AC35" s="66"/>
      <c r="AD35" s="66"/>
      <c r="AE35" s="66"/>
      <c r="AF35" s="19"/>
      <c r="AG35" s="66"/>
      <c r="AH35" s="66"/>
      <c r="AI35" s="66"/>
      <c r="AJ35" s="66"/>
      <c r="AK35" s="66"/>
      <c r="AL35" s="66"/>
      <c r="AM35" s="66"/>
      <c r="AN35" s="66"/>
      <c r="AO35" s="66"/>
      <c r="AP35" s="66"/>
      <c r="AQ35" s="66"/>
      <c r="AR35" s="66"/>
      <c r="AS35" s="66"/>
      <c r="AT35" s="66"/>
      <c r="AU35" s="19"/>
      <c r="AV35" s="66"/>
      <c r="AW35" s="66"/>
      <c r="AX35" s="66"/>
      <c r="AY35" s="66"/>
      <c r="AZ35" s="66"/>
      <c r="BA35" s="66"/>
      <c r="BB35" s="66"/>
      <c r="BC35" s="66"/>
      <c r="BD35" s="66"/>
      <c r="BE35" s="66"/>
      <c r="BF35" s="66"/>
      <c r="BG35" s="66"/>
      <c r="BH35" s="66"/>
      <c r="BI35" s="6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1" t="s">
        <v>30</v>
      </c>
      <c r="BM45" s="82"/>
      <c r="BN45" s="82"/>
      <c r="BO45" s="82"/>
      <c r="BP45" s="82"/>
      <c r="BQ45" s="82"/>
      <c r="BR45" s="82"/>
      <c r="BS45" s="82"/>
      <c r="BT45" s="82"/>
      <c r="BU45" s="82"/>
      <c r="BV45" s="82"/>
      <c r="BW45" s="82"/>
      <c r="BX45" s="82"/>
      <c r="BY45" s="82"/>
      <c r="BZ45" s="8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4"/>
      <c r="BM46" s="85"/>
      <c r="BN46" s="85"/>
      <c r="BO46" s="85"/>
      <c r="BP46" s="85"/>
      <c r="BQ46" s="85"/>
      <c r="BR46" s="85"/>
      <c r="BS46" s="85"/>
      <c r="BT46" s="85"/>
      <c r="BU46" s="85"/>
      <c r="BV46" s="85"/>
      <c r="BW46" s="85"/>
      <c r="BX46" s="85"/>
      <c r="BY46" s="85"/>
      <c r="BZ46" s="8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c r="A56" s="2"/>
      <c r="B56" s="16"/>
      <c r="C56" s="66" t="s">
        <v>31</v>
      </c>
      <c r="D56" s="66"/>
      <c r="E56" s="66"/>
      <c r="F56" s="66"/>
      <c r="G56" s="66"/>
      <c r="H56" s="66"/>
      <c r="I56" s="66"/>
      <c r="J56" s="66"/>
      <c r="K56" s="66"/>
      <c r="L56" s="66"/>
      <c r="M56" s="66"/>
      <c r="N56" s="66"/>
      <c r="O56" s="66"/>
      <c r="P56" s="66"/>
      <c r="Q56" s="19"/>
      <c r="R56" s="66" t="s">
        <v>32</v>
      </c>
      <c r="S56" s="66"/>
      <c r="T56" s="66"/>
      <c r="U56" s="66"/>
      <c r="V56" s="66"/>
      <c r="W56" s="66"/>
      <c r="X56" s="66"/>
      <c r="Y56" s="66"/>
      <c r="Z56" s="66"/>
      <c r="AA56" s="66"/>
      <c r="AB56" s="66"/>
      <c r="AC56" s="66"/>
      <c r="AD56" s="66"/>
      <c r="AE56" s="66"/>
      <c r="AF56" s="19"/>
      <c r="AG56" s="66" t="s">
        <v>33</v>
      </c>
      <c r="AH56" s="66"/>
      <c r="AI56" s="66"/>
      <c r="AJ56" s="66"/>
      <c r="AK56" s="66"/>
      <c r="AL56" s="66"/>
      <c r="AM56" s="66"/>
      <c r="AN56" s="66"/>
      <c r="AO56" s="66"/>
      <c r="AP56" s="66"/>
      <c r="AQ56" s="66"/>
      <c r="AR56" s="66"/>
      <c r="AS56" s="66"/>
      <c r="AT56" s="66"/>
      <c r="AU56" s="19"/>
      <c r="AV56" s="66" t="s">
        <v>34</v>
      </c>
      <c r="AW56" s="66"/>
      <c r="AX56" s="66"/>
      <c r="AY56" s="66"/>
      <c r="AZ56" s="66"/>
      <c r="BA56" s="66"/>
      <c r="BB56" s="66"/>
      <c r="BC56" s="66"/>
      <c r="BD56" s="66"/>
      <c r="BE56" s="66"/>
      <c r="BF56" s="66"/>
      <c r="BG56" s="66"/>
      <c r="BH56" s="66"/>
      <c r="BI56" s="66"/>
      <c r="BJ56" s="18"/>
      <c r="BK56" s="2"/>
      <c r="BL56" s="75"/>
      <c r="BM56" s="76"/>
      <c r="BN56" s="76"/>
      <c r="BO56" s="76"/>
      <c r="BP56" s="76"/>
      <c r="BQ56" s="76"/>
      <c r="BR56" s="76"/>
      <c r="BS56" s="76"/>
      <c r="BT56" s="76"/>
      <c r="BU56" s="76"/>
      <c r="BV56" s="76"/>
      <c r="BW56" s="76"/>
      <c r="BX56" s="76"/>
      <c r="BY56" s="76"/>
      <c r="BZ56" s="77"/>
    </row>
    <row r="57" spans="1:78" ht="13.5" customHeight="1">
      <c r="A57" s="2"/>
      <c r="B57" s="16"/>
      <c r="C57" s="66"/>
      <c r="D57" s="66"/>
      <c r="E57" s="66"/>
      <c r="F57" s="66"/>
      <c r="G57" s="66"/>
      <c r="H57" s="66"/>
      <c r="I57" s="66"/>
      <c r="J57" s="66"/>
      <c r="K57" s="66"/>
      <c r="L57" s="66"/>
      <c r="M57" s="66"/>
      <c r="N57" s="66"/>
      <c r="O57" s="66"/>
      <c r="P57" s="66"/>
      <c r="Q57" s="19"/>
      <c r="R57" s="66"/>
      <c r="S57" s="66"/>
      <c r="T57" s="66"/>
      <c r="U57" s="66"/>
      <c r="V57" s="66"/>
      <c r="W57" s="66"/>
      <c r="X57" s="66"/>
      <c r="Y57" s="66"/>
      <c r="Z57" s="66"/>
      <c r="AA57" s="66"/>
      <c r="AB57" s="66"/>
      <c r="AC57" s="66"/>
      <c r="AD57" s="66"/>
      <c r="AE57" s="66"/>
      <c r="AF57" s="19"/>
      <c r="AG57" s="66"/>
      <c r="AH57" s="66"/>
      <c r="AI57" s="66"/>
      <c r="AJ57" s="66"/>
      <c r="AK57" s="66"/>
      <c r="AL57" s="66"/>
      <c r="AM57" s="66"/>
      <c r="AN57" s="66"/>
      <c r="AO57" s="66"/>
      <c r="AP57" s="66"/>
      <c r="AQ57" s="66"/>
      <c r="AR57" s="66"/>
      <c r="AS57" s="66"/>
      <c r="AT57" s="66"/>
      <c r="AU57" s="19"/>
      <c r="AV57" s="66"/>
      <c r="AW57" s="66"/>
      <c r="AX57" s="66"/>
      <c r="AY57" s="66"/>
      <c r="AZ57" s="66"/>
      <c r="BA57" s="66"/>
      <c r="BB57" s="66"/>
      <c r="BC57" s="66"/>
      <c r="BD57" s="66"/>
      <c r="BE57" s="66"/>
      <c r="BF57" s="66"/>
      <c r="BG57" s="66"/>
      <c r="BH57" s="66"/>
      <c r="BI57" s="66"/>
      <c r="BJ57" s="18"/>
      <c r="BK57" s="2"/>
      <c r="BL57" s="75"/>
      <c r="BM57" s="76"/>
      <c r="BN57" s="76"/>
      <c r="BO57" s="76"/>
      <c r="BP57" s="76"/>
      <c r="BQ57" s="76"/>
      <c r="BR57" s="76"/>
      <c r="BS57" s="76"/>
      <c r="BT57" s="76"/>
      <c r="BU57" s="76"/>
      <c r="BV57" s="76"/>
      <c r="BW57" s="76"/>
      <c r="BX57" s="76"/>
      <c r="BY57" s="76"/>
      <c r="BZ57" s="77"/>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5"/>
      <c r="BM60" s="76"/>
      <c r="BN60" s="76"/>
      <c r="BO60" s="76"/>
      <c r="BP60" s="76"/>
      <c r="BQ60" s="76"/>
      <c r="BR60" s="76"/>
      <c r="BS60" s="76"/>
      <c r="BT60" s="76"/>
      <c r="BU60" s="76"/>
      <c r="BV60" s="76"/>
      <c r="BW60" s="76"/>
      <c r="BX60" s="76"/>
      <c r="BY60" s="76"/>
      <c r="BZ60" s="77"/>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5"/>
      <c r="BM61" s="76"/>
      <c r="BN61" s="76"/>
      <c r="BO61" s="76"/>
      <c r="BP61" s="76"/>
      <c r="BQ61" s="76"/>
      <c r="BR61" s="76"/>
      <c r="BS61" s="76"/>
      <c r="BT61" s="76"/>
      <c r="BU61" s="76"/>
      <c r="BV61" s="76"/>
      <c r="BW61" s="76"/>
      <c r="BX61" s="76"/>
      <c r="BY61" s="76"/>
      <c r="BZ61" s="77"/>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1" t="s">
        <v>36</v>
      </c>
      <c r="BM64" s="82"/>
      <c r="BN64" s="82"/>
      <c r="BO64" s="82"/>
      <c r="BP64" s="82"/>
      <c r="BQ64" s="82"/>
      <c r="BR64" s="82"/>
      <c r="BS64" s="82"/>
      <c r="BT64" s="82"/>
      <c r="BU64" s="82"/>
      <c r="BV64" s="82"/>
      <c r="BW64" s="82"/>
      <c r="BX64" s="82"/>
      <c r="BY64" s="82"/>
      <c r="BZ64" s="8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4"/>
      <c r="BM65" s="85"/>
      <c r="BN65" s="85"/>
      <c r="BO65" s="85"/>
      <c r="BP65" s="85"/>
      <c r="BQ65" s="85"/>
      <c r="BR65" s="85"/>
      <c r="BS65" s="85"/>
      <c r="BT65" s="85"/>
      <c r="BU65" s="85"/>
      <c r="BV65" s="85"/>
      <c r="BW65" s="85"/>
      <c r="BX65" s="85"/>
      <c r="BY65" s="85"/>
      <c r="BZ65" s="8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108</v>
      </c>
      <c r="BM66" s="76"/>
      <c r="BN66" s="76"/>
      <c r="BO66" s="76"/>
      <c r="BP66" s="76"/>
      <c r="BQ66" s="76"/>
      <c r="BR66" s="76"/>
      <c r="BS66" s="76"/>
      <c r="BT66" s="76"/>
      <c r="BU66" s="76"/>
      <c r="BV66" s="76"/>
      <c r="BW66" s="76"/>
      <c r="BX66" s="76"/>
      <c r="BY66" s="76"/>
      <c r="BZ66" s="77"/>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c r="A79" s="2"/>
      <c r="B79" s="16"/>
      <c r="C79" s="66" t="s">
        <v>37</v>
      </c>
      <c r="D79" s="66"/>
      <c r="E79" s="66"/>
      <c r="F79" s="66"/>
      <c r="G79" s="66"/>
      <c r="H79" s="66"/>
      <c r="I79" s="66"/>
      <c r="J79" s="66"/>
      <c r="K79" s="66"/>
      <c r="L79" s="66"/>
      <c r="M79" s="66"/>
      <c r="N79" s="66"/>
      <c r="O79" s="66"/>
      <c r="P79" s="66"/>
      <c r="Q79" s="66"/>
      <c r="R79" s="66"/>
      <c r="S79" s="66"/>
      <c r="T79" s="66"/>
      <c r="U79" s="19"/>
      <c r="V79" s="19"/>
      <c r="W79" s="66" t="s">
        <v>38</v>
      </c>
      <c r="X79" s="66"/>
      <c r="Y79" s="66"/>
      <c r="Z79" s="66"/>
      <c r="AA79" s="66"/>
      <c r="AB79" s="66"/>
      <c r="AC79" s="66"/>
      <c r="AD79" s="66"/>
      <c r="AE79" s="66"/>
      <c r="AF79" s="66"/>
      <c r="AG79" s="66"/>
      <c r="AH79" s="66"/>
      <c r="AI79" s="66"/>
      <c r="AJ79" s="66"/>
      <c r="AK79" s="66"/>
      <c r="AL79" s="66"/>
      <c r="AM79" s="66"/>
      <c r="AN79" s="66"/>
      <c r="AO79" s="19"/>
      <c r="AP79" s="19"/>
      <c r="AQ79" s="66" t="s">
        <v>39</v>
      </c>
      <c r="AR79" s="66"/>
      <c r="AS79" s="66"/>
      <c r="AT79" s="66"/>
      <c r="AU79" s="66"/>
      <c r="AV79" s="66"/>
      <c r="AW79" s="66"/>
      <c r="AX79" s="66"/>
      <c r="AY79" s="66"/>
      <c r="AZ79" s="66"/>
      <c r="BA79" s="66"/>
      <c r="BB79" s="66"/>
      <c r="BC79" s="66"/>
      <c r="BD79" s="66"/>
      <c r="BE79" s="66"/>
      <c r="BF79" s="66"/>
      <c r="BG79" s="66"/>
      <c r="BH79" s="66"/>
      <c r="BI79" s="17"/>
      <c r="BJ79" s="18"/>
      <c r="BK79" s="2"/>
      <c r="BL79" s="75"/>
      <c r="BM79" s="76"/>
      <c r="BN79" s="76"/>
      <c r="BO79" s="76"/>
      <c r="BP79" s="76"/>
      <c r="BQ79" s="76"/>
      <c r="BR79" s="76"/>
      <c r="BS79" s="76"/>
      <c r="BT79" s="76"/>
      <c r="BU79" s="76"/>
      <c r="BV79" s="76"/>
      <c r="BW79" s="76"/>
      <c r="BX79" s="76"/>
      <c r="BY79" s="76"/>
      <c r="BZ79" s="77"/>
    </row>
    <row r="80" spans="1:78" ht="13.5" customHeight="1">
      <c r="A80" s="2"/>
      <c r="B80" s="16"/>
      <c r="C80" s="66"/>
      <c r="D80" s="66"/>
      <c r="E80" s="66"/>
      <c r="F80" s="66"/>
      <c r="G80" s="66"/>
      <c r="H80" s="66"/>
      <c r="I80" s="66"/>
      <c r="J80" s="66"/>
      <c r="K80" s="66"/>
      <c r="L80" s="66"/>
      <c r="M80" s="66"/>
      <c r="N80" s="66"/>
      <c r="O80" s="66"/>
      <c r="P80" s="66"/>
      <c r="Q80" s="66"/>
      <c r="R80" s="66"/>
      <c r="S80" s="66"/>
      <c r="T80" s="66"/>
      <c r="U80" s="19"/>
      <c r="V80" s="19"/>
      <c r="W80" s="66"/>
      <c r="X80" s="66"/>
      <c r="Y80" s="66"/>
      <c r="Z80" s="66"/>
      <c r="AA80" s="66"/>
      <c r="AB80" s="66"/>
      <c r="AC80" s="66"/>
      <c r="AD80" s="66"/>
      <c r="AE80" s="66"/>
      <c r="AF80" s="66"/>
      <c r="AG80" s="66"/>
      <c r="AH80" s="66"/>
      <c r="AI80" s="66"/>
      <c r="AJ80" s="66"/>
      <c r="AK80" s="66"/>
      <c r="AL80" s="66"/>
      <c r="AM80" s="66"/>
      <c r="AN80" s="66"/>
      <c r="AO80" s="19"/>
      <c r="AP80" s="19"/>
      <c r="AQ80" s="66"/>
      <c r="AR80" s="66"/>
      <c r="AS80" s="66"/>
      <c r="AT80" s="66"/>
      <c r="AU80" s="66"/>
      <c r="AV80" s="66"/>
      <c r="AW80" s="66"/>
      <c r="AX80" s="66"/>
      <c r="AY80" s="66"/>
      <c r="AZ80" s="66"/>
      <c r="BA80" s="66"/>
      <c r="BB80" s="66"/>
      <c r="BC80" s="66"/>
      <c r="BD80" s="66"/>
      <c r="BE80" s="66"/>
      <c r="BF80" s="66"/>
      <c r="BG80" s="66"/>
      <c r="BH80" s="66"/>
      <c r="BI80" s="17"/>
      <c r="BJ80" s="18"/>
      <c r="BK80" s="2"/>
      <c r="BL80" s="75"/>
      <c r="BM80" s="76"/>
      <c r="BN80" s="76"/>
      <c r="BO80" s="76"/>
      <c r="BP80" s="76"/>
      <c r="BQ80" s="76"/>
      <c r="BR80" s="76"/>
      <c r="BS80" s="76"/>
      <c r="BT80" s="76"/>
      <c r="BU80" s="76"/>
      <c r="BV80" s="76"/>
      <c r="BW80" s="76"/>
      <c r="BX80" s="76"/>
      <c r="BY80" s="76"/>
      <c r="BZ80" s="77"/>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152242</v>
      </c>
      <c r="D6" s="31">
        <f t="shared" si="3"/>
        <v>47</v>
      </c>
      <c r="E6" s="31">
        <f t="shared" si="3"/>
        <v>17</v>
      </c>
      <c r="F6" s="31">
        <f t="shared" si="3"/>
        <v>5</v>
      </c>
      <c r="G6" s="31">
        <f t="shared" si="3"/>
        <v>0</v>
      </c>
      <c r="H6" s="31" t="str">
        <f t="shared" si="3"/>
        <v>新潟県　佐渡市</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0.31</v>
      </c>
      <c r="P6" s="32">
        <f t="shared" si="3"/>
        <v>71.95</v>
      </c>
      <c r="Q6" s="32">
        <f t="shared" si="3"/>
        <v>4212</v>
      </c>
      <c r="R6" s="32">
        <f t="shared" si="3"/>
        <v>59606</v>
      </c>
      <c r="S6" s="32">
        <f t="shared" si="3"/>
        <v>855.61</v>
      </c>
      <c r="T6" s="32">
        <f t="shared" si="3"/>
        <v>69.66</v>
      </c>
      <c r="U6" s="32">
        <f t="shared" si="3"/>
        <v>183</v>
      </c>
      <c r="V6" s="32">
        <f t="shared" si="3"/>
        <v>0.27</v>
      </c>
      <c r="W6" s="32">
        <f t="shared" si="3"/>
        <v>677.78</v>
      </c>
      <c r="X6" s="33">
        <f>IF(X7="",NA(),X7)</f>
        <v>104.15</v>
      </c>
      <c r="Y6" s="33">
        <f t="shared" ref="Y6:AG6" si="4">IF(Y7="",NA(),Y7)</f>
        <v>85.75</v>
      </c>
      <c r="Z6" s="33">
        <f t="shared" si="4"/>
        <v>30.7</v>
      </c>
      <c r="AA6" s="33">
        <f t="shared" si="4"/>
        <v>90.09</v>
      </c>
      <c r="AB6" s="33">
        <f t="shared" si="4"/>
        <v>90.69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1161.05</v>
      </c>
      <c r="BO6" s="32" t="str">
        <f>IF(BO7="","",IF(BO7="-","【-】","【"&amp;SUBSTITUTE(TEXT(BO7,"#,##0.00"),"-","△")&amp;"】"))</f>
        <v>【992.47】</v>
      </c>
      <c r="BP6" s="33">
        <f>IF(BP7="",NA(),BP7)</f>
        <v>47.8</v>
      </c>
      <c r="BQ6" s="33">
        <f t="shared" ref="BQ6:BY6" si="8">IF(BQ7="",NA(),BQ7)</f>
        <v>31.87</v>
      </c>
      <c r="BR6" s="33">
        <f t="shared" si="8"/>
        <v>8.19</v>
      </c>
      <c r="BS6" s="33">
        <f t="shared" si="8"/>
        <v>12.11</v>
      </c>
      <c r="BT6" s="33">
        <f t="shared" si="8"/>
        <v>16.63</v>
      </c>
      <c r="BU6" s="33">
        <f t="shared" si="8"/>
        <v>43.24</v>
      </c>
      <c r="BV6" s="33">
        <f t="shared" si="8"/>
        <v>42.13</v>
      </c>
      <c r="BW6" s="33">
        <f t="shared" si="8"/>
        <v>42.48</v>
      </c>
      <c r="BX6" s="33">
        <f t="shared" si="8"/>
        <v>41.04</v>
      </c>
      <c r="BY6" s="33">
        <f t="shared" si="8"/>
        <v>41.08</v>
      </c>
      <c r="BZ6" s="32" t="str">
        <f>IF(BZ7="","",IF(BZ7="-","【-】","【"&amp;SUBSTITUTE(TEXT(BZ7,"#,##0.00"),"-","△")&amp;"】"))</f>
        <v>【51.49】</v>
      </c>
      <c r="CA6" s="33">
        <f>IF(CA7="",NA(),CA7)</f>
        <v>530.41</v>
      </c>
      <c r="CB6" s="33">
        <f t="shared" ref="CB6:CJ6" si="9">IF(CB7="",NA(),CB7)</f>
        <v>805.51</v>
      </c>
      <c r="CC6" s="33">
        <f t="shared" si="9"/>
        <v>3063.21</v>
      </c>
      <c r="CD6" s="33">
        <f t="shared" si="9"/>
        <v>1996.45</v>
      </c>
      <c r="CE6" s="33">
        <f t="shared" si="9"/>
        <v>1440.87</v>
      </c>
      <c r="CF6" s="33">
        <f t="shared" si="9"/>
        <v>338.76</v>
      </c>
      <c r="CG6" s="33">
        <f t="shared" si="9"/>
        <v>348.41</v>
      </c>
      <c r="CH6" s="33">
        <f t="shared" si="9"/>
        <v>343.8</v>
      </c>
      <c r="CI6" s="33">
        <f t="shared" si="9"/>
        <v>357.08</v>
      </c>
      <c r="CJ6" s="33">
        <f t="shared" si="9"/>
        <v>378.08</v>
      </c>
      <c r="CK6" s="32" t="str">
        <f>IF(CK7="","",IF(CK7="-","【-】","【"&amp;SUBSTITUTE(TEXT(CK7,"#,##0.00"),"-","△")&amp;"】"))</f>
        <v>【295.10】</v>
      </c>
      <c r="CL6" s="33">
        <f>IF(CL7="",NA(),CL7)</f>
        <v>16.3</v>
      </c>
      <c r="CM6" s="33">
        <f t="shared" ref="CM6:CU6" si="10">IF(CM7="",NA(),CM7)</f>
        <v>31.52</v>
      </c>
      <c r="CN6" s="33">
        <f t="shared" si="10"/>
        <v>35.869999999999997</v>
      </c>
      <c r="CO6" s="33">
        <f t="shared" si="10"/>
        <v>34.78</v>
      </c>
      <c r="CP6" s="33">
        <f t="shared" si="10"/>
        <v>34.78</v>
      </c>
      <c r="CQ6" s="33">
        <f t="shared" si="10"/>
        <v>44.65</v>
      </c>
      <c r="CR6" s="33">
        <f t="shared" si="10"/>
        <v>46.85</v>
      </c>
      <c r="CS6" s="33">
        <f t="shared" si="10"/>
        <v>46.06</v>
      </c>
      <c r="CT6" s="33">
        <f t="shared" si="10"/>
        <v>45.95</v>
      </c>
      <c r="CU6" s="33">
        <f t="shared" si="10"/>
        <v>44.69</v>
      </c>
      <c r="CV6" s="32" t="str">
        <f>IF(CV7="","",IF(CV7="-","【-】","【"&amp;SUBSTITUTE(TEXT(CV7,"#,##0.00"),"-","△")&amp;"】"))</f>
        <v>【53.32】</v>
      </c>
      <c r="CW6" s="33">
        <f>IF(CW7="",NA(),CW7)</f>
        <v>66.5</v>
      </c>
      <c r="CX6" s="33">
        <f t="shared" ref="CX6:DF6" si="11">IF(CX7="",NA(),CX7)</f>
        <v>67.790000000000006</v>
      </c>
      <c r="CY6" s="33">
        <f t="shared" si="11"/>
        <v>76.47</v>
      </c>
      <c r="CZ6" s="33">
        <f t="shared" si="11"/>
        <v>76.47</v>
      </c>
      <c r="DA6" s="33">
        <f t="shared" si="11"/>
        <v>77.599999999999994</v>
      </c>
      <c r="DB6" s="33">
        <f t="shared" si="11"/>
        <v>73.599999999999994</v>
      </c>
      <c r="DC6" s="33">
        <f t="shared" si="11"/>
        <v>73.78</v>
      </c>
      <c r="DD6" s="33">
        <f t="shared" si="11"/>
        <v>72.989999999999995</v>
      </c>
      <c r="DE6" s="33">
        <f t="shared" si="11"/>
        <v>71.97</v>
      </c>
      <c r="DF6" s="33">
        <f t="shared" si="11"/>
        <v>70.59</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7.0000000000000007E-2</v>
      </c>
      <c r="EN6" s="32" t="str">
        <f>IF(EN7="","",IF(EN7="-","【-】","【"&amp;SUBSTITUTE(TEXT(EN7,"#,##0.00"),"-","△")&amp;"】"))</f>
        <v>【0.03】</v>
      </c>
    </row>
    <row r="7" spans="1:144" s="34" customFormat="1">
      <c r="A7" s="26"/>
      <c r="B7" s="35">
        <v>2014</v>
      </c>
      <c r="C7" s="35">
        <v>152242</v>
      </c>
      <c r="D7" s="35">
        <v>47</v>
      </c>
      <c r="E7" s="35">
        <v>17</v>
      </c>
      <c r="F7" s="35">
        <v>5</v>
      </c>
      <c r="G7" s="35">
        <v>0</v>
      </c>
      <c r="H7" s="35" t="s">
        <v>96</v>
      </c>
      <c r="I7" s="35" t="s">
        <v>97</v>
      </c>
      <c r="J7" s="35" t="s">
        <v>98</v>
      </c>
      <c r="K7" s="35" t="s">
        <v>99</v>
      </c>
      <c r="L7" s="35" t="s">
        <v>100</v>
      </c>
      <c r="M7" s="36" t="s">
        <v>101</v>
      </c>
      <c r="N7" s="36" t="s">
        <v>102</v>
      </c>
      <c r="O7" s="36">
        <v>0.31</v>
      </c>
      <c r="P7" s="36">
        <v>71.95</v>
      </c>
      <c r="Q7" s="36">
        <v>4212</v>
      </c>
      <c r="R7" s="36">
        <v>59606</v>
      </c>
      <c r="S7" s="36">
        <v>855.61</v>
      </c>
      <c r="T7" s="36">
        <v>69.66</v>
      </c>
      <c r="U7" s="36">
        <v>183</v>
      </c>
      <c r="V7" s="36">
        <v>0.27</v>
      </c>
      <c r="W7" s="36">
        <v>677.78</v>
      </c>
      <c r="X7" s="36">
        <v>104.15</v>
      </c>
      <c r="Y7" s="36">
        <v>85.75</v>
      </c>
      <c r="Z7" s="36">
        <v>30.7</v>
      </c>
      <c r="AA7" s="36">
        <v>90.09</v>
      </c>
      <c r="AB7" s="36">
        <v>90.69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1161.05</v>
      </c>
      <c r="BO7" s="36">
        <v>992.47</v>
      </c>
      <c r="BP7" s="36">
        <v>47.8</v>
      </c>
      <c r="BQ7" s="36">
        <v>31.87</v>
      </c>
      <c r="BR7" s="36">
        <v>8.19</v>
      </c>
      <c r="BS7" s="36">
        <v>12.11</v>
      </c>
      <c r="BT7" s="36">
        <v>16.63</v>
      </c>
      <c r="BU7" s="36">
        <v>43.24</v>
      </c>
      <c r="BV7" s="36">
        <v>42.13</v>
      </c>
      <c r="BW7" s="36">
        <v>42.48</v>
      </c>
      <c r="BX7" s="36">
        <v>41.04</v>
      </c>
      <c r="BY7" s="36">
        <v>41.08</v>
      </c>
      <c r="BZ7" s="36">
        <v>51.49</v>
      </c>
      <c r="CA7" s="36">
        <v>530.41</v>
      </c>
      <c r="CB7" s="36">
        <v>805.51</v>
      </c>
      <c r="CC7" s="36">
        <v>3063.21</v>
      </c>
      <c r="CD7" s="36">
        <v>1996.45</v>
      </c>
      <c r="CE7" s="36">
        <v>1440.87</v>
      </c>
      <c r="CF7" s="36">
        <v>338.76</v>
      </c>
      <c r="CG7" s="36">
        <v>348.41</v>
      </c>
      <c r="CH7" s="36">
        <v>343.8</v>
      </c>
      <c r="CI7" s="36">
        <v>357.08</v>
      </c>
      <c r="CJ7" s="36">
        <v>378.08</v>
      </c>
      <c r="CK7" s="36">
        <v>295.10000000000002</v>
      </c>
      <c r="CL7" s="36">
        <v>16.3</v>
      </c>
      <c r="CM7" s="36">
        <v>31.52</v>
      </c>
      <c r="CN7" s="36">
        <v>35.869999999999997</v>
      </c>
      <c r="CO7" s="36">
        <v>34.78</v>
      </c>
      <c r="CP7" s="36">
        <v>34.78</v>
      </c>
      <c r="CQ7" s="36">
        <v>44.65</v>
      </c>
      <c r="CR7" s="36">
        <v>46.85</v>
      </c>
      <c r="CS7" s="36">
        <v>46.06</v>
      </c>
      <c r="CT7" s="36">
        <v>45.95</v>
      </c>
      <c r="CU7" s="36">
        <v>44.69</v>
      </c>
      <c r="CV7" s="36">
        <v>53.32</v>
      </c>
      <c r="CW7" s="36">
        <v>66.5</v>
      </c>
      <c r="CX7" s="36">
        <v>67.790000000000006</v>
      </c>
      <c r="CY7" s="36">
        <v>76.47</v>
      </c>
      <c r="CZ7" s="36">
        <v>76.47</v>
      </c>
      <c r="DA7" s="36">
        <v>77.599999999999994</v>
      </c>
      <c r="DB7" s="36">
        <v>73.599999999999994</v>
      </c>
      <c r="DC7" s="36">
        <v>73.78</v>
      </c>
      <c r="DD7" s="36">
        <v>72.989999999999995</v>
      </c>
      <c r="DE7" s="36">
        <v>71.97</v>
      </c>
      <c r="DF7" s="36">
        <v>70.59</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7.0000000000000007E-2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2016-02-10T06:06:06Z</cp:lastPrinted>
  <dcterms:created xsi:type="dcterms:W3CDTF">2016-02-03T09:12:26Z</dcterms:created>
  <dcterms:modified xsi:type="dcterms:W3CDTF">2016-02-22T00:22:57Z</dcterms:modified>
  <cp:category/>
</cp:coreProperties>
</file>