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user\Desktop\経 営\経営分析表\新様式\"/>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<sst xmlns="http://schemas.openxmlformats.org/spreadsheetml/2006/main" count="221" uniqueCount="111">
  <si>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</si>
  <si>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</si>
  <si>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</si>
  <si>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</si>
  <si>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</si>
  <si>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</si>
  <si>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</si>
  <si>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</si>
  <si>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</si>
  <si>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</si>
  <si>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</si>
  <si>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</si>
  <si>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</si>
  <si>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</si>
  <si>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</si>
  <si>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</si>
  <si>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</si>
  <si>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</si>
  <si>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</si>
  <si>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</si>
  <si>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</si>
  <si>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</si>
  <si>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</si>
  <si>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</si>
  <si>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</si>
  <si>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</si>
  <si>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</si>
  <si>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</si>
  <si>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</si>
  <si>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</si>
  <si>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</si>
  <si>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</si>
  <si>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</si>
  <si>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</si>
  <si>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</si>
  <si>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</si>
  <si>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</si>
  <si>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</si>
  <si>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</si>
  <si>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</si>
  <si>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</si>
  <si>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</si>
  <si>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</si>
  <si>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</si>
  <si>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</si>
  <si>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</si>
  <si>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</si>
  <si>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</si>
  <si>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</si>
  <si>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</si>
  <si>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</si>
  <si>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</si>
  <si>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</si>
  <si>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</si>
  <si>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</si>
  <si>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</si>
  <si>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</si>
  <si>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</si>
  <si>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</si>
  <si>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</si>
  <si>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</si>
  <si>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</si>
  <si>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</si>
  <si>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</si>
  <si>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</si>
  <si>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</si>
  <si>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</si>
  <si>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</si>
  <si>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</si>
  <si>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</si>
  <si>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</si>
  <si>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</si>
  <si>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</si>
  <si>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</si>
  <si>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</si>
  <si>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</si>
  <si>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</si>
  <si>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</si>
  <si>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</si>
  <si>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</si>
  <si>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</si>
  <si>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</si>
  <si>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</si>
  <si>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</si>
  <si>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</si>
  <si>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</si>
  <si>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</si>
  <si>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</si>
  <si>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</si>
  <si>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</si>
  <si>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</si>
  <si>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</si>
  <si>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</si>
  <si>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</si>
  <si>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</si>
  <si>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</si>
  <si>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佐渡市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</si>
  <si>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</si>
  <si>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</si>
  <si>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</si>
  <si>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</si>
  <si>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</si>
  <si>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</si>
  <si>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</si>
  <si>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</si>
  <si>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</si>
  <si>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</si>
  <si>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</si>
  <si>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改善に向けた取組みとしては、長寿命化計画策定による予防保全的な施設管理及び計画的な施設更新を図ることにより費用を抑制し、下水道事業の健全経営に努めながら安定した汚水処理サービスの提供を目指します。</t>
    <rPh sb="1" eb="3">
      <t>コンゴ</t>
    </rPh>
    <rPh sb="7" eb="8">
      <t>ム</t>
    </rPh>
    <rPh sb="10" eb="12">
      <t>トリク</t>
    </rPh>
    <rPh sb="24" eb="26">
      <t>サクテイ</t>
    </rPh>
    <rPh sb="60" eb="62">
      <t>ヨクセイ</t>
    </rPh>
    <rPh sb="64" eb="67">
      <t>ゲスイドウ</t>
    </rPh>
    <rPh sb="67" eb="69">
      <t>ジギョウ</t>
    </rPh>
    <rPh sb="70" eb="72">
      <t>ケンゼン</t>
    </rPh>
    <rPh sb="72" eb="74">
      <t>ケイエイ</t>
    </rPh>
    <rPh sb="75" eb="76">
      <t>ツト</t>
    </rPh>
    <rPh sb="96" eb="98">
      <t>メザ</t>
    </rPh>
    <phoneticPr fontId="4"/>
  </si>
  <si>
    <t>　今後、施設及び管渠が法定耐用年数に達し老朽化を迎えるため、改築等の財源確保が必要になる。</t>
    <rPh sb="1" eb="3">
      <t>コンゴ</t>
    </rPh>
    <rPh sb="4" eb="6">
      <t>シセツ</t>
    </rPh>
    <rPh sb="6" eb="7">
      <t>オヨ</t>
    </rPh>
    <rPh sb="8" eb="10">
      <t>カンキョ</t>
    </rPh>
    <rPh sb="11" eb="13">
      <t>ホウテイ</t>
    </rPh>
    <rPh sb="13" eb="15">
      <t>タイヨウ</t>
    </rPh>
    <rPh sb="15" eb="17">
      <t>ネンスウ</t>
    </rPh>
    <rPh sb="18" eb="19">
      <t>タッ</t>
    </rPh>
    <rPh sb="20" eb="22">
      <t>ロウキュウ</t>
    </rPh>
    <rPh sb="22" eb="23">
      <t>カ</t>
    </rPh>
    <rPh sb="24" eb="25">
      <t>ムカ</t>
    </rPh>
    <rPh sb="30" eb="33">
      <t>カイチクトウ</t>
    </rPh>
    <rPh sb="34" eb="36">
      <t>ザイゲン</t>
    </rPh>
    <rPh sb="36" eb="38">
      <t>カクホ</t>
    </rPh>
    <rPh sb="39" eb="41">
      <t>ヒツヨウ</t>
    </rPh>
    <phoneticPr fontId="4"/>
  </si>
  <si>
    <t xml:space="preserve">　収益に占める一般会計繰入金の割合が高く、費用を賄えるだけの料金収入を確保できていない状況にあるため、施設の維持管理や将来の更新費用に充てる財源の見通しが厳しい状況にある。
　人口減少が影響し経費回収率は低い数値を示している。
　人口減少や節水志向の高まりなどから、施設の規模に見合った汚水の流入量が確保できていない状況にあるため、汚水処理原価は高く維持管理費の見直しに向けた取組みが必要である。
　水洗化率は高い数値を示しているものの人口減少が著しいため、施設利用率は低く施設規模の見直しが必要である。
</t>
    <rPh sb="24" eb="25">
      <t>マカナ</t>
    </rPh>
    <rPh sb="30" eb="32">
      <t>リョウキン</t>
    </rPh>
    <rPh sb="32" eb="34">
      <t>シュウニュウ</t>
    </rPh>
    <rPh sb="35" eb="37">
      <t>カクホ</t>
    </rPh>
    <rPh sb="43" eb="45">
      <t>ジョウキョウ</t>
    </rPh>
    <rPh sb="51" eb="53">
      <t>シセツ</t>
    </rPh>
    <rPh sb="54" eb="56">
      <t>イジ</t>
    </rPh>
    <rPh sb="56" eb="58">
      <t>カンリ</t>
    </rPh>
    <rPh sb="59" eb="61">
      <t>ショウライ</t>
    </rPh>
    <rPh sb="62" eb="64">
      <t>コウシン</t>
    </rPh>
    <rPh sb="64" eb="65">
      <t>ヒ</t>
    </rPh>
    <rPh sb="65" eb="66">
      <t>ヨウ</t>
    </rPh>
    <rPh sb="67" eb="68">
      <t>ア</t>
    </rPh>
    <rPh sb="70" eb="72">
      <t>ザイゲン</t>
    </rPh>
    <rPh sb="73" eb="75">
      <t>ミトオ</t>
    </rPh>
    <rPh sb="77" eb="78">
      <t>キビ</t>
    </rPh>
    <rPh sb="80" eb="82">
      <t>ジョウキョウ</t>
    </rPh>
    <rPh sb="166" eb="168">
      <t>オスイ</t>
    </rPh>
    <rPh sb="168" eb="170">
      <t>ショリ</t>
    </rPh>
    <rPh sb="170" eb="172">
      <t>ゲンカ</t>
    </rPh>
    <rPh sb="173" eb="174">
      <t>タカ</t>
    </rPh>
    <rPh sb="175" eb="177">
      <t>イジ</t>
    </rPh>
    <rPh sb="177" eb="180">
      <t>カンリヒ</t>
    </rPh>
    <rPh sb="181" eb="183">
      <t>ミナオ</t>
    </rPh>
    <rPh sb="185" eb="186">
      <t>ム</t>
    </rPh>
    <rPh sb="188" eb="190">
      <t>トリク</t>
    </rPh>
    <rPh sb="192" eb="194">
      <t>ヒツヨウ</t>
    </rPh>
    <rPh sb="200" eb="203">
      <t>スイセンカ</t>
    </rPh>
    <rPh sb="203" eb="204">
      <t>リツ</t>
    </rPh>
    <rPh sb="205" eb="206">
      <t>タカ</t>
    </rPh>
    <rPh sb="207" eb="209">
      <t>スウチ</t>
    </rPh>
    <rPh sb="210" eb="211">
      <t>シメ</t>
    </rPh>
    <rPh sb="229" eb="231">
      <t>シセツ</t>
    </rPh>
    <rPh sb="231" eb="234">
      <t>リヨウリツ</t>
    </rPh>
    <rPh sb="235" eb="236">
      <t>ヒク</t>
    </rPh>
    <rPh sb="237" eb="239">
      <t>シセツ</t>
    </rPh>
    <rPh sb="239" eb="241">
      <t>キボ</t>
    </rPh>
    <rPh sb="242" eb="244">
      <t>ミナオ</t>
    </rPh>
    <rPh sb="246" eb="2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</si>
</sst>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157504"/>
        <c:axId val="1061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106157504"/>
        <c:axId val="106157888"/>
      </c:lineChart>
      <c:dateAx>
        <c:axId val="106157504"/>
        <c:scaling>
          <c:orientation val="minMax"/>
        </c:scaling>
        <c:delete val="1"/>
        <c:axPos val="b"/>
        <c:numFmt formatCode="ge" sourceLinked="1"/>
        <c:majorTickMark val="none"/>
        <c:minorTickMark val="none"/>
        <c:tickLblPos val="none"/>
        <c:crossAx val="106157888"/>
        <c:crosses val="autoZero"/>
        <c:auto val="1"/>
        <c:lblOffset val="100"/>
        <c:baseTimeUnit val="years"/>
      </c:dateAx>
      <c:valAx>
        <c:axId val="1061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104.15</c:v>
                </c:pt>
                <c:pt idx="1">
                  <c:v>85.75</c:v>
                </c:pt>
                <c:pt idx="2">
                  <c:v>30.7</c:v>
                </c:pt>
                <c:pt idx="3">
                  <c:v>90.09</c:v>
                </c:pt>
                <c:pt idx="4">
                  <c:v>90.69</c:v>
                </c:pt>
              </c:numCache>
            </c:numRef>
          </c:val>
        </c:ser>
        <c:dLbls>
          <c:showLegendKey val="0"/>
          <c:showVal val="0"/>
          <c:showCatName val="0"/>
          <c:showSerName val="0"/>
          <c:showPercent val="0"/>
          <c:showBubbleSize val="0"/>
        </c:dLbls>
        <c:gapWidth val="150"/>
        <c:axId val="217623336"/>
        <c:axId val="21762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623336"/>
        <c:axId val="217623720"/>
      </c:lineChart>
      <c:dateAx>
        <c:axId val="217623336"/>
        <c:scaling>
          <c:orientation val="minMax"/>
        </c:scaling>
        <c:delete val="1"/>
        <c:axPos val="b"/>
        <c:numFmt formatCode="ge" sourceLinked="1"/>
        <c:majorTickMark val="none"/>
        <c:minorTickMark val="none"/>
        <c:tickLblPos val="none"/>
        <c:crossAx val="217623720"/>
        <c:crosses val="autoZero"/>
        <c:auto val="1"/>
        <c:lblOffset val="100"/>
        <c:baseTimeUnit val="years"/>
      </c:dateAx>
      <c:valAx>
        <c:axId val="21762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2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255464"/>
        <c:axId val="21825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255464"/>
        <c:axId val="218255848"/>
      </c:lineChart>
      <c:dateAx>
        <c:axId val="218255464"/>
        <c:scaling>
          <c:orientation val="minMax"/>
        </c:scaling>
        <c:delete val="1"/>
        <c:axPos val="b"/>
        <c:numFmt formatCode="ge" sourceLinked="1"/>
        <c:majorTickMark val="none"/>
        <c:minorTickMark val="none"/>
        <c:tickLblPos val="none"/>
        <c:crossAx val="218255848"/>
        <c:crosses val="autoZero"/>
        <c:auto val="1"/>
        <c:lblOffset val="100"/>
        <c:baseTimeUnit val="years"/>
      </c:dateAx>
      <c:valAx>
        <c:axId val="21825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5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295008"/>
        <c:axId val="21829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295008"/>
        <c:axId val="218295416"/>
      </c:lineChart>
      <c:dateAx>
        <c:axId val="218295008"/>
        <c:scaling>
          <c:orientation val="minMax"/>
        </c:scaling>
        <c:delete val="1"/>
        <c:axPos val="b"/>
        <c:numFmt formatCode="ge" sourceLinked="1"/>
        <c:majorTickMark val="none"/>
        <c:minorTickMark val="none"/>
        <c:tickLblPos val="none"/>
        <c:crossAx val="218295416"/>
        <c:crosses val="autoZero"/>
        <c:auto val="1"/>
        <c:lblOffset val="100"/>
        <c:baseTimeUnit val="years"/>
      </c:dateAx>
      <c:valAx>
        <c:axId val="21829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296592"/>
        <c:axId val="21829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296592"/>
        <c:axId val="218296984"/>
      </c:lineChart>
      <c:dateAx>
        <c:axId val="218296592"/>
        <c:scaling>
          <c:orientation val="minMax"/>
        </c:scaling>
        <c:delete val="1"/>
        <c:axPos val="b"/>
        <c:numFmt formatCode="ge" sourceLinked="1"/>
        <c:majorTickMark val="none"/>
        <c:minorTickMark val="none"/>
        <c:tickLblPos val="none"/>
        <c:crossAx val="218296984"/>
        <c:crosses val="autoZero"/>
        <c:auto val="1"/>
        <c:lblOffset val="100"/>
        <c:baseTimeUnit val="years"/>
      </c:dateAx>
      <c:valAx>
        <c:axId val="21829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298160"/>
        <c:axId val="21829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298160"/>
        <c:axId val="218298552"/>
      </c:lineChart>
      <c:dateAx>
        <c:axId val="218298160"/>
        <c:scaling>
          <c:orientation val="minMax"/>
        </c:scaling>
        <c:delete val="1"/>
        <c:axPos val="b"/>
        <c:numFmt formatCode="ge" sourceLinked="1"/>
        <c:majorTickMark val="none"/>
        <c:minorTickMark val="none"/>
        <c:tickLblPos val="none"/>
        <c:crossAx val="218298552"/>
        <c:crosses val="autoZero"/>
        <c:auto val="1"/>
        <c:lblOffset val="100"/>
        <c:baseTimeUnit val="years"/>
      </c:dateAx>
      <c:valAx>
        <c:axId val="21829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8433968"/>
        <c:axId val="21843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218433968"/>
        <c:axId val="218434360"/>
      </c:lineChart>
      <c:dateAx>
        <c:axId val="218433968"/>
        <c:scaling>
          <c:orientation val="minMax"/>
        </c:scaling>
        <c:delete val="1"/>
        <c:axPos val="b"/>
        <c:numFmt formatCode="ge" sourceLinked="1"/>
        <c:majorTickMark val="none"/>
        <c:minorTickMark val="none"/>
        <c:tickLblPos val="none"/>
        <c:crossAx val="218434360"/>
        <c:crosses val="autoZero"/>
        <c:auto val="1"/>
        <c:lblOffset val="100"/>
        <c:baseTimeUnit val="years"/>
      </c:dateAx>
      <c:valAx>
        <c:axId val="21843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3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47.8</c:v>
                </c:pt>
                <c:pt idx="1">
                  <c:v>31.87</c:v>
                </c:pt>
                <c:pt idx="2">
                  <c:v>8.19</c:v>
                </c:pt>
                <c:pt idx="3">
                  <c:v>12.11</c:v>
                </c:pt>
                <c:pt idx="4">
                  <c:v>16.63</c:v>
                </c:pt>
              </c:numCache>
            </c:numRef>
          </c:val>
        </c:ser>
        <c:dLbls>
          <c:showLegendKey val="0"/>
          <c:showVal val="0"/>
          <c:showCatName val="0"/>
          <c:showSerName val="0"/>
          <c:showPercent val="0"/>
          <c:showBubbleSize val="0"/>
        </c:dLbls>
        <c:gapWidth val="150"/>
        <c:axId val="218435536"/>
        <c:axId val="21843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218435536"/>
        <c:axId val="218435928"/>
      </c:lineChart>
      <c:dateAx>
        <c:axId val="218435536"/>
        <c:scaling>
          <c:orientation val="minMax"/>
        </c:scaling>
        <c:delete val="1"/>
        <c:axPos val="b"/>
        <c:numFmt formatCode="ge" sourceLinked="1"/>
        <c:majorTickMark val="none"/>
        <c:minorTickMark val="none"/>
        <c:tickLblPos val="none"/>
        <c:crossAx val="218435928"/>
        <c:crosses val="autoZero"/>
        <c:auto val="1"/>
        <c:lblOffset val="100"/>
        <c:baseTimeUnit val="years"/>
      </c:dateAx>
      <c:valAx>
        <c:axId val="21843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3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530.41</c:v>
                </c:pt>
                <c:pt idx="1">
                  <c:v>805.51</c:v>
                </c:pt>
                <c:pt idx="2">
                  <c:v>3063.21</c:v>
                </c:pt>
                <c:pt idx="3">
                  <c:v>1996.45</c:v>
                </c:pt>
                <c:pt idx="4">
                  <c:v>1440.87</c:v>
                </c:pt>
              </c:numCache>
            </c:numRef>
          </c:val>
        </c:ser>
        <c:dLbls>
          <c:showLegendKey val="0"/>
          <c:showVal val="0"/>
          <c:showCatName val="0"/>
          <c:showSerName val="0"/>
          <c:showPercent val="0"/>
          <c:showBubbleSize val="0"/>
        </c:dLbls>
        <c:gapWidth val="150"/>
        <c:axId val="218437104"/>
        <c:axId val="21853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218437104"/>
        <c:axId val="218532720"/>
      </c:lineChart>
      <c:dateAx>
        <c:axId val="218437104"/>
        <c:scaling>
          <c:orientation val="minMax"/>
        </c:scaling>
        <c:delete val="1"/>
        <c:axPos val="b"/>
        <c:numFmt formatCode="ge" sourceLinked="1"/>
        <c:majorTickMark val="none"/>
        <c:minorTickMark val="none"/>
        <c:tickLblPos val="none"/>
        <c:crossAx val="218532720"/>
        <c:crosses val="autoZero"/>
        <c:auto val="1"/>
        <c:lblOffset val="100"/>
        <c:baseTimeUnit val="years"/>
      </c:dateAx>
      <c:valAx>
        <c:axId val="21853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3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16.3</c:v>
                </c:pt>
                <c:pt idx="1">
                  <c:v>31.52</c:v>
                </c:pt>
                <c:pt idx="2">
                  <c:v>35.869999999999997</c:v>
                </c:pt>
                <c:pt idx="3">
                  <c:v>34.78</c:v>
                </c:pt>
                <c:pt idx="4">
                  <c:v>34.78</c:v>
                </c:pt>
              </c:numCache>
            </c:numRef>
          </c:val>
        </c:ser>
        <c:dLbls>
          <c:showLegendKey val="0"/>
          <c:showVal val="0"/>
          <c:showCatName val="0"/>
          <c:showSerName val="0"/>
          <c:showPercent val="0"/>
          <c:showBubbleSize val="0"/>
        </c:dLbls>
        <c:gapWidth val="150"/>
        <c:axId val="218533896"/>
        <c:axId val="21853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218533896"/>
        <c:axId val="218534288"/>
      </c:lineChart>
      <c:dateAx>
        <c:axId val="218533896"/>
        <c:scaling>
          <c:orientation val="minMax"/>
        </c:scaling>
        <c:delete val="1"/>
        <c:axPos val="b"/>
        <c:numFmt formatCode="ge" sourceLinked="1"/>
        <c:majorTickMark val="none"/>
        <c:minorTickMark val="none"/>
        <c:tickLblPos val="none"/>
        <c:crossAx val="218534288"/>
        <c:crosses val="autoZero"/>
        <c:auto val="1"/>
        <c:lblOffset val="100"/>
        <c:baseTimeUnit val="years"/>
      </c:dateAx>
      <c:valAx>
        <c:axId val="21853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3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66.5</c:v>
                </c:pt>
                <c:pt idx="1">
                  <c:v>67.790000000000006</c:v>
                </c:pt>
                <c:pt idx="2">
                  <c:v>76.47</c:v>
                </c:pt>
                <c:pt idx="3">
                  <c:v>76.47</c:v>
                </c:pt>
                <c:pt idx="4">
                  <c:v>77.599999999999994</c:v>
                </c:pt>
              </c:numCache>
            </c:numRef>
          </c:val>
        </c:ser>
        <c:dLbls>
          <c:showLegendKey val="0"/>
          <c:showVal val="0"/>
          <c:showCatName val="0"/>
          <c:showSerName val="0"/>
          <c:showPercent val="0"/>
          <c:showBubbleSize val="0"/>
        </c:dLbls>
        <c:gapWidth val="150"/>
        <c:axId val="218535464"/>
        <c:axId val="21853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218535464"/>
        <c:axId val="218535856"/>
      </c:lineChart>
      <c:dateAx>
        <c:axId val="218535464"/>
        <c:scaling>
          <c:orientation val="minMax"/>
        </c:scaling>
        <c:delete val="1"/>
        <c:axPos val="b"/>
        <c:numFmt formatCode="ge" sourceLinked="1"/>
        <c:majorTickMark val="none"/>
        <c:minorTickMark val="none"/>
        <c:tickLblPos val="none"/>
        <c:crossAx val="218535856"/>
        <c:crosses val="autoZero"/>
        <c:auto val="1"/>
        <c:lblOffset val="100"/>
        <c:baseTimeUnit val="years"/>
      </c:dateAx>
      <c:valAx>
        <c:axId val="21853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3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zoomScale="40" zoomScaleNormal="85" zoomScaleSheetLayoutView="40" workbookViewId="0">
      <selection activeCell="CL24" sqref="CL2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新潟県　佐渡市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59606</v>
      </c>
      <c r="AM8" s="47"/>
      <c r="AN8" s="47"/>
      <c r="AO8" s="47"/>
      <c r="AP8" s="47"/>
      <c r="AQ8" s="47"/>
      <c r="AR8" s="47"/>
      <c r="AS8" s="47"/>
      <c r="AT8" s="43">
        <f>データ!S6</f>
        <v>855.61</v>
      </c>
      <c r="AU8" s="43"/>
      <c r="AV8" s="43"/>
      <c r="AW8" s="43"/>
      <c r="AX8" s="43"/>
      <c r="AY8" s="43"/>
      <c r="AZ8" s="43"/>
      <c r="BA8" s="43"/>
      <c r="BB8" s="43">
        <f>データ!T6</f>
        <v>69.66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0.31</v>
      </c>
      <c r="Q10" s="43"/>
      <c r="R10" s="43"/>
      <c r="S10" s="43"/>
      <c r="T10" s="43"/>
      <c r="U10" s="43"/>
      <c r="V10" s="43"/>
      <c r="W10" s="43">
        <f>データ!P6</f>
        <v>71.95</v>
      </c>
      <c r="X10" s="43"/>
      <c r="Y10" s="43"/>
      <c r="Z10" s="43"/>
      <c r="AA10" s="43"/>
      <c r="AB10" s="43"/>
      <c r="AC10" s="43"/>
      <c r="AD10" s="47">
        <f>データ!Q6</f>
        <v>4212</v>
      </c>
      <c r="AE10" s="47"/>
      <c r="AF10" s="47"/>
      <c r="AG10" s="47"/>
      <c r="AH10" s="47"/>
      <c r="AI10" s="47"/>
      <c r="AJ10" s="47"/>
      <c r="AK10" s="2"/>
      <c r="AL10" s="47">
        <f>データ!U6</f>
        <v>183</v>
      </c>
      <c r="AM10" s="47"/>
      <c r="AN10" s="47"/>
      <c r="AO10" s="47"/>
      <c r="AP10" s="47"/>
      <c r="AQ10" s="47"/>
      <c r="AR10" s="47"/>
      <c r="AS10" s="47"/>
      <c r="AT10" s="43">
        <f>データ!V6</f>
        <v>0.27</v>
      </c>
      <c r="AU10" s="43"/>
      <c r="AV10" s="43"/>
      <c r="AW10" s="43"/>
      <c r="AX10" s="43"/>
      <c r="AY10" s="43"/>
      <c r="AZ10" s="43"/>
      <c r="BA10" s="43"/>
      <c r="BB10" s="43">
        <f>データ!W6</f>
        <v>677.78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75"/>
      <c r="BM34" s="76"/>
      <c r="BN34" s="76"/>
      <c r="BO34" s="76"/>
      <c r="BP34" s="76"/>
      <c r="BQ34" s="76"/>
      <c r="BR34" s="76"/>
      <c r="BS34" s="76"/>
      <c r="BT34" s="76"/>
      <c r="BU34" s="76"/>
      <c r="BV34" s="76"/>
      <c r="BW34" s="76"/>
      <c r="BX34" s="76"/>
      <c r="BY34" s="76"/>
      <c r="BZ34" s="77"/>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1" t="s">
        <v>30</v>
      </c>
      <c r="BM45" s="82"/>
      <c r="BN45" s="82"/>
      <c r="BO45" s="82"/>
      <c r="BP45" s="82"/>
      <c r="BQ45" s="82"/>
      <c r="BR45" s="82"/>
      <c r="BS45" s="82"/>
      <c r="BT45" s="82"/>
      <c r="BU45" s="82"/>
      <c r="BV45" s="82"/>
      <c r="BW45" s="82"/>
      <c r="BX45" s="82"/>
      <c r="BY45" s="82"/>
      <c r="BZ45" s="8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4"/>
      <c r="BM46" s="85"/>
      <c r="BN46" s="85"/>
      <c r="BO46" s="85"/>
      <c r="BP46" s="85"/>
      <c r="BQ46" s="85"/>
      <c r="BR46" s="85"/>
      <c r="BS46" s="85"/>
      <c r="BT46" s="85"/>
      <c r="BU46" s="85"/>
      <c r="BV46" s="85"/>
      <c r="BW46" s="85"/>
      <c r="BX46" s="85"/>
      <c r="BY46" s="85"/>
      <c r="BZ46" s="8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75"/>
      <c r="BM56" s="76"/>
      <c r="BN56" s="76"/>
      <c r="BO56" s="76"/>
      <c r="BP56" s="76"/>
      <c r="BQ56" s="76"/>
      <c r="BR56" s="76"/>
      <c r="BS56" s="76"/>
      <c r="BT56" s="76"/>
      <c r="BU56" s="76"/>
      <c r="BV56" s="76"/>
      <c r="BW56" s="76"/>
      <c r="BX56" s="76"/>
      <c r="BY56" s="76"/>
      <c r="BZ56" s="77"/>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5"/>
      <c r="BM60" s="76"/>
      <c r="BN60" s="76"/>
      <c r="BO60" s="76"/>
      <c r="BP60" s="76"/>
      <c r="BQ60" s="76"/>
      <c r="BR60" s="76"/>
      <c r="BS60" s="76"/>
      <c r="BT60" s="76"/>
      <c r="BU60" s="76"/>
      <c r="BV60" s="76"/>
      <c r="BW60" s="76"/>
      <c r="BX60" s="76"/>
      <c r="BY60" s="76"/>
      <c r="BZ60" s="77"/>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1" t="s">
        <v>36</v>
      </c>
      <c r="BM64" s="82"/>
      <c r="BN64" s="82"/>
      <c r="BO64" s="82"/>
      <c r="BP64" s="82"/>
      <c r="BQ64" s="82"/>
      <c r="BR64" s="82"/>
      <c r="BS64" s="82"/>
      <c r="BT64" s="82"/>
      <c r="BU64" s="82"/>
      <c r="BV64" s="82"/>
      <c r="BW64" s="82"/>
      <c r="BX64" s="82"/>
      <c r="BY64" s="82"/>
      <c r="BZ64" s="8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4"/>
      <c r="BM65" s="85"/>
      <c r="BN65" s="85"/>
      <c r="BO65" s="85"/>
      <c r="BP65" s="85"/>
      <c r="BQ65" s="85"/>
      <c r="BR65" s="85"/>
      <c r="BS65" s="85"/>
      <c r="BT65" s="85"/>
      <c r="BU65" s="85"/>
      <c r="BV65" s="85"/>
      <c r="BW65" s="85"/>
      <c r="BX65" s="85"/>
      <c r="BY65" s="85"/>
      <c r="BZ65" s="8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108</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152242</v>
      </c>
      <c r="D6" s="31">
        <f t="shared" si="3"/>
        <v>47</v>
      </c>
      <c r="E6" s="31">
        <f t="shared" si="3"/>
        <v>17</v>
      </c>
      <c r="F6" s="31">
        <f t="shared" si="3"/>
        <v>5</v>
      </c>
      <c r="G6" s="31">
        <f t="shared" si="3"/>
        <v>0</v>
      </c>
      <c r="H6" s="31" t="str">
        <f t="shared" si="3"/>
        <v>新潟県　佐渡市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0.31</v>
      </c>
      <c r="P6" s="32">
        <f t="shared" si="3"/>
        <v>71.95</v>
      </c>
      <c r="Q6" s="32">
        <f t="shared" si="3"/>
        <v>4212</v>
      </c>
      <c r="R6" s="32">
        <f t="shared" si="3"/>
        <v>59606</v>
      </c>
      <c r="S6" s="32">
        <f t="shared" si="3"/>
        <v>855.61</v>
      </c>
      <c r="T6" s="32">
        <f t="shared" si="3"/>
        <v>69.66</v>
      </c>
      <c r="U6" s="32">
        <f t="shared" si="3"/>
        <v>183</v>
      </c>
      <c r="V6" s="32">
        <f t="shared" si="3"/>
        <v>0.27</v>
      </c>
      <c r="W6" s="32">
        <f t="shared" si="3"/>
        <v>677.78</v>
      </c>
      <c r="X6" s="33">
        <f>IF(X7="",NA(),X7)</f>
        <v>104.15</v>
      </c>
      <c r="Y6" s="33">
        <f t="shared" ref="Y6:AG6" si="4">IF(Y7="",NA(),Y7)</f>
        <v>85.75</v>
      </c>
      <c r="Z6" s="33">
        <f t="shared" si="4"/>
        <v>30.7</v>
      </c>
      <c r="AA6" s="33">
        <f t="shared" si="4"/>
        <v>90.09</v>
      </c>
      <c r="AB6" s="33">
        <f t="shared" si="4"/>
        <v>90.69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47.8</v>
      </c>
      <c r="BQ6" s="33">
        <f t="shared" ref="BQ6:BY6" si="8">IF(BQ7="",NA(),BQ7)</f>
        <v>31.87</v>
      </c>
      <c r="BR6" s="33">
        <f t="shared" si="8"/>
        <v>8.19</v>
      </c>
      <c r="BS6" s="33">
        <f t="shared" si="8"/>
        <v>12.11</v>
      </c>
      <c r="BT6" s="33">
        <f t="shared" si="8"/>
        <v>16.63</v>
      </c>
      <c r="BU6" s="33">
        <f t="shared" si="8"/>
        <v>43.24</v>
      </c>
      <c r="BV6" s="33">
        <f t="shared" si="8"/>
        <v>42.13</v>
      </c>
      <c r="BW6" s="33">
        <f t="shared" si="8"/>
        <v>42.48</v>
      </c>
      <c r="BX6" s="33">
        <f t="shared" si="8"/>
        <v>41.04</v>
      </c>
      <c r="BY6" s="33">
        <f t="shared" si="8"/>
        <v>41.08</v>
      </c>
      <c r="BZ6" s="32" t="str">
        <f>IF(BZ7="","",IF(BZ7="-","【-】","【"&amp;SUBSTITUTE(TEXT(BZ7,"#,##0.00"),"-","△")&amp;"】"))</f>
        <v>【51.49】</v>
      </c>
      <c r="CA6" s="33">
        <f>IF(CA7="",NA(),CA7)</f>
        <v>530.41</v>
      </c>
      <c r="CB6" s="33">
        <f t="shared" ref="CB6:CJ6" si="9">IF(CB7="",NA(),CB7)</f>
        <v>805.51</v>
      </c>
      <c r="CC6" s="33">
        <f t="shared" si="9"/>
        <v>3063.21</v>
      </c>
      <c r="CD6" s="33">
        <f t="shared" si="9"/>
        <v>1996.45</v>
      </c>
      <c r="CE6" s="33">
        <f t="shared" si="9"/>
        <v>1440.87</v>
      </c>
      <c r="CF6" s="33">
        <f t="shared" si="9"/>
        <v>338.76</v>
      </c>
      <c r="CG6" s="33">
        <f t="shared" si="9"/>
        <v>348.41</v>
      </c>
      <c r="CH6" s="33">
        <f t="shared" si="9"/>
        <v>343.8</v>
      </c>
      <c r="CI6" s="33">
        <f t="shared" si="9"/>
        <v>357.08</v>
      </c>
      <c r="CJ6" s="33">
        <f t="shared" si="9"/>
        <v>378.08</v>
      </c>
      <c r="CK6" s="32" t="str">
        <f>IF(CK7="","",IF(CK7="-","【-】","【"&amp;SUBSTITUTE(TEXT(CK7,"#,##0.00"),"-","△")&amp;"】"))</f>
        <v>【295.10】</v>
      </c>
      <c r="CL6" s="33">
        <f>IF(CL7="",NA(),CL7)</f>
        <v>16.3</v>
      </c>
      <c r="CM6" s="33">
        <f t="shared" ref="CM6:CU6" si="10">IF(CM7="",NA(),CM7)</f>
        <v>31.52</v>
      </c>
      <c r="CN6" s="33">
        <f t="shared" si="10"/>
        <v>35.869999999999997</v>
      </c>
      <c r="CO6" s="33">
        <f t="shared" si="10"/>
        <v>34.78</v>
      </c>
      <c r="CP6" s="33">
        <f t="shared" si="10"/>
        <v>34.78</v>
      </c>
      <c r="CQ6" s="33">
        <f t="shared" si="10"/>
        <v>44.65</v>
      </c>
      <c r="CR6" s="33">
        <f t="shared" si="10"/>
        <v>46.85</v>
      </c>
      <c r="CS6" s="33">
        <f t="shared" si="10"/>
        <v>46.06</v>
      </c>
      <c r="CT6" s="33">
        <f t="shared" si="10"/>
        <v>45.95</v>
      </c>
      <c r="CU6" s="33">
        <f t="shared" si="10"/>
        <v>44.69</v>
      </c>
      <c r="CV6" s="32" t="str">
        <f>IF(CV7="","",IF(CV7="-","【-】","【"&amp;SUBSTITUTE(TEXT(CV7,"#,##0.00"),"-","△")&amp;"】"))</f>
        <v>【53.32】</v>
      </c>
      <c r="CW6" s="33">
        <f>IF(CW7="",NA(),CW7)</f>
        <v>66.5</v>
      </c>
      <c r="CX6" s="33">
        <f t="shared" ref="CX6:DF6" si="11">IF(CX7="",NA(),CX7)</f>
        <v>67.790000000000006</v>
      </c>
      <c r="CY6" s="33">
        <f t="shared" si="11"/>
        <v>76.47</v>
      </c>
      <c r="CZ6" s="33">
        <f t="shared" si="11"/>
        <v>76.47</v>
      </c>
      <c r="DA6" s="33">
        <f t="shared" si="11"/>
        <v>77.599999999999994</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152242</v>
      </c>
      <c r="D7" s="35">
        <v>47</v>
      </c>
      <c r="E7" s="35">
        <v>17</v>
      </c>
      <c r="F7" s="35">
        <v>5</v>
      </c>
      <c r="G7" s="35">
        <v>0</v>
      </c>
      <c r="H7" s="35" t="s">
        <v>96</v>
      </c>
      <c r="I7" s="35" t="s">
        <v>97</v>
      </c>
      <c r="J7" s="35" t="s">
        <v>98</v>
      </c>
      <c r="K7" s="35" t="s">
        <v>99</v>
      </c>
      <c r="L7" s="35" t="s">
        <v>100</v>
      </c>
      <c r="M7" s="36" t="s">
        <v>101</v>
      </c>
      <c r="N7" s="36" t="s">
        <v>102</v>
      </c>
      <c r="O7" s="36">
        <v>0.31</v>
      </c>
      <c r="P7" s="36">
        <v>71.95</v>
      </c>
      <c r="Q7" s="36">
        <v>4212</v>
      </c>
      <c r="R7" s="36">
        <v>59606</v>
      </c>
      <c r="S7" s="36">
        <v>855.61</v>
      </c>
      <c r="T7" s="36">
        <v>69.66</v>
      </c>
      <c r="U7" s="36">
        <v>183</v>
      </c>
      <c r="V7" s="36">
        <v>0.27</v>
      </c>
      <c r="W7" s="36">
        <v>677.78</v>
      </c>
      <c r="X7" s="36">
        <v>104.15</v>
      </c>
      <c r="Y7" s="36">
        <v>85.75</v>
      </c>
      <c r="Z7" s="36">
        <v>30.7</v>
      </c>
      <c r="AA7" s="36">
        <v>90.09</v>
      </c>
      <c r="AB7" s="36">
        <v>90.69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47.8</v>
      </c>
      <c r="BQ7" s="36">
        <v>31.87</v>
      </c>
      <c r="BR7" s="36">
        <v>8.19</v>
      </c>
      <c r="BS7" s="36">
        <v>12.11</v>
      </c>
      <c r="BT7" s="36">
        <v>16.63</v>
      </c>
      <c r="BU7" s="36">
        <v>43.24</v>
      </c>
      <c r="BV7" s="36">
        <v>42.13</v>
      </c>
      <c r="BW7" s="36">
        <v>42.48</v>
      </c>
      <c r="BX7" s="36">
        <v>41.04</v>
      </c>
      <c r="BY7" s="36">
        <v>41.08</v>
      </c>
      <c r="BZ7" s="36">
        <v>51.49</v>
      </c>
      <c r="CA7" s="36">
        <v>530.41</v>
      </c>
      <c r="CB7" s="36">
        <v>805.51</v>
      </c>
      <c r="CC7" s="36">
        <v>3063.21</v>
      </c>
      <c r="CD7" s="36">
        <v>1996.45</v>
      </c>
      <c r="CE7" s="36">
        <v>1440.87</v>
      </c>
      <c r="CF7" s="36">
        <v>338.76</v>
      </c>
      <c r="CG7" s="36">
        <v>348.41</v>
      </c>
      <c r="CH7" s="36">
        <v>343.8</v>
      </c>
      <c r="CI7" s="36">
        <v>357.08</v>
      </c>
      <c r="CJ7" s="36">
        <v>378.08</v>
      </c>
      <c r="CK7" s="36">
        <v>295.10000000000002</v>
      </c>
      <c r="CL7" s="36">
        <v>16.3</v>
      </c>
      <c r="CM7" s="36">
        <v>31.52</v>
      </c>
      <c r="CN7" s="36">
        <v>35.869999999999997</v>
      </c>
      <c r="CO7" s="36">
        <v>34.78</v>
      </c>
      <c r="CP7" s="36">
        <v>34.78</v>
      </c>
      <c r="CQ7" s="36">
        <v>44.65</v>
      </c>
      <c r="CR7" s="36">
        <v>46.85</v>
      </c>
      <c r="CS7" s="36">
        <v>46.06</v>
      </c>
      <c r="CT7" s="36">
        <v>45.95</v>
      </c>
      <c r="CU7" s="36">
        <v>44.69</v>
      </c>
      <c r="CV7" s="36">
        <v>53.32</v>
      </c>
      <c r="CW7" s="36">
        <v>66.5</v>
      </c>
      <c r="CX7" s="36">
        <v>67.790000000000006</v>
      </c>
      <c r="CY7" s="36">
        <v>76.47</v>
      </c>
      <c r="CZ7" s="36">
        <v>76.47</v>
      </c>
      <c r="DA7" s="36">
        <v>77.599999999999994</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2016-02-10T06:06:06Z</cp:lastPrinted>
  <dcterms:created xsi:type="dcterms:W3CDTF">2016-02-03T09:12:26Z</dcterms:created>
  <dcterms:modified xsi:type="dcterms:W3CDTF">2016-02-22T00:22:57Z</dcterms:modified>
  <cp:category/>
</cp:coreProperties>
</file>