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業務\★県照会\H29\290414締切　財政状況資料集作成（５月公表分）\02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C38" i="9"/>
  <c r="BE37" i="9"/>
  <c r="AM37" i="9"/>
  <c r="C37" i="9"/>
  <c r="BE36" i="9"/>
  <c r="AM36" i="9"/>
  <c r="C36" i="9"/>
  <c r="CO35" i="9"/>
  <c r="CO36" i="9" s="1"/>
  <c r="CO37" i="9" s="1"/>
  <c r="CO38" i="9" s="1"/>
  <c r="CO39" i="9" s="1"/>
  <c r="CO40" i="9" s="1"/>
  <c r="CO41" i="9" s="1"/>
  <c r="CO42" i="9" s="1"/>
  <c r="CO43" i="9" s="1"/>
  <c r="BW35" i="9"/>
  <c r="BW36" i="9" s="1"/>
  <c r="BW37" i="9" s="1"/>
  <c r="BW38" i="9" s="1"/>
  <c r="BW39" i="9" s="1"/>
  <c r="BW40" i="9" s="1"/>
  <c r="BW41" i="9" s="1"/>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<sst xmlns="http://schemas.openxmlformats.org/spreadsheetml/2006/main" count="1034" uniqueCount="575">
  <si>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</si>
  <si>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</si>
  <si>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</si>
  <si>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</si>
  <si>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</si>
  <si>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</si>
  <si>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</si>
  <si>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</si>
  <si>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</si>
  <si>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</si>
  <si>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</si>
  <si>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</si>
  <si>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</si>
  <si>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</si>
  <si>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</si>
  <si>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</si>
  <si>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</si>
  <si>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</si>
  <si>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</si>
  <si>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</si>
  <si>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</si>
  <si>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</si>
  <si>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</si>
  <si>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</si>
  <si>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</si>
  <si>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</si>
  <si>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</si>
  <si>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</si>
  <si>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</si>
  <si>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</si>
  <si>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</si>
  <si>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</si>
  <si>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</si>
  <si>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</si>
  <si>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</si>
  <si>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</si>
  <si>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</si>
  <si>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</si>
  <si>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</si>
  <si>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</si>
  <si>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</si>
  <si>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</si>
  <si>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</si>
  <si>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</si>
  <si>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</si>
  <si>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</si>
  <si>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</si>
  <si>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</si>
  <si>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</si>
  <si>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</si>
  <si>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</si>
  <si>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</si>
  <si>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</si>
  <si>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</si>
  <si>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</si>
  <si>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</si>
  <si>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</si>
  <si>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</si>
  <si>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</si>
  <si>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</si>
  <si>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</si>
  <si>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</si>
  <si>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</si>
  <si>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</si>
  <si>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</si>
  <si>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</si>
  <si>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</si>
  <si>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</si>
  <si>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</si>
  <si>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</si>
  <si>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</si>
  <si>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</si>
  <si>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</si>
  <si>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</si>
  <si>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</si>
  <si>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</si>
  <si>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</si>
  <si>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</si>
  <si>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</si>
  <si>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</si>
  <si>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</si>
  <si>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</si>
  <si>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</si>
  <si>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</si>
  <si>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</si>
  <si>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</si>
  <si>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</si>
  <si>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</si>
  <si>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</si>
  <si>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</si>
  <si>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</si>
  <si>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</si>
  <si>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</si>
  <si>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</si>
  <si>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</si>
  <si>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</si>
  <si>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</si>
  <si>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</si>
  <si>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</si>
  <si>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</si>
  <si>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</si>
  <si>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</si>
  <si>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</si>
  <si>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</si>
  <si>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</si>
  <si>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</si>
  <si>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</si>
  <si>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</si>
  <si>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</si>
  <si>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</si>
  <si>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</si>
  <si>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</si>
  <si>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</si>
  <si>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</si>
  <si>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</si>
  <si>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</si>
  <si>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</si>
  <si>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</si>
  <si>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</si>
  <si>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</si>
  <si>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</si>
  <si>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</si>
  <si>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</si>
  <si>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</si>
  <si>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</si>
  <si>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</si>
  <si>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</si>
  <si>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</si>
  <si>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</si>
  <si>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</si>
  <si>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</si>
  <si>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</si>
  <si>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</si>
  <si>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</si>
  <si>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</si>
  <si>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</si>
  <si>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</si>
  <si>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</si>
  <si>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</si>
  <si>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</si>
  <si>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</si>
  <si>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</si>
  <si>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</si>
  <si>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</si>
  <si>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</si>
  <si>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</si>
  <si>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</si>
  <si>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</si>
  <si>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</si>
  <si>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</si>
  <si>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</si>
  <si>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</si>
  <si>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</si>
  <si>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</si>
  <si>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</si>
  <si>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</si>
  <si>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</si>
  <si>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</si>
  <si>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</si>
  <si>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</si>
  <si>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</si>
  <si>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</si>
  <si>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</si>
  <si>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</si>
  <si>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</si>
  <si>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</si>
  <si>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</si>
  <si>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</si>
  <si>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</si>
  <si>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</si>
  <si>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</si>
  <si>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</si>
  <si>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</si>
  <si>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</si>
  <si>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</si>
  <si>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</si>
  <si>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</si>
  <si>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</si>
  <si>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</si>
  <si>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</si>
  <si>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</si>
  <si>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</si>
  <si>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</si>
  <si>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</si>
  <si>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</si>
  <si>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</si>
  <si>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</si>
  <si>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</si>
  <si>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</si>
  <si>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</si>
  <si>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</si>
  <si>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</si>
  <si>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</si>
  <si>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新潟県佐渡市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</si>
  <si>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</si>
  <si>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</si>
  <si>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</si>
  <si>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</si>
  <si>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</si>
  <si>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</si>
  <si>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</si>
  <si>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</si>
  <si>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</si>
  <si>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</si>
  <si>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</si>
  <si>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</si>
  <si>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</si>
  <si>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</si>
  <si>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</si>
  <si>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</si>
  <si>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</si>
  <si>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</si>
  <si>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</si>
  <si>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</si>
  <si>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</si>
  <si>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</si>
  <si>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</si>
  <si>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</si>
  <si>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</si>
  <si>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</si>
  <si>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</si>
  <si>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</si>
  <si>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</si>
  <si>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</si>
  <si>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</si>
  <si>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</si>
  <si>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</si>
  <si>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</si>
  <si>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</si>
  <si>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</si>
  <si>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</si>
  <si>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</si>
  <si>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</si>
  <si>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</si>
  <si>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</si>
  <si>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</si>
  <si>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</si>
  <si>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</si>
  <si>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</si>
  <si>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</si>
  <si>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</si>
  <si>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</si>
  <si>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</si>
  <si>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</si>
  <si>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</si>
  <si>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</si>
  <si>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</si>
  <si>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</si>
  <si>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</si>
  <si>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</si>
  <si>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</si>
  <si>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</si>
  <si>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</si>
  <si>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</si>
  <si>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</si>
  <si>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</si>
  <si>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</si>
  <si>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</si>
  <si>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</si>
  <si>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</si>
  <si>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</si>
  <si>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</si>
  <si>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</si>
  <si>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</si>
  <si>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</si>
  <si>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</si>
  <si>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</si>
  <si>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</si>
  <si>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</si>
  <si>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</si>
  <si>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</si>
  <si>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</si>
  <si>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</si>
  <si>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</si>
  <si>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</si>
  <si>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</si>
  <si>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</si>
  <si>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</si>
  <si>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</si>
  <si>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</si>
  <si>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</si>
  <si>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</si>
  <si>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</si>
  <si>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</si>
  <si>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</si>
  <si>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</si>
  <si>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</si>
  <si>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</si>
  <si>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</si>
  <si>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</si>
  <si>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</si>
  <si>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</si>
  <si>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</si>
  <si>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</si>
  <si>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</si>
  <si>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</si>
  <si>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</si>
  <si>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</si>
  <si>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</si>
  <si>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</si>
  <si>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</si>
  <si>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</si>
  <si>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</si>
  <si>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</si>
  <si>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</si>
  <si>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</si>
  <si>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</si>
  <si>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</si>
  <si>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</si>
  <si>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</si>
  <si>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</si>
  <si>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</si>
  <si>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</si>
  <si>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</si>
  <si>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</si>
  <si>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</si>
  <si>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</si>
  <si>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</si>
  <si>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</si>
  <si>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</si>
  <si>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</si>
  <si>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</si>
  <si>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</si>
  <si>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</si>
  <si>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</si>
  <si>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</si>
  <si>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</si>
  <si>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</si>
  <si>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</si>
  <si>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</si>
  <si>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</si>
  <si>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</si>
  <si>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</si>
  <si>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</si>
  <si>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</si>
  <si>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</si>
  <si>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</si>
  <si>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</si>
  <si>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</si>
  <si>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</si>
  <si>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</si>
  <si>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新潟県佐渡市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</si>
  <si>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</si>
  <si>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</si>
  <si>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</si>
  <si>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</si>
  <si>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</si>
  <si>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</si>
  <si>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</si>
  <si>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</si>
  <si>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</si>
  <si>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</si>
  <si>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</si>
  <si>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</si>
  <si>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</si>
  <si>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</si>
  <si>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</si>
  <si>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</si>
  <si>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</si>
  <si>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</si>
  <si>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</si>
  <si>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</si>
  <si>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</si>
  <si>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</si>
  <si>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</si>
  <si>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</si>
  <si>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</si>
  <si>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</si>
  <si>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</si>
  <si>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</si>
  <si>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</si>
  <si>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</si>
  <si>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</si>
  <si>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</si>
  <si>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</si>
  <si>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</si>
  <si>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</si>
  <si>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</si>
  <si>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</si>
  <si>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</si>
  <si>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</si>
  <si>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</si>
  <si>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</si>
  <si>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</si>
  <si>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</si>
  <si>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</si>
  <si>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</si>
  <si>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</si>
  <si>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</si>
  <si>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</si>
  <si>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</si>
  <si>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</si>
  <si>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</si>
  <si>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</si>
  <si>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</si>
  <si>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</si>
  <si>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</si>
  <si>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</si>
  <si>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</si>
  <si>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</si>
  <si>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</si>
  <si>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</si>
  <si>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</si>
  <si>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</si>
  <si>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</si>
  <si>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</si>
  <si>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</si>
  <si>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</si>
  <si>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</si>
  <si>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</si>
  <si>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</si>
  <si>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</si>
  <si>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</si>
  <si>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</si>
  <si>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</si>
  <si>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</si>
  <si>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</si>
  <si>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</si>
  <si>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</si>
  <si>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</si>
  <si>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</si>
  <si>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</si>
  <si>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</si>
  <si>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</si>
  <si>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</si>
  <si>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</si>
  <si>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</si>
  <si>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</si>
  <si>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</si>
  <si>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</si>
  <si>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</si>
  <si>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</si>
  <si>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</si>
  <si>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</si>
  <si>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</si>
  <si>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</si>
  <si>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</si>
  <si>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</si>
  <si>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</si>
  <si>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</si>
  <si>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</si>
  <si>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</si>
  <si>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</si>
  <si>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</si>
  <si>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</si>
  <si>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</si>
  <si>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</si>
  <si>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</si>
  <si>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</si>
  <si>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</si>
  <si>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</si>
  <si>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すこやか両津特別会計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</si>
  <si>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</si>
  <si>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</si>
  <si>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</si>
  <si>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</si>
  <si>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</si>
  <si>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</si>
  <si>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</si>
  <si>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</si>
  <si>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</si>
  <si>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</si>
  <si>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</si>
  <si>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</si>
  <si>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</si>
  <si>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</si>
  <si>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</si>
  <si>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</si>
  <si>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</si>
  <si>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</si>
  <si>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</si>
  <si>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</si>
  <si>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</si>
  <si>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</si>
  <si>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</si>
  <si>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</si>
  <si>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</si>
  <si>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</si>
  <si>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</si>
  <si>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</si>
  <si>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</si>
  <si>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</si>
  <si>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</si>
  <si>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</si>
  <si>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</si>
  <si>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</si>
  <si>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</si>
  <si>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</si>
  <si>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</si>
  <si>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</si>
  <si>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</si>
  <si>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</si>
  <si>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</si>
  <si>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</si>
  <si>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</si>
  <si>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</si>
  <si>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</si>
  <si>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</si>
  <si>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</si>
  <si>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</si>
  <si>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</si>
  <si>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</si>
  <si>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</si>
  <si>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</si>
  <si>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</si>
  <si>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</si>
  <si>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</si>
  <si>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</si>
  <si>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</si>
  <si>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</si>
  <si>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</si>
  <si>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</si>
  <si>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</si>
  <si>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</si>
  <si>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</si>
  <si>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</si>
  <si>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</si>
  <si>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</si>
  <si>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</si>
  <si>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</si>
  <si>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</si>
  <si>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</si>
  <si>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</si>
  <si>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</si>
  <si>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</si>
  <si>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</si>
  <si>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</si>
  <si>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</si>
  <si>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</si>
  <si>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</si>
  <si>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</si>
  <si>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</si>
  <si>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3.30</t>
  </si>
  <si>
    <t>水道事業会計</t>
  </si>
  <si>
    <t>病院事業会計</t>
  </si>
  <si>
    <t>一般会計</t>
  </si>
  <si>
    <t>国民健康保険特別会計</t>
  </si>
  <si>
    <t>介護保険特別会計</t>
  </si>
  <si>
    <t>簡易水道特別会計</t>
  </si>
  <si>
    <t>下水道特別会計</t>
  </si>
  <si>
    <t>後期高齢者医療特別会計</t>
  </si>
  <si>
    <t>その他会計（赤字）</t>
  </si>
  <si>
    <t>その他会計（黒字）</t>
  </si>
  <si>
    <t>新潟県市町村総合事務組合（一般会計）</t>
    <rPh sb="13" eb="15">
      <t>イッパン</t>
    </rPh>
    <rPh sb="15" eb="17">
      <t>カイケイ</t>
    </rPh>
    <phoneticPr fontId="5"/>
  </si>
  <si>
    <t>〃（職員退職手当支給事業特別会計）</t>
    <phoneticPr fontId="5"/>
  </si>
  <si>
    <t>〃（消防団員等公務災害補償事業特別会計）</t>
    <phoneticPr fontId="5"/>
  </si>
  <si>
    <t>〃（消防賞じゅつ金支給事業特別会計）</t>
    <phoneticPr fontId="5"/>
  </si>
  <si>
    <t>〃（非常勤職員公務災害補償等特別会計）</t>
    <phoneticPr fontId="5"/>
  </si>
  <si>
    <t>〃（交通災害共済事業特別会計）</t>
    <phoneticPr fontId="5"/>
  </si>
  <si>
    <t>新潟県後期高齢者医療広域連合（一般会計）</t>
    <phoneticPr fontId="5"/>
  </si>
  <si>
    <t>〃（後期高齢者医療特別会計）</t>
    <phoneticPr fontId="5"/>
  </si>
  <si>
    <t>両津温泉</t>
    <rPh sb="0" eb="2">
      <t>リョウツ</t>
    </rPh>
    <rPh sb="2" eb="4">
      <t>オンセン</t>
    </rPh>
    <phoneticPr fontId="2"/>
  </si>
  <si>
    <t>佐渡市土地開発公社</t>
    <rPh sb="0" eb="3">
      <t>サドシ</t>
    </rPh>
    <rPh sb="3" eb="5">
      <t>トチ</t>
    </rPh>
    <rPh sb="5" eb="7">
      <t>カイハツ</t>
    </rPh>
    <rPh sb="7" eb="9">
      <t>コウシャ</t>
    </rPh>
    <phoneticPr fontId="2"/>
  </si>
  <si>
    <t>佐渡市真野自然活用村公社</t>
    <rPh sb="0" eb="3">
      <t>サドシ</t>
    </rPh>
    <rPh sb="3" eb="5">
      <t>マノ</t>
    </rPh>
    <rPh sb="5" eb="7">
      <t>シゼン</t>
    </rPh>
    <rPh sb="7" eb="9">
      <t>カツヨウ</t>
    </rPh>
    <rPh sb="9" eb="10">
      <t>ムラ</t>
    </rPh>
    <rPh sb="10" eb="12">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</si>
  <si>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</si>
  <si>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</si>
  <si>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赤泊振興公社</t>
    <rPh sb="0" eb="2">
      <t>アカドマリ</t>
    </rPh>
    <rPh sb="2" eb="4">
      <t>シンコウ</t>
    </rPh>
    <rPh sb="4" eb="6">
      <t>コウシャ</t>
    </rPh>
    <phoneticPr fontId="2"/>
  </si>
  <si>
    <t>両津TMO</t>
    <rPh sb="0" eb="2">
      <t>リョウツ</t>
    </rPh>
    <phoneticPr fontId="2"/>
  </si>
  <si>
    <t>両津産業振興公社</t>
    <rPh sb="0" eb="2">
      <t>リョウツ</t>
    </rPh>
    <rPh sb="2" eb="4">
      <t>サンギョウ</t>
    </rPh>
    <rPh sb="4" eb="6">
      <t>シンコウ</t>
    </rPh>
    <rPh sb="6" eb="8">
      <t>コウシャ</t>
    </rPh>
    <phoneticPr fontId="2"/>
  </si>
  <si>
    <t>佐渡市スポーツ振興財団</t>
    <rPh sb="0" eb="3">
      <t>サドシ</t>
    </rPh>
    <rPh sb="7" eb="9">
      <t>シンコウ</t>
    </rPh>
    <rPh sb="9" eb="11">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</si>
  <si>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</si>
  <si>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</si>
  <si>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</si>
  <si>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</si>
  <si>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</si>
  <si>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</si>
  <si>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</si>
  <si>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</si>
  <si>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</si>
  <si>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</si>
  <si>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</si>
  <si>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</si>
  <si>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</si>
  <si>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</si>
  <si>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比率は類似団体と比較して高い水準にあり、前年度と同じ指数となった。将来負担比率は類似団体と比較して高い水準にあるものの、前年度から14.7ポイント改善した。将来負担比率が改善した主な原因としては、地方債発行の抑制により地方債の現在高が減少したこと、充当可能財源のうち充当可能基金が増加したことなどの影響によるものである。今後も公債費の適正化に取り組んでいく。</t>
    <rPh sb="1" eb="3">
      <t>ジッシツ</t>
    </rPh>
    <rPh sb="3" eb="5">
      <t>コウサイ</t>
    </rPh>
    <rPh sb="5" eb="7">
      <t>ヒリツ</t>
    </rPh>
    <rPh sb="8" eb="10">
      <t>ルイジ</t>
    </rPh>
    <rPh sb="10" eb="12">
      <t>ダンタイ</t>
    </rPh>
    <rPh sb="13" eb="15">
      <t>ヒカク</t>
    </rPh>
    <rPh sb="17" eb="18">
      <t>タカ</t>
    </rPh>
    <rPh sb="19" eb="21">
      <t>スイジュン</t>
    </rPh>
    <rPh sb="25" eb="28">
      <t>ゼンネンド</t>
    </rPh>
    <rPh sb="29" eb="30">
      <t>オナ</t>
    </rPh>
    <rPh sb="31" eb="33">
      <t>シスウ</t>
    </rPh>
    <rPh sb="38" eb="40">
      <t>ショウライ</t>
    </rPh>
    <rPh sb="40" eb="42">
      <t>フタン</t>
    </rPh>
    <rPh sb="42" eb="44">
      <t>ヒリツ</t>
    </rPh>
    <rPh sb="45" eb="47">
      <t>ルイジ</t>
    </rPh>
    <rPh sb="47" eb="49">
      <t>ダンタイ</t>
    </rPh>
    <rPh sb="50" eb="52">
      <t>ヒカク</t>
    </rPh>
    <rPh sb="54" eb="55">
      <t>タカ</t>
    </rPh>
    <rPh sb="56" eb="58">
      <t>スイジュン</t>
    </rPh>
    <rPh sb="65" eb="68">
      <t>ゼンネンド</t>
    </rPh>
    <rPh sb="78" eb="80">
      <t>カイゼン</t>
    </rPh>
    <rPh sb="83" eb="85">
      <t>ショウライ</t>
    </rPh>
    <rPh sb="85" eb="87">
      <t>フタン</t>
    </rPh>
    <rPh sb="87" eb="89">
      <t>ヒリツ</t>
    </rPh>
    <rPh sb="90" eb="92">
      <t>カイゼン</t>
    </rPh>
    <rPh sb="94" eb="95">
      <t>オモ</t>
    </rPh>
    <rPh sb="103" eb="106">
      <t>チホウサイ</t>
    </rPh>
    <rPh sb="106" eb="108">
      <t>ハッコウ</t>
    </rPh>
    <rPh sb="109" eb="111">
      <t>ヨクセイ</t>
    </rPh>
    <rPh sb="114" eb="117">
      <t>チホウサイ</t>
    </rPh>
    <rPh sb="118" eb="120">
      <t>ゲンザイ</t>
    </rPh>
    <rPh sb="120" eb="121">
      <t>ダカ</t>
    </rPh>
    <rPh sb="122" eb="124">
      <t>ゲンショウ</t>
    </rPh>
    <rPh sb="129" eb="131">
      <t>ジュウトウ</t>
    </rPh>
    <rPh sb="131" eb="133">
      <t>カノウ</t>
    </rPh>
    <rPh sb="133" eb="135">
      <t>ザイゲン</t>
    </rPh>
    <rPh sb="138" eb="140">
      <t>ジュウトウ</t>
    </rPh>
    <rPh sb="140" eb="142">
      <t>カノウ</t>
    </rPh>
    <rPh sb="142" eb="144">
      <t>キキン</t>
    </rPh>
    <rPh sb="145" eb="147">
      <t>ゾウカ</t>
    </rPh>
    <rPh sb="154" eb="156">
      <t>エイキョウ</t>
    </rPh>
    <rPh sb="165" eb="167">
      <t>コンゴ</t>
    </rPh>
    <rPh sb="168" eb="171">
      <t>コウサイヒ</t>
    </rPh>
    <rPh sb="172" eb="175">
      <t>テキセイカ</t>
    </rPh>
    <rPh sb="176" eb="177">
      <t>ト</t>
    </rPh>
    <rPh sb="178" eb="17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</si>
</sst>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193996</c:v>
                </c:pt>
                <c:pt idx="1">
                  <c:v>174035</c:v>
                </c:pt>
                <c:pt idx="2">
                  <c:v>360171</c:v>
                </c:pt>
                <c:pt idx="3">
                  <c:v>199917</c:v>
                </c:pt>
                <c:pt idx="4">
                  <c:v>138318</c:v>
                </c:pt>
              </c:numCache>
            </c:numRef>
          </c:val>
          <c:smooth val="0"/>
        </c:ser>
        <c:dLbls>
          <c:showLegendKey val="0"/>
          <c:showVal val="0"/>
          <c:showCatName val="0"/>
          <c:showSerName val="0"/>
          <c:showPercent val="0"/>
          <c:showBubbleSize val="0"/>
        </c:dLbls>
        <c:marker val="1"/>
        <c:smooth val="0"/>
        <c:axId val="195616184"/>
        <c:axId val="199163488"/>
      </c:lineChart>
      <c:catAx>
        <c:axId val="195616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163488"/>
        <c:crosses val="autoZero"/>
        <c:auto val="1"/>
        <c:lblAlgn val="ctr"/>
        <c:lblOffset val="100"/>
        <c:tickLblSkip val="1"/>
        <c:tickMarkSkip val="1"/>
        <c:noMultiLvlLbl val="0"/>
      </c:catAx>
      <c:valAx>
        <c:axId val="1991634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16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3.27</c:v>
                </c:pt>
                <c:pt idx="1">
                  <c:v>3.4</c:v>
                </c:pt>
                <c:pt idx="2">
                  <c:v>2.5299999999999998</c:v>
                </c:pt>
                <c:pt idx="3">
                  <c:v>3.1</c:v>
                </c:pt>
                <c:pt idx="4">
                  <c:v>3.35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21.43</c:v>
                </c:pt>
                <c:pt idx="1">
                  <c:v>23.05</c:v>
                </c:pt>
                <c:pt idx="2">
                  <c:v>30.67</c:v>
                </c:pt>
                <c:pt idx="3">
                  <c:v>27.16</c:v>
                </c:pt>
                <c:pt idx="4">
                  <c:v>30.44</c:v>
                </c:pt>
              </c:numCache>
            </c:numRef>
          </c:val>
        </c:ser>
        <c:dLbls>
          <c:showLegendKey val="0"/>
          <c:showVal val="0"/>
          <c:showCatName val="0"/>
          <c:showSerName val="0"/>
          <c:showPercent val="0"/>
          <c:showBubbleSize val="0"/>
        </c:dLbls>
        <c:gapWidth val="250"/>
        <c:overlap val="100"/>
        <c:axId val="197887472"/>
        <c:axId val="6297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2.39</c:v>
                </c:pt>
                <c:pt idx="1">
                  <c:v>1.3</c:v>
                </c:pt>
                <c:pt idx="2">
                  <c:v>7.51</c:v>
                </c:pt>
                <c:pt idx="3">
                  <c:v>-3.3</c:v>
                </c:pt>
                <c:pt idx="4">
                  <c:v>3.47</c:v>
                </c:pt>
              </c:numCache>
            </c:numRef>
          </c:val>
          <c:smooth val="0"/>
        </c:ser>
        <c:dLbls>
          <c:showLegendKey val="0"/>
          <c:showVal val="0"/>
          <c:showCatName val="0"/>
          <c:showSerName val="0"/>
          <c:showPercent val="0"/>
          <c:showBubbleSize val="0"/>
        </c:dLbls>
        <c:marker val="1"/>
        <c:smooth val="0"/>
        <c:axId val="197887472"/>
        <c:axId val="62979664"/>
      </c:lineChart>
      <c:catAx>
        <c:axId val="19788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979664"/>
        <c:crosses val="autoZero"/>
        <c:auto val="1"/>
        <c:lblAlgn val="ctr"/>
        <c:lblOffset val="100"/>
        <c:tickLblSkip val="1"/>
        <c:tickMarkSkip val="1"/>
        <c:noMultiLvlLbl val="0"/>
      </c:catAx>
      <c:valAx>
        <c:axId val="6297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8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0.04</c:v>
                </c:pt>
                <c:pt idx="4">
                  <c:v>#N/A</c:v>
                </c:pt>
                <c:pt idx="5">
                  <c:v>0.01</c:v>
                </c:pt>
                <c:pt idx="6">
                  <c:v>#N/A</c:v>
                </c:pt>
                <c:pt idx="7">
                  <c:v>0.06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0.21</c:v>
                </c:pt>
                <c:pt idx="4">
                  <c:v>#N/A</c:v>
                </c:pt>
                <c:pt idx="5">
                  <c:v>0.18</c:v>
                </c:pt>
                <c:pt idx="6">
                  <c:v>#N/A</c:v>
                </c:pt>
                <c:pt idx="7">
                  <c:v>0.19</c:v>
                </c:pt>
                <c:pt idx="8">
                  <c:v>#N/A</c:v>
                </c:pt>
                <c:pt idx="9">
                  <c:v>0.27</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0.16</c:v>
                </c:pt>
                <c:pt idx="4">
                  <c:v>#N/A</c:v>
                </c:pt>
                <c:pt idx="5">
                  <c:v>0.02</c:v>
                </c:pt>
                <c:pt idx="6">
                  <c:v>#N/A</c:v>
                </c:pt>
                <c:pt idx="7">
                  <c:v>0.19</c:v>
                </c:pt>
                <c:pt idx="8">
                  <c:v>#N/A</c:v>
                </c:pt>
                <c:pt idx="9">
                  <c:v>0.34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0.53</c:v>
                </c:pt>
                <c:pt idx="4">
                  <c:v>#N/A</c:v>
                </c:pt>
                <c:pt idx="5">
                  <c:v>0.37</c:v>
                </c:pt>
                <c:pt idx="6">
                  <c:v>#N/A</c:v>
                </c:pt>
                <c:pt idx="7">
                  <c:v>0.72</c:v>
                </c:pt>
                <c:pt idx="8">
                  <c:v>#N/A</c:v>
                </c:pt>
                <c:pt idx="9">
                  <c:v>1.1200000000000001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0.28999999999999998</c:v>
                </c:pt>
                <c:pt idx="4">
                  <c:v>#N/A</c:v>
                </c:pt>
                <c:pt idx="5">
                  <c:v>0.46</c:v>
                </c:pt>
                <c:pt idx="6">
                  <c:v>#N/A</c:v>
                </c:pt>
                <c:pt idx="7">
                  <c:v>1</c:v>
                </c:pt>
                <c:pt idx="8">
                  <c:v>#N/A</c:v>
                </c:pt>
                <c:pt idx="9">
                  <c:v>1.1200000000000001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3.25</c:v>
                </c:pt>
                <c:pt idx="2">
                  <c:v>#N/A</c:v>
                </c:pt>
                <c:pt idx="3">
                  <c:v>3.37</c:v>
                </c:pt>
                <c:pt idx="4">
                  <c:v>#N/A</c:v>
                </c:pt>
                <c:pt idx="5">
                  <c:v>2.52</c:v>
                </c:pt>
                <c:pt idx="6">
                  <c:v>#N/A</c:v>
                </c:pt>
                <c:pt idx="7">
                  <c:v>3.09</c:v>
                </c:pt>
                <c:pt idx="8">
                  <c:v>#N/A</c:v>
                </c:pt>
                <c:pt idx="9">
                  <c:v>3.34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2.35</c:v>
                </c:pt>
                <c:pt idx="2">
                  <c:v>#N/A</c:v>
                </c:pt>
                <c:pt idx="3">
                  <c:v>2.86</c:v>
                </c:pt>
                <c:pt idx="4">
                  <c:v>#N/A</c:v>
                </c:pt>
                <c:pt idx="5">
                  <c:v>3.12</c:v>
                </c:pt>
                <c:pt idx="6">
                  <c:v>#N/A</c:v>
                </c:pt>
                <c:pt idx="7">
                  <c:v>3.52</c:v>
                </c:pt>
                <c:pt idx="8">
                  <c:v>#N/A</c:v>
                </c:pt>
                <c:pt idx="9">
                  <c:v>3.69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2.27</c:v>
                </c:pt>
                <c:pt idx="2">
                  <c:v>#N/A</c:v>
                </c:pt>
                <c:pt idx="3">
                  <c:v>3</c:v>
                </c:pt>
                <c:pt idx="4">
                  <c:v>#N/A</c:v>
                </c:pt>
                <c:pt idx="5">
                  <c:v>3.63</c:v>
                </c:pt>
                <c:pt idx="6">
                  <c:v>#N/A</c:v>
                </c:pt>
                <c:pt idx="7">
                  <c:v>4.29</c:v>
                </c:pt>
                <c:pt idx="8">
                  <c:v>#N/A</c:v>
                </c:pt>
                <c:pt idx="9">
                  <c:v>4.6399999999999997</c:v>
                </c:pt>
              </c:numCache>
            </c:numRef>
          </c:val>
        </c:ser>
        <c:dLbls>
          <c:showLegendKey val="0"/>
          <c:showVal val="0"/>
          <c:showCatName val="0"/>
          <c:showSerName val="0"/>
          <c:showPercent val="0"/>
          <c:showBubbleSize val="0"/>
        </c:dLbls>
        <c:gapWidth val="150"/>
        <c:overlap val="100"/>
        <c:axId val="271868816"/>
        <c:axId val="278427112"/>
      </c:barChart>
      <c:catAx>
        <c:axId val="27186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427112"/>
        <c:crosses val="autoZero"/>
        <c:auto val="1"/>
        <c:lblAlgn val="ctr"/>
        <c:lblOffset val="100"/>
        <c:tickLblSkip val="1"/>
        <c:tickMarkSkip val="1"/>
        <c:noMultiLvlLbl val="0"/>
      </c:catAx>
      <c:valAx>
        <c:axId val="27842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86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6101</c:v>
                </c:pt>
                <c:pt idx="5">
                  <c:v>5995</c:v>
                </c:pt>
                <c:pt idx="8">
                  <c:v>6774</c:v>
                </c:pt>
                <c:pt idx="11">
                  <c:v>6752</c:v>
                </c:pt>
                <c:pt idx="14">
                  <c:v>6740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5</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356</c:v>
                </c:pt>
                <c:pt idx="3">
                  <c:v>327</c:v>
                </c:pt>
                <c:pt idx="6">
                  <c:v>268</c:v>
                </c:pt>
                <c:pt idx="9">
                  <c:v>160</c:v>
                </c:pt>
                <c:pt idx="12">
                  <c:v>142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1807</c:v>
                </c:pt>
                <c:pt idx="3">
                  <c:v>1825</c:v>
                </c:pt>
                <c:pt idx="6">
                  <c:v>2017</c:v>
                </c:pt>
                <c:pt idx="9">
                  <c:v>2093</c:v>
                </c:pt>
                <c:pt idx="12">
                  <c:v>2057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7271</c:v>
                </c:pt>
                <c:pt idx="3">
                  <c:v>7025</c:v>
                </c:pt>
                <c:pt idx="6">
                  <c:v>7549</c:v>
                </c:pt>
                <c:pt idx="9">
                  <c:v>7584</c:v>
                </c:pt>
                <c:pt idx="12">
                  <c:v>7567</c:v>
                </c:pt>
              </c:numCache>
            </c:numRef>
          </c:val>
        </c:ser>
        <c:dLbls>
          <c:showLegendKey val="0"/>
          <c:showVal val="0"/>
          <c:showCatName val="0"/>
          <c:showSerName val="0"/>
          <c:showPercent val="0"/>
          <c:showBubbleSize val="0"/>
        </c:dLbls>
        <c:gapWidth val="100"/>
        <c:overlap val="100"/>
        <c:axId val="273364144"/>
        <c:axId val="276331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3338</c:v>
                </c:pt>
                <c:pt idx="2">
                  <c:v>#N/A</c:v>
                </c:pt>
                <c:pt idx="3">
                  <c:v>#N/A</c:v>
                </c:pt>
                <c:pt idx="4">
                  <c:v>3187</c:v>
                </c:pt>
                <c:pt idx="5">
                  <c:v>#N/A</c:v>
                </c:pt>
                <c:pt idx="6">
                  <c:v>#N/A</c:v>
                </c:pt>
                <c:pt idx="7">
                  <c:v>3062</c:v>
                </c:pt>
                <c:pt idx="8">
                  <c:v>#N/A</c:v>
                </c:pt>
                <c:pt idx="9">
                  <c:v>#N/A</c:v>
                </c:pt>
                <c:pt idx="10">
                  <c:v>3087</c:v>
                </c:pt>
                <c:pt idx="11">
                  <c:v>#N/A</c:v>
                </c:pt>
                <c:pt idx="12">
                  <c:v>#N/A</c:v>
                </c:pt>
                <c:pt idx="13">
                  <c:v>3027</c:v>
                </c:pt>
                <c:pt idx="14">
                  <c:v>#N/A</c:v>
                </c:pt>
              </c:numCache>
            </c:numRef>
          </c:val>
          <c:smooth val="0"/>
        </c:ser>
        <c:dLbls>
          <c:showLegendKey val="0"/>
          <c:showVal val="0"/>
          <c:showCatName val="0"/>
          <c:showSerName val="0"/>
          <c:showPercent val="0"/>
          <c:showBubbleSize val="0"/>
        </c:dLbls>
        <c:marker val="1"/>
        <c:smooth val="0"/>
        <c:axId val="273364144"/>
        <c:axId val="276331064"/>
      </c:lineChart>
      <c:catAx>
        <c:axId val="27336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331064"/>
        <c:crosses val="autoZero"/>
        <c:auto val="1"/>
        <c:lblAlgn val="ctr"/>
        <c:lblOffset val="100"/>
        <c:tickLblSkip val="1"/>
        <c:tickMarkSkip val="1"/>
        <c:noMultiLvlLbl val="0"/>
      </c:catAx>
      <c:valAx>
        <c:axId val="27633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36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55566</c:v>
                </c:pt>
                <c:pt idx="5">
                  <c:v>57201</c:v>
                </c:pt>
                <c:pt idx="8">
                  <c:v>54297</c:v>
                </c:pt>
                <c:pt idx="11">
                  <c:v>56017</c:v>
                </c:pt>
                <c:pt idx="14">
                  <c:v>56377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1745</c:v>
                </c:pt>
                <c:pt idx="5">
                  <c:v>1516</c:v>
                </c:pt>
                <c:pt idx="8">
                  <c:v>1360</c:v>
                </c:pt>
                <c:pt idx="11">
                  <c:v>1282</c:v>
                </c:pt>
                <c:pt idx="14">
                  <c:v>1177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12618</c:v>
                </c:pt>
                <c:pt idx="5">
                  <c:v>13149</c:v>
                </c:pt>
                <c:pt idx="8">
                  <c:v>15009</c:v>
                </c:pt>
                <c:pt idx="11">
                  <c:v>13104</c:v>
                </c:pt>
                <c:pt idx="14">
                  <c:v>14862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c:v>
                </c:pt>
                <c:pt idx="3">
                  <c:v>8</c:v>
                </c:pt>
                <c:pt idx="6">
                  <c:v>6</c:v>
                </c:pt>
                <c:pt idx="9">
                  <c:v>4</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11353</c:v>
                </c:pt>
                <c:pt idx="3">
                  <c:v>11313</c:v>
                </c:pt>
                <c:pt idx="6">
                  <c:v>11098</c:v>
                </c:pt>
                <c:pt idx="9">
                  <c:v>10617</c:v>
                </c:pt>
                <c:pt idx="12">
                  <c:v>10161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27039</c:v>
                </c:pt>
                <c:pt idx="3">
                  <c:v>28025</c:v>
                </c:pt>
                <c:pt idx="6">
                  <c:v>27732</c:v>
                </c:pt>
                <c:pt idx="9">
                  <c:v>28156</c:v>
                </c:pt>
                <c:pt idx="12">
                  <c:v>27851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1083</c:v>
                </c:pt>
                <c:pt idx="3">
                  <c:v>775</c:v>
                </c:pt>
                <c:pt idx="6">
                  <c:v>520</c:v>
                </c:pt>
                <c:pt idx="9">
                  <c:v>369</c:v>
                </c:pt>
                <c:pt idx="12">
                  <c:v>235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55376</c:v>
                </c:pt>
                <c:pt idx="3">
                  <c:v>56374</c:v>
                </c:pt>
                <c:pt idx="6">
                  <c:v>61332</c:v>
                </c:pt>
                <c:pt idx="9">
                  <c:v>61615</c:v>
                </c:pt>
                <c:pt idx="12">
                  <c:v>61129</c:v>
                </c:pt>
              </c:numCache>
            </c:numRef>
          </c:val>
        </c:ser>
        <c:dLbls>
          <c:showLegendKey val="0"/>
          <c:showVal val="0"/>
          <c:showCatName val="0"/>
          <c:showSerName val="0"/>
          <c:showPercent val="0"/>
          <c:showBubbleSize val="0"/>
        </c:dLbls>
        <c:gapWidth val="100"/>
        <c:overlap val="100"/>
        <c:axId val="287276848"/>
        <c:axId val="19725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24938</c:v>
                </c:pt>
                <c:pt idx="2">
                  <c:v>#N/A</c:v>
                </c:pt>
                <c:pt idx="3">
                  <c:v>#N/A</c:v>
                </c:pt>
                <c:pt idx="4">
                  <c:v>24629</c:v>
                </c:pt>
                <c:pt idx="5">
                  <c:v>#N/A</c:v>
                </c:pt>
                <c:pt idx="6">
                  <c:v>#N/A</c:v>
                </c:pt>
                <c:pt idx="7">
                  <c:v>30023</c:v>
                </c:pt>
                <c:pt idx="8">
                  <c:v>#N/A</c:v>
                </c:pt>
                <c:pt idx="9">
                  <c:v>#N/A</c:v>
                </c:pt>
                <c:pt idx="10">
                  <c:v>30358</c:v>
                </c:pt>
                <c:pt idx="11">
                  <c:v>#N/A</c:v>
                </c:pt>
                <c:pt idx="12">
                  <c:v>#N/A</c:v>
                </c:pt>
                <c:pt idx="13">
                  <c:v>26962</c:v>
                </c:pt>
                <c:pt idx="14">
                  <c:v>#N/A</c:v>
                </c:pt>
              </c:numCache>
            </c:numRef>
          </c:val>
          <c:smooth val="0"/>
        </c:ser>
        <c:dLbls>
          <c:showLegendKey val="0"/>
          <c:showVal val="0"/>
          <c:showCatName val="0"/>
          <c:showSerName val="0"/>
          <c:showPercent val="0"/>
          <c:showBubbleSize val="0"/>
        </c:dLbls>
        <c:marker val="1"/>
        <c:smooth val="0"/>
        <c:axId val="287276848"/>
        <c:axId val="197255552"/>
      </c:lineChart>
      <c:catAx>
        <c:axId val="28727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255552"/>
        <c:crosses val="autoZero"/>
        <c:auto val="1"/>
        <c:lblAlgn val="ctr"/>
        <c:lblOffset val="100"/>
        <c:tickLblSkip val="1"/>
        <c:tickMarkSkip val="1"/>
        <c:noMultiLvlLbl val="0"/>
      </c:catAx>
      <c:valAx>
        <c:axId val="19725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27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{D91F3B11-1089-42A7-B6BA-89E061E86B73}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{67401F7B-F3FE-4130-8664-DC1B5C245D6A}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{599231DC-500D-401A-8B38-8C43076291C8}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{DB674386-2F86-4C6F-9CAC-2E9EF14E52D2}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{780B04A0-714B-45E5-BF5B-CB89A9EA3AE2}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{03B181FA-061B-413A-8014-8ACC3DF77BC2}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{E3463FF7-0FBE-45F0-AD42-A0ED5B4C149A}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{481FDDCE-19A2-4BFE-B443-83C8CD3C1DBC}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{49DFC21F-D727-4598-BE2F-76D1C8F4DDD7}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{E6B502E6-9A77-476E-B75C-6DA7D8DCBE27}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1639904"/>
        <c:axId val="271640288"/>
      </c:scatterChart>
      <c:valAx>
        <c:axId val="271639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640288"/>
        <c:crosses val="autoZero"/>
        <c:crossBetween val="midCat"/>
      </c:valAx>
      <c:valAx>
        <c:axId val="271640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163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{BEE317F8-4BC0-434A-B1DD-47A0B555855D}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{F41D37E7-AC1B-4536-914E-7EB534515798}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{CBC1D9C9-7A3E-4DFE-9EFE-5899189C629E}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{8384A96C-6F85-4DC3-89D3-8F5E29DFF060}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{DF02BE8B-187E-4A0A-BAE2-11A00A4E5D35}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13.5</c:v>
                </c:pt>
                <c:pt idx="2">
                  <c:v>13.3</c:v>
                </c:pt>
                <c:pt idx="3">
                  <c:v>13.2</c:v>
                </c:pt>
                <c:pt idx="4">
                  <c:v>13.2</c:v>
                </c:pt>
              </c:numCache>
            </c:numRef>
          </c:xVal>
          <c:yVal>
            <c:numRef>
              <c:f>公会計指標分析・財政指標組合せ分析表!$K$73:$O$73</c:f>
              <c:numCache>
                <c:formatCode>#,##0.0;"▲ "#,##0.0</c:formatCode>
                <c:ptCount val="5"/>
                <c:pt idx="0">
                  <c:v>103.1</c:v>
                </c:pt>
                <c:pt idx="1">
                  <c:v>103.6</c:v>
                </c:pt>
                <c:pt idx="2">
                  <c:v>125.8</c:v>
                </c:pt>
                <c:pt idx="3">
                  <c:v>133.30000000000001</c:v>
                </c:pt>
                <c:pt idx="4">
                  <c:v>118.6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{F6B0563C-7517-482C-B26D-CD6D0C1B4C59}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{0A3CD1B0-5CBD-44C9-81B0-4759B13A6838}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{EB349003-B84B-470C-9982-EBED313019E9}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{7C2428AF-5C12-422F-9C9F-4014ED76FE19}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{A846197D-13DF-40C2-9640-E957404B62CD}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87260872"/>
        <c:axId val="287261256"/>
      </c:scatterChart>
      <c:valAx>
        <c:axId val="287260872"/>
        <c:scaling>
          <c:orientation val="minMax"/>
          <c:max val="14.5"/>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261256"/>
        <c:crosses val="autoZero"/>
        <c:crossBetween val="midCat"/>
      </c:valAx>
      <c:valAx>
        <c:axId val="287261256"/>
        <c:scaling>
          <c:orientation val="minMax"/>
          <c:max val="15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260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した。公営企業債の元利償還金に対する繰入金</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公営企業債の元利償還金に対する繰入金</a:t>
          </a:r>
          <a:r>
            <a:rPr lang="ja-JP" altLang="en-US"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年度以降において増加傾向にあったが減少に転じた</a:t>
          </a:r>
          <a:r>
            <a:rPr lang="ja-JP" altLang="ja-JP" sz="1100" b="0" i="0" baseline="0">
              <a:solidFill>
                <a:schemeClr val="dk1"/>
              </a:solidFill>
              <a:effectLst/>
              <a:latin typeface="+mn-lt"/>
              <a:ea typeface="+mn-ea"/>
              <a:cs typeface="+mn-cs"/>
            </a:rPr>
            <a:t>。</a:t>
          </a:r>
          <a:endParaRPr lang="en-US"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一般会計等に係る地方債の現在高</a:t>
          </a:r>
          <a:r>
            <a:rPr lang="ja-JP" altLang="en-US" sz="1100" b="0" i="0" baseline="0">
              <a:solidFill>
                <a:schemeClr val="dk1"/>
              </a:solidFill>
              <a:effectLst/>
              <a:latin typeface="+mn-lt"/>
              <a:ea typeface="+mn-ea"/>
              <a:cs typeface="+mn-cs"/>
            </a:rPr>
            <a:t>は、合併特例債発行が減少したこと等により減少した。</a:t>
          </a:r>
          <a:r>
            <a:rPr lang="ja-JP" altLang="ja-JP" sz="1100" b="0" i="0" baseline="0">
              <a:solidFill>
                <a:schemeClr val="dk1"/>
              </a:solidFill>
              <a:effectLst/>
              <a:latin typeface="+mn-lt"/>
              <a:ea typeface="+mn-ea"/>
              <a:cs typeface="+mn-cs"/>
            </a:rPr>
            <a:t>債務負担行為に基づく支出予定額は、施設建設などに伴う新たな債務負担が発生していないため、減少傾向となっている。公営企業債等繰入見込額</a:t>
          </a:r>
          <a:r>
            <a:rPr lang="ja-JP" altLang="en-US" sz="1100" b="0" i="0" baseline="0">
              <a:solidFill>
                <a:schemeClr val="dk1"/>
              </a:solidFill>
              <a:effectLst/>
              <a:latin typeface="+mn-lt"/>
              <a:ea typeface="+mn-ea"/>
              <a:cs typeface="+mn-cs"/>
            </a:rPr>
            <a:t>が減少し</a:t>
          </a:r>
          <a:r>
            <a:rPr lang="ja-JP" altLang="ja-JP" sz="1100" b="0" i="0" baseline="0">
              <a:solidFill>
                <a:schemeClr val="dk1"/>
              </a:solidFill>
              <a:effectLst/>
              <a:latin typeface="+mn-lt"/>
              <a:ea typeface="+mn-ea"/>
              <a:cs typeface="+mn-cs"/>
            </a:rPr>
            <a:t>、その他の構成要素</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a:t>
          </a:r>
          <a:r>
            <a:rPr lang="ja-JP" altLang="en-US" sz="1100" b="0" i="0" baseline="0">
              <a:solidFill>
                <a:schemeClr val="dk1"/>
              </a:solidFill>
              <a:effectLst/>
              <a:latin typeface="+mn-lt"/>
              <a:ea typeface="+mn-ea"/>
              <a:cs typeface="+mn-cs"/>
            </a:rPr>
            <a:t>、充当可能基金及び</a:t>
          </a:r>
          <a:r>
            <a:rPr lang="ja-JP" altLang="ja-JP" sz="1100" b="0" i="0" baseline="0">
              <a:solidFill>
                <a:schemeClr val="dk1"/>
              </a:solidFill>
              <a:effectLst/>
              <a:latin typeface="+mn-lt"/>
              <a:ea typeface="+mn-ea"/>
              <a:cs typeface="+mn-cs"/>
            </a:rPr>
            <a:t>基準財政需要額算入見込額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増加し、将来負担比率の分子は</a:t>
          </a:r>
          <a:r>
            <a:rPr lang="ja-JP" altLang="en-US" sz="1100" b="0" i="0" baseline="0">
              <a:solidFill>
                <a:schemeClr val="dk1"/>
              </a:solidFill>
              <a:effectLst/>
              <a:latin typeface="+mn-lt"/>
              <a:ea typeface="+mn-ea"/>
              <a:cs typeface="+mn-cs"/>
            </a:rPr>
            <a:t>減少に転じた。</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単年度で</a:t>
          </a:r>
          <a:r>
            <a:rPr kumimoji="1" lang="en-US" altLang="ja-JP" sz="1100">
              <a:solidFill>
                <a:schemeClr val="dk1"/>
              </a:solidFill>
              <a:effectLst/>
              <a:latin typeface="+mn-lt"/>
              <a:ea typeface="+mn-ea"/>
              <a:cs typeface="+mn-cs"/>
            </a:rPr>
            <a:t>0.25</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と同じ指数となった。</a:t>
          </a:r>
          <a:r>
            <a:rPr kumimoji="1" lang="ja-JP" altLang="ja-JP" sz="1100">
              <a:solidFill>
                <a:schemeClr val="dk1"/>
              </a:solidFill>
              <a:effectLst/>
              <a:latin typeface="+mn-lt"/>
              <a:ea typeface="+mn-ea"/>
              <a:cs typeface="+mn-cs"/>
            </a:rPr>
            <a:t>依然として類似団体の平均値を大きく下回っている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その要因として本市は、一島一市であるため行政需要が多岐にわたり基準財政需要額が大きいが、人口減少（毎年約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人）や全国平均を上回る高齢化率（</a:t>
          </a:r>
          <a:r>
            <a:rPr kumimoji="1" lang="en-US" altLang="ja-JP" sz="1100">
              <a:solidFill>
                <a:schemeClr val="dk1"/>
              </a:solidFill>
              <a:effectLst/>
              <a:latin typeface="+mn-lt"/>
              <a:ea typeface="+mn-ea"/>
              <a:cs typeface="+mn-cs"/>
            </a:rPr>
            <a:t>40.5</a:t>
          </a:r>
          <a:r>
            <a:rPr kumimoji="1" lang="ja-JP" altLang="ja-JP" sz="1100">
              <a:solidFill>
                <a:schemeClr val="dk1"/>
              </a:solidFill>
              <a:effectLst/>
              <a:latin typeface="+mn-lt"/>
              <a:ea typeface="+mn-ea"/>
              <a:cs typeface="+mn-cs"/>
            </a:rPr>
            <a:t>％）等から税収増加が見込めず、歳入に占める自主財源の割合が低いことなどが挙げられる。そのため、財源の確保が課題となっている。今後は平成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年３月に策定された第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佐渡市集中改革プラン</a:t>
          </a:r>
          <a:r>
            <a:rPr kumimoji="1" lang="ja-JP" altLang="ja-JP" sz="1100">
              <a:solidFill>
                <a:schemeClr val="dk1"/>
              </a:solidFill>
              <a:effectLst/>
              <a:latin typeface="+mn-lt"/>
              <a:ea typeface="+mn-ea"/>
              <a:cs typeface="+mn-cs"/>
            </a:rPr>
            <a:t>に基づき行政改革を着実に進め、歳出の抑制及び歳入の確保に取り組み、財政の健全化と持続可能な財政運営に努めていく。</a:t>
          </a:r>
          <a:endParaRPr kumimoji="1" lang="en-US" altLang="ja-JP" sz="1100">
            <a:solidFill>
              <a:schemeClr val="dk1"/>
            </a:solidFill>
            <a:effectLst/>
            <a:latin typeface="+mn-lt"/>
            <a:ea typeface="+mn-ea"/>
            <a:cs typeface="+mn-cs"/>
          </a:endParaRPr>
        </a:p>
        <a:p>
          <a:endParaRPr lang="en-US"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類似団体の平均を下回る</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85.7</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若干改善された</a:t>
          </a:r>
          <a:r>
            <a:rPr kumimoji="1" lang="ja-JP" altLang="ja-JP" sz="1100">
              <a:solidFill>
                <a:schemeClr val="dk1"/>
              </a:solidFill>
              <a:effectLst/>
              <a:latin typeface="+mn-lt"/>
              <a:ea typeface="+mn-ea"/>
              <a:cs typeface="+mn-cs"/>
            </a:rPr>
            <a:t>。これは経常一般財源である普通交付税</a:t>
          </a:r>
          <a:r>
            <a:rPr kumimoji="1" lang="ja-JP" altLang="en-US" sz="1100">
              <a:solidFill>
                <a:schemeClr val="dk1"/>
              </a:solidFill>
              <a:effectLst/>
              <a:latin typeface="+mn-lt"/>
              <a:ea typeface="+mn-ea"/>
              <a:cs typeface="+mn-cs"/>
            </a:rPr>
            <a:t>は減となったものの、地方消費税交付金が増となったためである。</a:t>
          </a:r>
          <a:r>
            <a:rPr kumimoji="1" lang="ja-JP" altLang="ja-JP" sz="1100">
              <a:solidFill>
                <a:schemeClr val="dk1"/>
              </a:solidFill>
              <a:effectLst/>
              <a:latin typeface="+mn-lt"/>
              <a:ea typeface="+mn-ea"/>
              <a:cs typeface="+mn-cs"/>
            </a:rPr>
            <a:t>今後も定員適正化計画に基づく職員数の削減等、行財政改革への取組を通じて経常経費の削減に努めていく。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62</xdr:row>
      <xdr:rowOff>41003</xdr:rowOff>
    </xdr:to>
    <xdr:cxnSp macro="">
      <xdr:nvCxnSpPr>
        <xdr:cNvPr id="133" name="直線コネクタ 132"/>
        <xdr:cNvCxnSpPr/>
      </xdr:nvCxnSpPr>
      <xdr:spPr>
        <a:xfrm flipV="1">
          <a:off x="4114800" y="106571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163285</xdr:rowOff>
    </xdr:from>
    <xdr:to>
      <xdr:col>6</xdr:col>
      <xdr:colOff>0</xdr:colOff>
      <xdr:row>62</xdr:row>
      <xdr:rowOff>41003</xdr:rowOff>
    </xdr:to>
    <xdr:cxnSp macro="">
      <xdr:nvCxnSpPr>
        <xdr:cNvPr id="136" name="直線コネクタ 135"/>
        <xdr:cNvCxnSpPr/>
      </xdr:nvCxnSpPr>
      <xdr:spPr>
        <a:xfrm>
          <a:off x="3225800" y="10450285"/>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163285</xdr:rowOff>
    </xdr:from>
    <xdr:to>
      <xdr:col>4</xdr:col>
      <xdr:colOff>482600</xdr:colOff>
      <xdr:row>61</xdr:row>
      <xdr:rowOff>19413</xdr:rowOff>
    </xdr:to>
    <xdr:cxnSp macro="">
      <xdr:nvCxnSpPr>
        <xdr:cNvPr id="139" name="直線コネクタ 138"/>
        <xdr:cNvCxnSpPr/>
      </xdr:nvCxnSpPr>
      <xdr:spPr>
        <a:xfrm flipV="1">
          <a:off x="2336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59872</xdr:rowOff>
    </xdr:from>
    <xdr:to>
      <xdr:col>3</xdr:col>
      <xdr:colOff>279400</xdr:colOff>
      <xdr:row>61</xdr:row>
      <xdr:rowOff>19413</xdr:rowOff>
    </xdr:to>
    <xdr:cxnSp macro="">
      <xdr:nvCxnSpPr>
        <xdr:cNvPr id="142" name="直線コネクタ 141"/>
        <xdr:cNvCxnSpPr/>
      </xdr:nvCxnSpPr>
      <xdr:spPr>
        <a:xfrm>
          <a:off x="1447800" y="10346872"/>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52" name="円/楕円 151"/>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164392</xdr:rowOff>
    </xdr:from>
    <xdr:ext cx="762000" cy="259045"/>
    <xdr:sp macro="" textlink="">
      <xdr:nvSpPr>
        <xdr:cNvPr id="153"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161653</xdr:rowOff>
    </xdr:from>
    <xdr:to>
      <xdr:col>6</xdr:col>
      <xdr:colOff>50800</xdr:colOff>
      <xdr:row>62</xdr:row>
      <xdr:rowOff>91803</xdr:rowOff>
    </xdr:to>
    <xdr:sp macro="" textlink="">
      <xdr:nvSpPr>
        <xdr:cNvPr id="154" name="円/楕円 153"/>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101980</xdr:rowOff>
    </xdr:from>
    <xdr:ext cx="736600" cy="259045"/>
    <xdr:sp macro="" textlink="">
      <xdr:nvSpPr>
        <xdr:cNvPr id="155" name="テキスト ボックス 154"/>
        <xdr:cNvSpPr txBox="1"/>
      </xdr:nvSpPr>
      <xdr:spPr>
        <a:xfrm>
          <a:off x="3733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6" name="円/楕円 155"/>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7" name="テキスト ボックス 156"/>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140063</xdr:rowOff>
    </xdr:from>
    <xdr:to>
      <xdr:col>3</xdr:col>
      <xdr:colOff>330200</xdr:colOff>
      <xdr:row>61</xdr:row>
      <xdr:rowOff>70213</xdr:rowOff>
    </xdr:to>
    <xdr:sp macro="" textlink="">
      <xdr:nvSpPr>
        <xdr:cNvPr id="158" name="円/楕円 157"/>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80390</xdr:rowOff>
    </xdr:from>
    <xdr:ext cx="762000" cy="259045"/>
    <xdr:sp macro="" textlink="">
      <xdr:nvSpPr>
        <xdr:cNvPr id="159" name="テキスト ボックス 158"/>
        <xdr:cNvSpPr txBox="1"/>
      </xdr:nvSpPr>
      <xdr:spPr>
        <a:xfrm>
          <a:off x="1955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60" name="円/楕円 159"/>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120849</xdr:rowOff>
    </xdr:from>
    <xdr:ext cx="762000" cy="259045"/>
    <xdr:sp macro="" textlink="">
      <xdr:nvSpPr>
        <xdr:cNvPr id="161" name="テキスト ボックス 160"/>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[227,173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人件費・物件費等の人口１人あたりの決算額は前年度から</a:t>
          </a:r>
          <a:r>
            <a:rPr lang="en-US" altLang="ja-JP" sz="1100" b="0" i="0" baseline="0">
              <a:solidFill>
                <a:schemeClr val="dk1"/>
              </a:solidFill>
              <a:effectLst/>
              <a:latin typeface="+mn-lt"/>
              <a:ea typeface="+mn-ea"/>
              <a:cs typeface="+mn-cs"/>
            </a:rPr>
            <a:t>5,955</a:t>
          </a:r>
          <a:r>
            <a:rPr lang="ja-JP" altLang="ja-JP" sz="1100" b="0" i="0" baseline="0">
              <a:solidFill>
                <a:schemeClr val="dk1"/>
              </a:solidFill>
              <a:effectLst/>
              <a:latin typeface="+mn-lt"/>
              <a:ea typeface="+mn-ea"/>
              <a:cs typeface="+mn-cs"/>
            </a:rPr>
            <a:t>円増加し、類似団体の平均を大きく上回っている。その理由として、主に人件費が要因となっているが、これは平成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ためである。また、保育所や文化会館、博物館等の施設を直営で運営していることも挙げられる。今後も、定員適正化計画に基づく職員数の削減や公共施設の管理運営の見直しを実施し、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109955</xdr:rowOff>
    </xdr:from>
    <xdr:to>
      <xdr:col>7</xdr:col>
      <xdr:colOff>152400</xdr:colOff>
      <xdr:row>81</xdr:row>
      <xdr:rowOff>116798</xdr:rowOff>
    </xdr:to>
    <xdr:cxnSp macro="">
      <xdr:nvCxnSpPr>
        <xdr:cNvPr id="197" name="直線コネクタ 196"/>
        <xdr:cNvCxnSpPr/>
      </xdr:nvCxnSpPr>
      <xdr:spPr>
        <a:xfrm>
          <a:off x="4114800" y="13997405"/>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104676</xdr:rowOff>
    </xdr:from>
    <xdr:to>
      <xdr:col>6</xdr:col>
      <xdr:colOff>0</xdr:colOff>
      <xdr:row>81</xdr:row>
      <xdr:rowOff>109955</xdr:rowOff>
    </xdr:to>
    <xdr:cxnSp macro="">
      <xdr:nvCxnSpPr>
        <xdr:cNvPr id="200" name="直線コネクタ 199"/>
        <xdr:cNvCxnSpPr/>
      </xdr:nvCxnSpPr>
      <xdr:spPr>
        <a:xfrm>
          <a:off x="3225800" y="13992126"/>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104676</xdr:rowOff>
    </xdr:from>
    <xdr:to>
      <xdr:col>4</xdr:col>
      <xdr:colOff>482600</xdr:colOff>
      <xdr:row>81</xdr:row>
      <xdr:rowOff>110841</xdr:rowOff>
    </xdr:to>
    <xdr:cxnSp macro="">
      <xdr:nvCxnSpPr>
        <xdr:cNvPr id="203" name="直線コネクタ 202"/>
        <xdr:cNvCxnSpPr/>
      </xdr:nvCxnSpPr>
      <xdr:spPr>
        <a:xfrm flipV="1">
          <a:off x="2336800" y="13992126"/>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109466</xdr:rowOff>
    </xdr:from>
    <xdr:to>
      <xdr:col>3</xdr:col>
      <xdr:colOff>279400</xdr:colOff>
      <xdr:row>81</xdr:row>
      <xdr:rowOff>110841</xdr:rowOff>
    </xdr:to>
    <xdr:cxnSp macro="">
      <xdr:nvCxnSpPr>
        <xdr:cNvPr id="206" name="直線コネクタ 205"/>
        <xdr:cNvCxnSpPr/>
      </xdr:nvCxnSpPr>
      <xdr:spPr>
        <a:xfrm>
          <a:off x="1447800" y="1399691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65998</xdr:rowOff>
    </xdr:from>
    <xdr:to>
      <xdr:col>7</xdr:col>
      <xdr:colOff>203200</xdr:colOff>
      <xdr:row>81</xdr:row>
      <xdr:rowOff>167598</xdr:rowOff>
    </xdr:to>
    <xdr:sp macro="" textlink="">
      <xdr:nvSpPr>
        <xdr:cNvPr id="216" name="円/楕円 215"/>
        <xdr:cNvSpPr/>
      </xdr:nvSpPr>
      <xdr:spPr>
        <a:xfrm>
          <a:off x="4902200" y="139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38075</xdr:rowOff>
    </xdr:from>
    <xdr:ext cx="762000" cy="259045"/>
    <xdr:sp macro="" textlink="">
      <xdr:nvSpPr>
        <xdr:cNvPr id="217" name="人件費・物件費等の状況該当値テキスト"/>
        <xdr:cNvSpPr txBox="1"/>
      </xdr:nvSpPr>
      <xdr:spPr>
        <a:xfrm>
          <a:off x="5041900" y="1392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227,173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59155</xdr:rowOff>
    </xdr:from>
    <xdr:to>
      <xdr:col>6</xdr:col>
      <xdr:colOff>50800</xdr:colOff>
      <xdr:row>81</xdr:row>
      <xdr:rowOff>160755</xdr:rowOff>
    </xdr:to>
    <xdr:sp macro="" textlink="">
      <xdr:nvSpPr>
        <xdr:cNvPr id="218" name="円/楕円 217"/>
        <xdr:cNvSpPr/>
      </xdr:nvSpPr>
      <xdr:spPr>
        <a:xfrm>
          <a:off x="4064000" y="139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145532</xdr:rowOff>
    </xdr:from>
    <xdr:ext cx="736600" cy="259045"/>
    <xdr:sp macro="" textlink="">
      <xdr:nvSpPr>
        <xdr:cNvPr id="219" name="テキスト ボックス 218"/>
        <xdr:cNvSpPr txBox="1"/>
      </xdr:nvSpPr>
      <xdr:spPr>
        <a:xfrm>
          <a:off x="3733800" y="1403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53876</xdr:rowOff>
    </xdr:from>
    <xdr:to>
      <xdr:col>4</xdr:col>
      <xdr:colOff>533400</xdr:colOff>
      <xdr:row>81</xdr:row>
      <xdr:rowOff>155476</xdr:rowOff>
    </xdr:to>
    <xdr:sp macro="" textlink="">
      <xdr:nvSpPr>
        <xdr:cNvPr id="220" name="円/楕円 219"/>
        <xdr:cNvSpPr/>
      </xdr:nvSpPr>
      <xdr:spPr>
        <a:xfrm>
          <a:off x="3175000" y="139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140253</xdr:rowOff>
    </xdr:from>
    <xdr:ext cx="762000" cy="259045"/>
    <xdr:sp macro="" textlink="">
      <xdr:nvSpPr>
        <xdr:cNvPr id="221" name="テキスト ボックス 220"/>
        <xdr:cNvSpPr txBox="1"/>
      </xdr:nvSpPr>
      <xdr:spPr>
        <a:xfrm>
          <a:off x="2844800" y="1402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60041</xdr:rowOff>
    </xdr:from>
    <xdr:to>
      <xdr:col>3</xdr:col>
      <xdr:colOff>330200</xdr:colOff>
      <xdr:row>81</xdr:row>
      <xdr:rowOff>161641</xdr:rowOff>
    </xdr:to>
    <xdr:sp macro="" textlink="">
      <xdr:nvSpPr>
        <xdr:cNvPr id="222" name="円/楕円 221"/>
        <xdr:cNvSpPr/>
      </xdr:nvSpPr>
      <xdr:spPr>
        <a:xfrm>
          <a:off x="2286000" y="139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146418</xdr:rowOff>
    </xdr:from>
    <xdr:ext cx="762000" cy="259045"/>
    <xdr:sp macro="" textlink="">
      <xdr:nvSpPr>
        <xdr:cNvPr id="223" name="テキスト ボックス 222"/>
        <xdr:cNvSpPr txBox="1"/>
      </xdr:nvSpPr>
      <xdr:spPr>
        <a:xfrm>
          <a:off x="1955800" y="1403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58666</xdr:rowOff>
    </xdr:from>
    <xdr:to>
      <xdr:col>2</xdr:col>
      <xdr:colOff>127000</xdr:colOff>
      <xdr:row>81</xdr:row>
      <xdr:rowOff>160266</xdr:rowOff>
    </xdr:to>
    <xdr:sp macro="" textlink="">
      <xdr:nvSpPr>
        <xdr:cNvPr id="224" name="円/楕円 223"/>
        <xdr:cNvSpPr/>
      </xdr:nvSpPr>
      <xdr:spPr>
        <a:xfrm>
          <a:off x="1397000" y="139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145043</xdr:rowOff>
    </xdr:from>
    <xdr:ext cx="762000" cy="259045"/>
    <xdr:sp macro="" textlink="">
      <xdr:nvSpPr>
        <xdr:cNvPr id="225" name="テキスト ボックス 224"/>
        <xdr:cNvSpPr txBox="1"/>
      </xdr:nvSpPr>
      <xdr:spPr>
        <a:xfrm>
          <a:off x="1066800" y="140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前年度から</a:t>
          </a:r>
          <a:r>
            <a:rPr lang="en-US" altLang="ja-JP" sz="1100" b="0" i="0" baseline="0">
              <a:solidFill>
                <a:sysClr val="windowText" lastClr="000000"/>
              </a:solidFill>
              <a:effectLst/>
              <a:latin typeface="+mn-lt"/>
              <a:ea typeface="+mn-ea"/>
              <a:cs typeface="+mn-cs"/>
            </a:rPr>
            <a:t>3.4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した</a:t>
          </a:r>
          <a:r>
            <a:rPr lang="ja-JP" altLang="en-US" sz="1100" b="0" i="0" baseline="0">
              <a:solidFill>
                <a:sysClr val="windowText" lastClr="000000"/>
              </a:solidFill>
              <a:effectLst/>
              <a:latin typeface="+mn-lt"/>
              <a:ea typeface="+mn-ea"/>
              <a:cs typeface="+mn-cs"/>
            </a:rPr>
            <a:t>。３％独自削減措置が終了したものによるものである。</a:t>
          </a:r>
          <a:r>
            <a:rPr lang="ja-JP" altLang="ja-JP" sz="1100" b="0" i="0" baseline="0">
              <a:solidFill>
                <a:sysClr val="windowText" lastClr="000000"/>
              </a:solidFill>
              <a:effectLst/>
              <a:latin typeface="+mn-lt"/>
              <a:ea typeface="+mn-ea"/>
              <a:cs typeface="+mn-cs"/>
            </a:rPr>
            <a:t>類似団体の中では最低水準にあるものの、財政状況の厳しい中、今後もより一層の給与の適正化に努める。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117263</xdr:rowOff>
    </xdr:from>
    <xdr:to>
      <xdr:col>24</xdr:col>
      <xdr:colOff>558800</xdr:colOff>
      <xdr:row>88</xdr:row>
      <xdr:rowOff>112607</xdr:rowOff>
    </xdr:to>
    <xdr:cxnSp macro="">
      <xdr:nvCxnSpPr>
        <xdr:cNvPr id="254" name="直線コネクタ 253"/>
        <xdr:cNvCxnSpPr/>
      </xdr:nvCxnSpPr>
      <xdr:spPr>
        <a:xfrm flipV="1">
          <a:off x="17018000" y="14347613"/>
          <a:ext cx="0" cy="852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5"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6" name="直線コネクタ 255"/>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32190</xdr:rowOff>
    </xdr:from>
    <xdr:ext cx="762000" cy="259045"/>
    <xdr:sp macro="" textlink="">
      <xdr:nvSpPr>
        <xdr:cNvPr id="257" name="給与水準   （国との比較）最大値テキスト"/>
        <xdr:cNvSpPr txBox="1"/>
      </xdr:nvSpPr>
      <xdr:spPr>
        <a:xfrm>
          <a:off x="17106900" y="1409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83</xdr:row>
      <xdr:rowOff>117263</xdr:rowOff>
    </xdr:from>
    <xdr:to>
      <xdr:col>24</xdr:col>
      <xdr:colOff>647700</xdr:colOff>
      <xdr:row>83</xdr:row>
      <xdr:rowOff>117263</xdr:rowOff>
    </xdr:to>
    <xdr:cxnSp macro="">
      <xdr:nvCxnSpPr>
        <xdr:cNvPr id="258" name="直線コネクタ 257"/>
        <xdr:cNvCxnSpPr/>
      </xdr:nvCxnSpPr>
      <xdr:spPr>
        <a:xfrm>
          <a:off x="16929100" y="1434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83</xdr:row>
      <xdr:rowOff>117263</xdr:rowOff>
    </xdr:to>
    <xdr:cxnSp macro="">
      <xdr:nvCxnSpPr>
        <xdr:cNvPr id="259" name="直線コネクタ 258"/>
        <xdr:cNvCxnSpPr/>
      </xdr:nvCxnSpPr>
      <xdr:spPr>
        <a:xfrm>
          <a:off x="16179800" y="14074139"/>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47007</xdr:rowOff>
    </xdr:from>
    <xdr:ext cx="762000" cy="259045"/>
    <xdr:sp macro="" textlink="">
      <xdr:nvSpPr>
        <xdr:cNvPr id="260"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61" name="フローチャート : 判断 260"/>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170604</xdr:rowOff>
    </xdr:from>
    <xdr:to>
      <xdr:col>23</xdr:col>
      <xdr:colOff>406400</xdr:colOff>
      <xdr:row>82</xdr:row>
      <xdr:rowOff>15239</xdr:rowOff>
    </xdr:to>
    <xdr:cxnSp macro="">
      <xdr:nvCxnSpPr>
        <xdr:cNvPr id="262" name="直線コネクタ 261"/>
        <xdr:cNvCxnSpPr/>
      </xdr:nvCxnSpPr>
      <xdr:spPr>
        <a:xfrm>
          <a:off x="15290800" y="140580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63" name="フローチャート : 判断 262"/>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64" name="テキスト ボックス 263"/>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170604</xdr:rowOff>
    </xdr:from>
    <xdr:to>
      <xdr:col>22</xdr:col>
      <xdr:colOff>203200</xdr:colOff>
      <xdr:row>87</xdr:row>
      <xdr:rowOff>10584</xdr:rowOff>
    </xdr:to>
    <xdr:cxnSp macro="">
      <xdr:nvCxnSpPr>
        <xdr:cNvPr id="265" name="直線コネクタ 264"/>
        <xdr:cNvCxnSpPr/>
      </xdr:nvCxnSpPr>
      <xdr:spPr>
        <a:xfrm flipV="1">
          <a:off x="14401800" y="1405805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58843</xdr:rowOff>
    </xdr:from>
    <xdr:to>
      <xdr:col>22</xdr:col>
      <xdr:colOff>254000</xdr:colOff>
      <xdr:row>86</xdr:row>
      <xdr:rowOff>160443</xdr:rowOff>
    </xdr:to>
    <xdr:sp macro="" textlink="">
      <xdr:nvSpPr>
        <xdr:cNvPr id="266" name="フローチャート : 判断 265"/>
        <xdr:cNvSpPr/>
      </xdr:nvSpPr>
      <xdr:spPr>
        <a:xfrm>
          <a:off x="15240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145220</xdr:rowOff>
    </xdr:from>
    <xdr:ext cx="762000" cy="259045"/>
    <xdr:sp macro="" textlink="">
      <xdr:nvSpPr>
        <xdr:cNvPr id="267" name="テキスト ボックス 266"/>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82973</xdr:rowOff>
    </xdr:to>
    <xdr:cxnSp macro="">
      <xdr:nvCxnSpPr>
        <xdr:cNvPr id="268" name="直線コネクタ 267"/>
        <xdr:cNvCxnSpPr/>
      </xdr:nvCxnSpPr>
      <xdr:spPr>
        <a:xfrm flipV="1">
          <a:off x="13512800" y="149267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9" name="フローチャート : 判断 268"/>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70" name="テキスト ボックス 269"/>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71" name="フローチャート : 判断 270"/>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72" name="テキスト ボックス 271"/>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8" name="円/楕円 277"/>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159190</xdr:rowOff>
    </xdr:from>
    <xdr:ext cx="762000" cy="259045"/>
    <xdr:sp macro="" textlink="">
      <xdr:nvSpPr>
        <xdr:cNvPr id="279" name="給与水準   （国との比較）該当値テキスト"/>
        <xdr:cNvSpPr txBox="1"/>
      </xdr:nvSpPr>
      <xdr:spPr>
        <a:xfrm>
          <a:off x="17106900" y="1421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80" name="円/楕円 279"/>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81" name="テキスト ボックス 280"/>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119804</xdr:rowOff>
    </xdr:from>
    <xdr:to>
      <xdr:col>22</xdr:col>
      <xdr:colOff>254000</xdr:colOff>
      <xdr:row>82</xdr:row>
      <xdr:rowOff>49954</xdr:rowOff>
    </xdr:to>
    <xdr:sp macro="" textlink="">
      <xdr:nvSpPr>
        <xdr:cNvPr id="282" name="円/楕円 281"/>
        <xdr:cNvSpPr/>
      </xdr:nvSpPr>
      <xdr:spPr>
        <a:xfrm>
          <a:off x="15240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60131</xdr:rowOff>
    </xdr:from>
    <xdr:ext cx="762000" cy="259045"/>
    <xdr:sp macro="" textlink="">
      <xdr:nvSpPr>
        <xdr:cNvPr id="283" name="テキスト ボックス 282"/>
        <xdr:cNvSpPr txBox="1"/>
      </xdr:nvSpPr>
      <xdr:spPr>
        <a:xfrm>
          <a:off x="14909800" y="1377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4" name="円/楕円 283"/>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5" name="テキスト ボックス 284"/>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32173</xdr:rowOff>
    </xdr:from>
    <xdr:to>
      <xdr:col>19</xdr:col>
      <xdr:colOff>533400</xdr:colOff>
      <xdr:row>87</xdr:row>
      <xdr:rowOff>133773</xdr:rowOff>
    </xdr:to>
    <xdr:sp macro="" textlink="">
      <xdr:nvSpPr>
        <xdr:cNvPr id="286" name="円/楕円 285"/>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143950</xdr:rowOff>
    </xdr:from>
    <xdr:ext cx="762000" cy="259045"/>
    <xdr:sp macro="" textlink="">
      <xdr:nvSpPr>
        <xdr:cNvPr id="287" name="テキスト ボックス 286"/>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し、類似団体平均を大きく上回っている。要因として、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市町村が合併しそれぞれの職員や一部事務組合等の職員を引き継いだこと、市の面積が広大で支所等を多く配置しなければならないことのほか、人口が毎年約</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人減少することが挙げられる。また、消防業務・保育所・老人ホーム等を直営で運営しているという行政サービスの提供方法の差異も要因の一つである。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113574</xdr:rowOff>
    </xdr:from>
    <xdr:to>
      <xdr:col>24</xdr:col>
      <xdr:colOff>558800</xdr:colOff>
      <xdr:row>66</xdr:row>
      <xdr:rowOff>118170</xdr:rowOff>
    </xdr:to>
    <xdr:cxnSp macro="">
      <xdr:nvCxnSpPr>
        <xdr:cNvPr id="324" name="直線コネクタ 323"/>
        <xdr:cNvCxnSpPr/>
      </xdr:nvCxnSpPr>
      <xdr:spPr>
        <a:xfrm>
          <a:off x="16179800" y="114292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113574</xdr:rowOff>
    </xdr:from>
    <xdr:to>
      <xdr:col>23</xdr:col>
      <xdr:colOff>406400</xdr:colOff>
      <xdr:row>66</xdr:row>
      <xdr:rowOff>117022</xdr:rowOff>
    </xdr:to>
    <xdr:cxnSp macro="">
      <xdr:nvCxnSpPr>
        <xdr:cNvPr id="327" name="直線コネクタ 326"/>
        <xdr:cNvCxnSpPr/>
      </xdr:nvCxnSpPr>
      <xdr:spPr>
        <a:xfrm flipV="1">
          <a:off x="15290800" y="114292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117022</xdr:rowOff>
    </xdr:from>
    <xdr:to>
      <xdr:col>22</xdr:col>
      <xdr:colOff>203200</xdr:colOff>
      <xdr:row>66</xdr:row>
      <xdr:rowOff>144599</xdr:rowOff>
    </xdr:to>
    <xdr:cxnSp macro="">
      <xdr:nvCxnSpPr>
        <xdr:cNvPr id="330" name="直線コネクタ 329"/>
        <xdr:cNvCxnSpPr/>
      </xdr:nvCxnSpPr>
      <xdr:spPr>
        <a:xfrm flipV="1">
          <a:off x="14401800" y="114327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144599</xdr:rowOff>
    </xdr:from>
    <xdr:to>
      <xdr:col>21</xdr:col>
      <xdr:colOff>0</xdr:colOff>
      <xdr:row>67</xdr:row>
      <xdr:rowOff>29452</xdr:rowOff>
    </xdr:to>
    <xdr:cxnSp macro="">
      <xdr:nvCxnSpPr>
        <xdr:cNvPr id="333" name="直線コネクタ 332"/>
        <xdr:cNvCxnSpPr/>
      </xdr:nvCxnSpPr>
      <xdr:spPr>
        <a:xfrm flipV="1">
          <a:off x="13512800" y="1146029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67370</xdr:rowOff>
    </xdr:from>
    <xdr:to>
      <xdr:col>24</xdr:col>
      <xdr:colOff>609600</xdr:colOff>
      <xdr:row>66</xdr:row>
      <xdr:rowOff>168970</xdr:rowOff>
    </xdr:to>
    <xdr:sp macro="" textlink="">
      <xdr:nvSpPr>
        <xdr:cNvPr id="343" name="円/楕円 342"/>
        <xdr:cNvSpPr/>
      </xdr:nvSpPr>
      <xdr:spPr>
        <a:xfrm>
          <a:off x="16967200" y="113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134697</xdr:rowOff>
    </xdr:from>
    <xdr:ext cx="762000" cy="259045"/>
    <xdr:sp macro="" textlink="">
      <xdr:nvSpPr>
        <xdr:cNvPr id="344" name="定員管理の状況該当値テキスト"/>
        <xdr:cNvSpPr txBox="1"/>
      </xdr:nvSpPr>
      <xdr:spPr>
        <a:xfrm>
          <a:off x="17106900" y="112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62774</xdr:rowOff>
    </xdr:from>
    <xdr:to>
      <xdr:col>23</xdr:col>
      <xdr:colOff>457200</xdr:colOff>
      <xdr:row>66</xdr:row>
      <xdr:rowOff>164374</xdr:rowOff>
    </xdr:to>
    <xdr:sp macro="" textlink="">
      <xdr:nvSpPr>
        <xdr:cNvPr id="345" name="円/楕円 344"/>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149151</xdr:rowOff>
    </xdr:from>
    <xdr:ext cx="736600" cy="259045"/>
    <xdr:sp macro="" textlink="">
      <xdr:nvSpPr>
        <xdr:cNvPr id="346" name="テキスト ボックス 345"/>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66222</xdr:rowOff>
    </xdr:from>
    <xdr:to>
      <xdr:col>22</xdr:col>
      <xdr:colOff>254000</xdr:colOff>
      <xdr:row>66</xdr:row>
      <xdr:rowOff>167822</xdr:rowOff>
    </xdr:to>
    <xdr:sp macro="" textlink="">
      <xdr:nvSpPr>
        <xdr:cNvPr id="347" name="円/楕円 346"/>
        <xdr:cNvSpPr/>
      </xdr:nvSpPr>
      <xdr:spPr>
        <a:xfrm>
          <a:off x="15240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152599</xdr:rowOff>
    </xdr:from>
    <xdr:ext cx="762000" cy="259045"/>
    <xdr:sp macro="" textlink="">
      <xdr:nvSpPr>
        <xdr:cNvPr id="348" name="テキスト ボックス 347"/>
        <xdr:cNvSpPr txBox="1"/>
      </xdr:nvSpPr>
      <xdr:spPr>
        <a:xfrm>
          <a:off x="14909800" y="114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93799</xdr:rowOff>
    </xdr:from>
    <xdr:to>
      <xdr:col>21</xdr:col>
      <xdr:colOff>50800</xdr:colOff>
      <xdr:row>67</xdr:row>
      <xdr:rowOff>23949</xdr:rowOff>
    </xdr:to>
    <xdr:sp macro="" textlink="">
      <xdr:nvSpPr>
        <xdr:cNvPr id="349" name="円/楕円 348"/>
        <xdr:cNvSpPr/>
      </xdr:nvSpPr>
      <xdr:spPr>
        <a:xfrm>
          <a:off x="143510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8726</xdr:rowOff>
    </xdr:from>
    <xdr:ext cx="762000" cy="259045"/>
    <xdr:sp macro="" textlink="">
      <xdr:nvSpPr>
        <xdr:cNvPr id="350" name="テキスト ボックス 349"/>
        <xdr:cNvSpPr txBox="1"/>
      </xdr:nvSpPr>
      <xdr:spPr>
        <a:xfrm>
          <a:off x="14020800" y="1149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150102</xdr:rowOff>
    </xdr:from>
    <xdr:to>
      <xdr:col>19</xdr:col>
      <xdr:colOff>533400</xdr:colOff>
      <xdr:row>67</xdr:row>
      <xdr:rowOff>80252</xdr:rowOff>
    </xdr:to>
    <xdr:sp macro="" textlink="">
      <xdr:nvSpPr>
        <xdr:cNvPr id="351" name="円/楕円 350"/>
        <xdr:cNvSpPr/>
      </xdr:nvSpPr>
      <xdr:spPr>
        <a:xfrm>
          <a:off x="13462000" y="114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65029</xdr:rowOff>
    </xdr:from>
    <xdr:ext cx="762000" cy="259045"/>
    <xdr:sp macro="" textlink="">
      <xdr:nvSpPr>
        <xdr:cNvPr id="352" name="テキスト ボックス 351"/>
        <xdr:cNvSpPr txBox="1"/>
      </xdr:nvSpPr>
      <xdr:spPr>
        <a:xfrm>
          <a:off x="13131800" y="1155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実質公債比率は</a:t>
          </a:r>
          <a:r>
            <a:rPr lang="en-US" altLang="ja-JP" sz="1100" b="0" i="0" baseline="0">
              <a:solidFill>
                <a:schemeClr val="dk1"/>
              </a:solidFill>
              <a:effectLst/>
              <a:latin typeface="+mn-lt"/>
              <a:ea typeface="+mn-ea"/>
              <a:cs typeface="+mn-cs"/>
            </a:rPr>
            <a:t>13.2</a:t>
          </a:r>
          <a:r>
            <a:rPr lang="ja-JP" altLang="en-US" sz="1100" b="0" i="0" baseline="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前年度と同じ指数となった。</a:t>
          </a:r>
          <a:r>
            <a:rPr lang="ja-JP" altLang="en-US" sz="1100" b="0" i="0" baseline="0">
              <a:solidFill>
                <a:schemeClr val="dk1"/>
              </a:solidFill>
              <a:effectLst/>
              <a:latin typeface="+mn-lt"/>
              <a:ea typeface="+mn-ea"/>
              <a:cs typeface="+mn-cs"/>
            </a:rPr>
            <a:t>比率は同じ指数となった</a:t>
          </a:r>
          <a:r>
            <a:rPr lang="ja-JP" altLang="ja-JP" sz="1100" b="0" i="0" baseline="0">
              <a:solidFill>
                <a:schemeClr val="dk1"/>
              </a:solidFill>
              <a:effectLst/>
              <a:latin typeface="+mn-lt"/>
              <a:ea typeface="+mn-ea"/>
              <a:cs typeface="+mn-cs"/>
            </a:rPr>
            <a:t>ものの、起債償還は依然として重い負担となっており、類似団体平均を上回っている。今後</a:t>
          </a:r>
          <a:r>
            <a:rPr lang="ja-JP" altLang="en-US" sz="1100" b="0" i="0" baseline="0">
              <a:solidFill>
                <a:schemeClr val="dk1"/>
              </a:solidFill>
              <a:effectLst/>
              <a:latin typeface="+mn-lt"/>
              <a:ea typeface="+mn-ea"/>
              <a:cs typeface="+mn-cs"/>
            </a:rPr>
            <a:t>も適正な事業実施を図り、</a:t>
          </a:r>
          <a:r>
            <a:rPr lang="ja-JP" altLang="ja-JP" sz="1100" b="0" i="0" baseline="0">
              <a:solidFill>
                <a:schemeClr val="dk1"/>
              </a:solidFill>
              <a:effectLst/>
              <a:latin typeface="+mn-lt"/>
              <a:ea typeface="+mn-ea"/>
              <a:cs typeface="+mn-cs"/>
            </a:rPr>
            <a:t>実質的な公債費（地方債の元利償還金）が財政に及ぼす負担の軽減に努めていく。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5624</xdr:rowOff>
    </xdr:from>
    <xdr:to>
      <xdr:col>24</xdr:col>
      <xdr:colOff>558800</xdr:colOff>
      <xdr:row>43</xdr:row>
      <xdr:rowOff>5624</xdr:rowOff>
    </xdr:to>
    <xdr:cxnSp macro="">
      <xdr:nvCxnSpPr>
        <xdr:cNvPr id="387" name="直線コネクタ 386"/>
        <xdr:cNvCxnSpPr/>
      </xdr:nvCxnSpPr>
      <xdr:spPr>
        <a:xfrm>
          <a:off x="16179800" y="7377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5624</xdr:rowOff>
    </xdr:from>
    <xdr:to>
      <xdr:col>23</xdr:col>
      <xdr:colOff>406400</xdr:colOff>
      <xdr:row>43</xdr:row>
      <xdr:rowOff>12519</xdr:rowOff>
    </xdr:to>
    <xdr:cxnSp macro="">
      <xdr:nvCxnSpPr>
        <xdr:cNvPr id="390" name="直線コネクタ 389"/>
        <xdr:cNvCxnSpPr/>
      </xdr:nvCxnSpPr>
      <xdr:spPr>
        <a:xfrm flipV="1">
          <a:off x="15290800" y="73779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12519</xdr:rowOff>
    </xdr:from>
    <xdr:to>
      <xdr:col>22</xdr:col>
      <xdr:colOff>203200</xdr:colOff>
      <xdr:row>43</xdr:row>
      <xdr:rowOff>26307</xdr:rowOff>
    </xdr:to>
    <xdr:cxnSp macro="">
      <xdr:nvCxnSpPr>
        <xdr:cNvPr id="393" name="直線コネクタ 392"/>
        <xdr:cNvCxnSpPr/>
      </xdr:nvCxnSpPr>
      <xdr:spPr>
        <a:xfrm flipV="1">
          <a:off x="14401800" y="73848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60778</xdr:rowOff>
    </xdr:to>
    <xdr:cxnSp macro="">
      <xdr:nvCxnSpPr>
        <xdr:cNvPr id="396" name="直線コネクタ 395"/>
        <xdr:cNvCxnSpPr/>
      </xdr:nvCxnSpPr>
      <xdr:spPr>
        <a:xfrm flipV="1">
          <a:off x="13512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126274</xdr:rowOff>
    </xdr:from>
    <xdr:to>
      <xdr:col>24</xdr:col>
      <xdr:colOff>609600</xdr:colOff>
      <xdr:row>43</xdr:row>
      <xdr:rowOff>56424</xdr:rowOff>
    </xdr:to>
    <xdr:sp macro="" textlink="">
      <xdr:nvSpPr>
        <xdr:cNvPr id="406" name="円/楕円 405"/>
        <xdr:cNvSpPr/>
      </xdr:nvSpPr>
      <xdr:spPr>
        <a:xfrm>
          <a:off x="169672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98351</xdr:rowOff>
    </xdr:from>
    <xdr:ext cx="762000" cy="259045"/>
    <xdr:sp macro="" textlink="">
      <xdr:nvSpPr>
        <xdr:cNvPr id="407" name="公債費負担の状況該当値テキスト"/>
        <xdr:cNvSpPr txBox="1"/>
      </xdr:nvSpPr>
      <xdr:spPr>
        <a:xfrm>
          <a:off x="17106900" y="72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126274</xdr:rowOff>
    </xdr:from>
    <xdr:to>
      <xdr:col>23</xdr:col>
      <xdr:colOff>457200</xdr:colOff>
      <xdr:row>43</xdr:row>
      <xdr:rowOff>56424</xdr:rowOff>
    </xdr:to>
    <xdr:sp macro="" textlink="">
      <xdr:nvSpPr>
        <xdr:cNvPr id="408" name="円/楕円 407"/>
        <xdr:cNvSpPr/>
      </xdr:nvSpPr>
      <xdr:spPr>
        <a:xfrm>
          <a:off x="16129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41201</xdr:rowOff>
    </xdr:from>
    <xdr:ext cx="736600" cy="259045"/>
    <xdr:sp macro="" textlink="">
      <xdr:nvSpPr>
        <xdr:cNvPr id="409" name="テキスト ボックス 408"/>
        <xdr:cNvSpPr txBox="1"/>
      </xdr:nvSpPr>
      <xdr:spPr>
        <a:xfrm>
          <a:off x="15798800" y="741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133169</xdr:rowOff>
    </xdr:from>
    <xdr:to>
      <xdr:col>22</xdr:col>
      <xdr:colOff>254000</xdr:colOff>
      <xdr:row>43</xdr:row>
      <xdr:rowOff>63319</xdr:rowOff>
    </xdr:to>
    <xdr:sp macro="" textlink="">
      <xdr:nvSpPr>
        <xdr:cNvPr id="410" name="円/楕円 409"/>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48096</xdr:rowOff>
    </xdr:from>
    <xdr:ext cx="762000" cy="259045"/>
    <xdr:sp macro="" textlink="">
      <xdr:nvSpPr>
        <xdr:cNvPr id="411" name="テキスト ボックス 410"/>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12" name="円/楕円 411"/>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3" name="テキスト ボックス 412"/>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9978</xdr:rowOff>
    </xdr:from>
    <xdr:to>
      <xdr:col>19</xdr:col>
      <xdr:colOff>533400</xdr:colOff>
      <xdr:row>43</xdr:row>
      <xdr:rowOff>111578</xdr:rowOff>
    </xdr:to>
    <xdr:sp macro="" textlink="">
      <xdr:nvSpPr>
        <xdr:cNvPr id="414" name="円/楕円 413"/>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96355</xdr:rowOff>
    </xdr:from>
    <xdr:ext cx="762000" cy="259045"/>
    <xdr:sp macro="" textlink="">
      <xdr:nvSpPr>
        <xdr:cNvPr id="415" name="テキスト ボックス 414"/>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した。その要因としては、</a:t>
          </a:r>
          <a:r>
            <a:rPr kumimoji="1" lang="ja-JP" altLang="en-US" sz="1100">
              <a:solidFill>
                <a:schemeClr val="dk1"/>
              </a:solidFill>
              <a:effectLst/>
              <a:latin typeface="+mn-lt"/>
              <a:ea typeface="+mn-ea"/>
              <a:cs typeface="+mn-cs"/>
            </a:rPr>
            <a:t>分母である</a:t>
          </a:r>
          <a:r>
            <a:rPr lang="ja-JP" altLang="ja-JP" sz="1100">
              <a:solidFill>
                <a:schemeClr val="dk1"/>
              </a:solidFill>
              <a:effectLst/>
              <a:latin typeface="+mn-lt"/>
              <a:ea typeface="+mn-ea"/>
              <a:cs typeface="+mn-cs"/>
            </a:rPr>
            <a:t>標準財政規模</a:t>
          </a:r>
          <a:r>
            <a:rPr lang="ja-JP" altLang="en-US" sz="1100">
              <a:solidFill>
                <a:schemeClr val="dk1"/>
              </a:solidFill>
              <a:effectLst/>
              <a:latin typeface="+mn-lt"/>
              <a:ea typeface="+mn-ea"/>
              <a:cs typeface="+mn-cs"/>
            </a:rPr>
            <a:t>が減少したものの、</a:t>
          </a:r>
          <a:r>
            <a:rPr kumimoji="1" lang="ja-JP" altLang="ja-JP" sz="1100">
              <a:solidFill>
                <a:schemeClr val="dk1"/>
              </a:solidFill>
              <a:effectLst/>
              <a:latin typeface="+mn-lt"/>
              <a:ea typeface="+mn-ea"/>
              <a:cs typeface="+mn-cs"/>
            </a:rPr>
            <a:t>分子である</a:t>
          </a:r>
          <a:r>
            <a:rPr kumimoji="1" lang="ja-JP" altLang="en-US" sz="1100">
              <a:solidFill>
                <a:schemeClr val="dk1"/>
              </a:solidFill>
              <a:effectLst/>
              <a:latin typeface="+mn-lt"/>
              <a:ea typeface="+mn-ea"/>
              <a:cs typeface="+mn-cs"/>
            </a:rPr>
            <a:t>地方債の残高が減少したことと、充当可能財源のうち充当可能基金が増加したことにより分子全体の値が小さくなったことが挙げられる。</a:t>
          </a:r>
          <a:r>
            <a:rPr kumimoji="1" lang="ja-JP" altLang="ja-JP" sz="1100">
              <a:solidFill>
                <a:schemeClr val="dk1"/>
              </a:solidFill>
              <a:effectLst/>
              <a:latin typeface="+mn-lt"/>
              <a:ea typeface="+mn-ea"/>
              <a:cs typeface="+mn-cs"/>
            </a:rPr>
            <a:t>また、類似団体平均を上回っている要因としては、合併前の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市町村の地方債残高を引き継いだことに加え、下水道事業等の公営企業債繰入見込額が増加していることが挙げられる。</a:t>
          </a:r>
          <a:r>
            <a:rPr lang="ja-JP" altLang="ja-JP" sz="1100" b="0" i="0" baseline="0">
              <a:solidFill>
                <a:schemeClr val="dk1"/>
              </a:solidFill>
              <a:effectLst/>
              <a:latin typeface="+mn-lt"/>
              <a:ea typeface="+mn-ea"/>
              <a:cs typeface="+mn-cs"/>
            </a:rPr>
            <a:t>今後も後世への負担を少しでも軽減するよう適正な事業実施を図り、財政の健全化に努めていく</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67056</xdr:rowOff>
    </xdr:from>
    <xdr:to>
      <xdr:col>24</xdr:col>
      <xdr:colOff>558800</xdr:colOff>
      <xdr:row>20</xdr:row>
      <xdr:rowOff>13843</xdr:rowOff>
    </xdr:to>
    <xdr:cxnSp macro="">
      <xdr:nvCxnSpPr>
        <xdr:cNvPr id="449" name="直線コネクタ 448"/>
        <xdr:cNvCxnSpPr/>
      </xdr:nvCxnSpPr>
      <xdr:spPr>
        <a:xfrm flipV="1">
          <a:off x="16179800" y="3324606"/>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124968</xdr:rowOff>
    </xdr:from>
    <xdr:to>
      <xdr:col>23</xdr:col>
      <xdr:colOff>406400</xdr:colOff>
      <xdr:row>20</xdr:row>
      <xdr:rowOff>13843</xdr:rowOff>
    </xdr:to>
    <xdr:cxnSp macro="">
      <xdr:nvCxnSpPr>
        <xdr:cNvPr id="452" name="直線コネクタ 451"/>
        <xdr:cNvCxnSpPr/>
      </xdr:nvCxnSpPr>
      <xdr:spPr>
        <a:xfrm>
          <a:off x="15290800" y="33825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117856</xdr:rowOff>
    </xdr:from>
    <xdr:to>
      <xdr:col>22</xdr:col>
      <xdr:colOff>203200</xdr:colOff>
      <xdr:row>19</xdr:row>
      <xdr:rowOff>124968</xdr:rowOff>
    </xdr:to>
    <xdr:cxnSp macro="">
      <xdr:nvCxnSpPr>
        <xdr:cNvPr id="455" name="直線コネクタ 454"/>
        <xdr:cNvCxnSpPr/>
      </xdr:nvCxnSpPr>
      <xdr:spPr>
        <a:xfrm>
          <a:off x="14401800" y="320395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7" name="テキスト ボックス 45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113834</xdr:rowOff>
    </xdr:from>
    <xdr:to>
      <xdr:col>21</xdr:col>
      <xdr:colOff>0</xdr:colOff>
      <xdr:row>18</xdr:row>
      <xdr:rowOff>117856</xdr:rowOff>
    </xdr:to>
    <xdr:cxnSp macro="">
      <xdr:nvCxnSpPr>
        <xdr:cNvPr id="458" name="直線コネクタ 457"/>
        <xdr:cNvCxnSpPr/>
      </xdr:nvCxnSpPr>
      <xdr:spPr>
        <a:xfrm>
          <a:off x="13512800" y="3199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16256</xdr:rowOff>
    </xdr:from>
    <xdr:to>
      <xdr:col>24</xdr:col>
      <xdr:colOff>609600</xdr:colOff>
      <xdr:row>19</xdr:row>
      <xdr:rowOff>117856</xdr:rowOff>
    </xdr:to>
    <xdr:sp macro="" textlink="">
      <xdr:nvSpPr>
        <xdr:cNvPr id="468" name="円/楕円 467"/>
        <xdr:cNvSpPr/>
      </xdr:nvSpPr>
      <xdr:spPr>
        <a:xfrm>
          <a:off x="169672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159783</xdr:rowOff>
    </xdr:from>
    <xdr:ext cx="762000" cy="259045"/>
    <xdr:sp macro="" textlink="">
      <xdr:nvSpPr>
        <xdr:cNvPr id="469" name="将来負担の状況該当値テキスト"/>
        <xdr:cNvSpPr txBox="1"/>
      </xdr:nvSpPr>
      <xdr:spPr>
        <a:xfrm>
          <a:off x="17106900" y="3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134493</xdr:rowOff>
    </xdr:from>
    <xdr:to>
      <xdr:col>23</xdr:col>
      <xdr:colOff>457200</xdr:colOff>
      <xdr:row>20</xdr:row>
      <xdr:rowOff>64643</xdr:rowOff>
    </xdr:to>
    <xdr:sp macro="" textlink="">
      <xdr:nvSpPr>
        <xdr:cNvPr id="470" name="円/楕円 469"/>
        <xdr:cNvSpPr/>
      </xdr:nvSpPr>
      <xdr:spPr>
        <a:xfrm>
          <a:off x="16129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49420</xdr:rowOff>
    </xdr:from>
    <xdr:ext cx="736600" cy="259045"/>
    <xdr:sp macro="" textlink="">
      <xdr:nvSpPr>
        <xdr:cNvPr id="471" name="テキスト ボックス 470"/>
        <xdr:cNvSpPr txBox="1"/>
      </xdr:nvSpPr>
      <xdr:spPr>
        <a:xfrm>
          <a:off x="15798800" y="34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74168</xdr:rowOff>
    </xdr:from>
    <xdr:to>
      <xdr:col>22</xdr:col>
      <xdr:colOff>254000</xdr:colOff>
      <xdr:row>20</xdr:row>
      <xdr:rowOff>4318</xdr:rowOff>
    </xdr:to>
    <xdr:sp macro="" textlink="">
      <xdr:nvSpPr>
        <xdr:cNvPr id="472" name="円/楕円 471"/>
        <xdr:cNvSpPr/>
      </xdr:nvSpPr>
      <xdr:spPr>
        <a:xfrm>
          <a:off x="15240000" y="33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160545</xdr:rowOff>
    </xdr:from>
    <xdr:ext cx="762000" cy="259045"/>
    <xdr:sp macro="" textlink="">
      <xdr:nvSpPr>
        <xdr:cNvPr id="473" name="テキスト ボックス 472"/>
        <xdr:cNvSpPr txBox="1"/>
      </xdr:nvSpPr>
      <xdr:spPr>
        <a:xfrm>
          <a:off x="14909800" y="341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67056</xdr:rowOff>
    </xdr:from>
    <xdr:to>
      <xdr:col>21</xdr:col>
      <xdr:colOff>50800</xdr:colOff>
      <xdr:row>18</xdr:row>
      <xdr:rowOff>168656</xdr:rowOff>
    </xdr:to>
    <xdr:sp macro="" textlink="">
      <xdr:nvSpPr>
        <xdr:cNvPr id="474" name="円/楕円 473"/>
        <xdr:cNvSpPr/>
      </xdr:nvSpPr>
      <xdr:spPr>
        <a:xfrm>
          <a:off x="1435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153433</xdr:rowOff>
    </xdr:from>
    <xdr:ext cx="762000" cy="259045"/>
    <xdr:sp macro="" textlink="">
      <xdr:nvSpPr>
        <xdr:cNvPr id="475" name="テキスト ボックス 474"/>
        <xdr:cNvSpPr txBox="1"/>
      </xdr:nvSpPr>
      <xdr:spPr>
        <a:xfrm>
          <a:off x="14020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63034</xdr:rowOff>
    </xdr:from>
    <xdr:to>
      <xdr:col>19</xdr:col>
      <xdr:colOff>533400</xdr:colOff>
      <xdr:row>18</xdr:row>
      <xdr:rowOff>164634</xdr:rowOff>
    </xdr:to>
    <xdr:sp macro="" textlink="">
      <xdr:nvSpPr>
        <xdr:cNvPr id="476" name="円/楕円 475"/>
        <xdr:cNvSpPr/>
      </xdr:nvSpPr>
      <xdr:spPr>
        <a:xfrm>
          <a:off x="13462000" y="31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149412</xdr:rowOff>
    </xdr:from>
    <xdr:ext cx="762000" cy="259045"/>
    <xdr:sp macro="" textlink="">
      <xdr:nvSpPr>
        <xdr:cNvPr id="477" name="テキスト ボックス 476"/>
        <xdr:cNvSpPr txBox="1"/>
      </xdr:nvSpPr>
      <xdr:spPr>
        <a:xfrm>
          <a:off x="13131800" y="32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a:t>
          </a:r>
          <a:r>
            <a:rPr lang="en-US" altLang="ja-JP" sz="1100" b="0" i="0" baseline="0">
              <a:solidFill>
                <a:schemeClr val="dk1"/>
              </a:solidFill>
              <a:effectLst/>
              <a:latin typeface="+mn-lt"/>
              <a:ea typeface="+mn-ea"/>
              <a:cs typeface="+mn-cs"/>
            </a:rPr>
            <a:t>23.1</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した。類似団体平均に近い水準となっている。平成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月に策定された「第</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次佐渡市</a:t>
          </a:r>
          <a:r>
            <a:rPr lang="ja-JP" altLang="en-US" sz="1100" b="0" i="0" baseline="0">
              <a:solidFill>
                <a:schemeClr val="dk1"/>
              </a:solidFill>
              <a:effectLst/>
              <a:latin typeface="+mn-lt"/>
              <a:ea typeface="+mn-ea"/>
              <a:cs typeface="+mn-cs"/>
            </a:rPr>
            <a:t>集中</a:t>
          </a:r>
          <a:r>
            <a:rPr lang="ja-JP" altLang="ja-JP" sz="1100" b="0" i="0" baseline="0">
              <a:solidFill>
                <a:schemeClr val="dk1"/>
              </a:solidFill>
              <a:effectLst/>
              <a:latin typeface="+mn-lt"/>
              <a:ea typeface="+mn-ea"/>
              <a:cs typeface="+mn-cs"/>
            </a:rPr>
            <a:t>改革</a:t>
          </a:r>
          <a:r>
            <a:rPr lang="ja-JP" altLang="en-US" sz="1100" b="0" i="0" baseline="0">
              <a:solidFill>
                <a:schemeClr val="dk1"/>
              </a:solidFill>
              <a:effectLst/>
              <a:latin typeface="+mn-lt"/>
              <a:ea typeface="+mn-ea"/>
              <a:cs typeface="+mn-cs"/>
            </a:rPr>
            <a:t>プラン</a:t>
          </a:r>
          <a:r>
            <a:rPr lang="ja-JP" altLang="ja-JP" sz="1100" b="0" i="0" baseline="0">
              <a:solidFill>
                <a:schemeClr val="dk1"/>
              </a:solidFill>
              <a:effectLst/>
              <a:latin typeface="+mn-lt"/>
              <a:ea typeface="+mn-ea"/>
              <a:cs typeface="+mn-cs"/>
            </a:rPr>
            <a:t>」では平成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年度の職員数</a:t>
          </a:r>
          <a:r>
            <a:rPr lang="en-US" altLang="ja-JP" sz="1100" b="0" i="0" baseline="0">
              <a:solidFill>
                <a:schemeClr val="dk1"/>
              </a:solidFill>
              <a:effectLst/>
              <a:latin typeface="+mn-lt"/>
              <a:ea typeface="+mn-ea"/>
              <a:cs typeface="+mn-cs"/>
            </a:rPr>
            <a:t>1,279</a:t>
          </a:r>
          <a:r>
            <a:rPr lang="ja-JP" altLang="ja-JP" sz="1100" b="0" i="0" baseline="0">
              <a:solidFill>
                <a:schemeClr val="dk1"/>
              </a:solidFill>
              <a:effectLst/>
              <a:latin typeface="+mn-lt"/>
              <a:ea typeface="+mn-ea"/>
              <a:cs typeface="+mn-cs"/>
            </a:rPr>
            <a:t>人を基準として平成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年度にかけて</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％）の削減を目標としている。進捗率は平成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日現在で</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％で、削減数は</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人となっている。今後も更なる行政改革を推進し、人件費の削減に努めていく。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111760</xdr:rowOff>
    </xdr:to>
    <xdr:cxnSp macro="">
      <xdr:nvCxnSpPr>
        <xdr:cNvPr id="66" name="直線コネクタ 65"/>
        <xdr:cNvCxnSpPr/>
      </xdr:nvCxnSpPr>
      <xdr:spPr>
        <a:xfrm flipV="1">
          <a:off x="3987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111760</xdr:rowOff>
    </xdr:to>
    <xdr:cxnSp macro="">
      <xdr:nvCxnSpPr>
        <xdr:cNvPr id="69" name="直線コネクタ 68"/>
        <xdr:cNvCxnSpPr/>
      </xdr:nvCxnSpPr>
      <xdr:spPr>
        <a:xfrm>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54610</xdr:rowOff>
    </xdr:to>
    <xdr:cxnSp macro="">
      <xdr:nvCxnSpPr>
        <xdr:cNvPr id="72" name="直線コネクタ 71"/>
        <xdr:cNvCxnSpPr/>
      </xdr:nvCxnSpPr>
      <xdr:spPr>
        <a:xfrm flipV="1">
          <a:off x="2209800" y="6253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54610</xdr:rowOff>
    </xdr:to>
    <xdr:cxnSp macro="">
      <xdr:nvCxnSpPr>
        <xdr:cNvPr id="75" name="直線コネクタ 74"/>
        <xdr:cNvCxnSpPr/>
      </xdr:nvCxnSpPr>
      <xdr:spPr>
        <a:xfrm>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2" name="テキスト ボックス 91"/>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4" name="テキスト ボックス 93"/>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物件費に係る経常収支比率は類似団体平均よりやや低い</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％であるが、前年度から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物件費の内訳では、委託料と需用費が大きな割合を占めている。今後は学校や保育所等の施設統廃合により、公共施設の適正配置を行い、施設の管理委託料や修繕費等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57150</xdr:rowOff>
    </xdr:to>
    <xdr:cxnSp macro="">
      <xdr:nvCxnSpPr>
        <xdr:cNvPr id="127" name="直線コネクタ 126"/>
        <xdr:cNvCxnSpPr/>
      </xdr:nvCxnSpPr>
      <xdr:spPr>
        <a:xfrm>
          <a:off x="15671800" y="259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15</xdr:row>
      <xdr:rowOff>19050</xdr:rowOff>
    </xdr:to>
    <xdr:cxnSp macro="">
      <xdr:nvCxnSpPr>
        <xdr:cNvPr id="130" name="直線コネクタ 129"/>
        <xdr:cNvCxnSpPr/>
      </xdr:nvCxnSpPr>
      <xdr:spPr>
        <a:xfrm>
          <a:off x="14782800" y="247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76200</xdr:rowOff>
    </xdr:to>
    <xdr:cxnSp macro="">
      <xdr:nvCxnSpPr>
        <xdr:cNvPr id="133" name="直線コネクタ 132"/>
        <xdr:cNvCxnSpPr/>
      </xdr:nvCxnSpPr>
      <xdr:spPr>
        <a:xfrm>
          <a:off x="13893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50800</xdr:rowOff>
    </xdr:to>
    <xdr:cxnSp macro="">
      <xdr:nvCxnSpPr>
        <xdr:cNvPr id="136" name="直線コネクタ 135"/>
        <xdr:cNvCxnSpPr/>
      </xdr:nvCxnSpPr>
      <xdr:spPr>
        <a:xfrm>
          <a:off x="13004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6350</xdr:rowOff>
    </xdr:from>
    <xdr:to>
      <xdr:col>24</xdr:col>
      <xdr:colOff>82550</xdr:colOff>
      <xdr:row>15</xdr:row>
      <xdr:rowOff>107950</xdr:rowOff>
    </xdr:to>
    <xdr:sp macro="" textlink="">
      <xdr:nvSpPr>
        <xdr:cNvPr id="146" name="円/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8" name="円/楕円 147"/>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49" name="テキスト ボックス 148"/>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4" name="円/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昇しているが、類似団体では低い比率となっている。しかしながら、障がい者福祉等に係る扶助費が増加していることから決算額では年々増加する傾向にあり、義務的経費の性質のため抑制には困難な面もある。扶助費の性質を考慮しながらも、歳出の適正化により今後の上昇傾向に歯止めをかけるよう努めていく。</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56243</xdr:rowOff>
    </xdr:from>
    <xdr:to>
      <xdr:col>7</xdr:col>
      <xdr:colOff>15875</xdr:colOff>
      <xdr:row>52</xdr:row>
      <xdr:rowOff>110672</xdr:rowOff>
    </xdr:to>
    <xdr:cxnSp macro="">
      <xdr:nvCxnSpPr>
        <xdr:cNvPr id="190" name="直線コネクタ 189"/>
        <xdr:cNvCxnSpPr/>
      </xdr:nvCxnSpPr>
      <xdr:spPr>
        <a:xfrm>
          <a:off x="3987800" y="8971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56243</xdr:rowOff>
    </xdr:from>
    <xdr:to>
      <xdr:col>5</xdr:col>
      <xdr:colOff>549275</xdr:colOff>
      <xdr:row>52</xdr:row>
      <xdr:rowOff>56243</xdr:rowOff>
    </xdr:to>
    <xdr:cxnSp macro="">
      <xdr:nvCxnSpPr>
        <xdr:cNvPr id="193" name="直線コネクタ 192"/>
        <xdr:cNvCxnSpPr/>
      </xdr:nvCxnSpPr>
      <xdr:spPr>
        <a:xfrm>
          <a:off x="3098800" y="8971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56243</xdr:rowOff>
    </xdr:from>
    <xdr:to>
      <xdr:col>4</xdr:col>
      <xdr:colOff>346075</xdr:colOff>
      <xdr:row>52</xdr:row>
      <xdr:rowOff>88900</xdr:rowOff>
    </xdr:to>
    <xdr:cxnSp macro="">
      <xdr:nvCxnSpPr>
        <xdr:cNvPr id="196" name="直線コネクタ 195"/>
        <xdr:cNvCxnSpPr/>
      </xdr:nvCxnSpPr>
      <xdr:spPr>
        <a:xfrm flipV="1">
          <a:off x="2209800" y="8971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34472</xdr:rowOff>
    </xdr:from>
    <xdr:to>
      <xdr:col>3</xdr:col>
      <xdr:colOff>142875</xdr:colOff>
      <xdr:row>52</xdr:row>
      <xdr:rowOff>88900</xdr:rowOff>
    </xdr:to>
    <xdr:cxnSp macro="">
      <xdr:nvCxnSpPr>
        <xdr:cNvPr id="199" name="直線コネクタ 198"/>
        <xdr:cNvCxnSpPr/>
      </xdr:nvCxnSpPr>
      <xdr:spPr>
        <a:xfrm>
          <a:off x="1320800" y="8949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59872</xdr:rowOff>
    </xdr:from>
    <xdr:to>
      <xdr:col>7</xdr:col>
      <xdr:colOff>66675</xdr:colOff>
      <xdr:row>52</xdr:row>
      <xdr:rowOff>161472</xdr:rowOff>
    </xdr:to>
    <xdr:sp macro="" textlink="">
      <xdr:nvSpPr>
        <xdr:cNvPr id="209" name="円/楕円 208"/>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139899</xdr:rowOff>
    </xdr:from>
    <xdr:ext cx="762000" cy="259045"/>
    <xdr:sp macro="" textlink="">
      <xdr:nvSpPr>
        <xdr:cNvPr id="210"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5443</xdr:rowOff>
    </xdr:from>
    <xdr:to>
      <xdr:col>5</xdr:col>
      <xdr:colOff>600075</xdr:colOff>
      <xdr:row>52</xdr:row>
      <xdr:rowOff>107043</xdr:rowOff>
    </xdr:to>
    <xdr:sp macro="" textlink="">
      <xdr:nvSpPr>
        <xdr:cNvPr id="211" name="円/楕円 210"/>
        <xdr:cNvSpPr/>
      </xdr:nvSpPr>
      <xdr:spPr>
        <a:xfrm>
          <a:off x="3937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117220</xdr:rowOff>
    </xdr:from>
    <xdr:ext cx="736600" cy="259045"/>
    <xdr:sp macro="" textlink="">
      <xdr:nvSpPr>
        <xdr:cNvPr id="212" name="テキスト ボックス 211"/>
        <xdr:cNvSpPr txBox="1"/>
      </xdr:nvSpPr>
      <xdr:spPr>
        <a:xfrm>
          <a:off x="3606800" y="868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5443</xdr:rowOff>
    </xdr:from>
    <xdr:to>
      <xdr:col>4</xdr:col>
      <xdr:colOff>396875</xdr:colOff>
      <xdr:row>52</xdr:row>
      <xdr:rowOff>107043</xdr:rowOff>
    </xdr:to>
    <xdr:sp macro="" textlink="">
      <xdr:nvSpPr>
        <xdr:cNvPr id="213" name="円/楕円 212"/>
        <xdr:cNvSpPr/>
      </xdr:nvSpPr>
      <xdr:spPr>
        <a:xfrm>
          <a:off x="3048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117220</xdr:rowOff>
    </xdr:from>
    <xdr:ext cx="762000" cy="259045"/>
    <xdr:sp macro="" textlink="">
      <xdr:nvSpPr>
        <xdr:cNvPr id="214" name="テキスト ボックス 213"/>
        <xdr:cNvSpPr txBox="1"/>
      </xdr:nvSpPr>
      <xdr:spPr>
        <a:xfrm>
          <a:off x="2717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38100</xdr:rowOff>
    </xdr:from>
    <xdr:to>
      <xdr:col>3</xdr:col>
      <xdr:colOff>193675</xdr:colOff>
      <xdr:row>52</xdr:row>
      <xdr:rowOff>139700</xdr:rowOff>
    </xdr:to>
    <xdr:sp macro="" textlink="">
      <xdr:nvSpPr>
        <xdr:cNvPr id="215" name="円/楕円 214"/>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149877</xdr:rowOff>
    </xdr:from>
    <xdr:ext cx="762000" cy="259045"/>
    <xdr:sp macro="" textlink="">
      <xdr:nvSpPr>
        <xdr:cNvPr id="216" name="テキスト ボックス 215"/>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51</xdr:row>
      <xdr:rowOff>155122</xdr:rowOff>
    </xdr:from>
    <xdr:to>
      <xdr:col>1</xdr:col>
      <xdr:colOff>676275</xdr:colOff>
      <xdr:row>52</xdr:row>
      <xdr:rowOff>85272</xdr:rowOff>
    </xdr:to>
    <xdr:sp macro="" textlink="">
      <xdr:nvSpPr>
        <xdr:cNvPr id="217" name="円/楕円 216"/>
        <xdr:cNvSpPr/>
      </xdr:nvSpPr>
      <xdr:spPr>
        <a:xfrm>
          <a:off x="1270000" y="8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95449</xdr:rowOff>
    </xdr:from>
    <xdr:ext cx="762000" cy="259045"/>
    <xdr:sp macro="" textlink="">
      <xdr:nvSpPr>
        <xdr:cNvPr id="218" name="テキスト ボックス 217"/>
        <xdr:cNvSpPr txBox="1"/>
      </xdr:nvSpPr>
      <xdr:spPr>
        <a:xfrm>
          <a:off x="939800" y="8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その他に係る経常収支比率は前年度の</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となり、類似団体平均を上回っている。要因としては、特別会計への繰出金の増加や公営企業会計への公債費財源繰出の増加が挙げられる。今後は事業の見直しを行うことにより、繰出金の圧縮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66040</xdr:rowOff>
    </xdr:to>
    <xdr:cxnSp macro="">
      <xdr:nvCxnSpPr>
        <xdr:cNvPr id="251" name="直線コネクタ 250"/>
        <xdr:cNvCxnSpPr/>
      </xdr:nvCxnSpPr>
      <xdr:spPr>
        <a:xfrm flipV="1">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66040</xdr:rowOff>
    </xdr:to>
    <xdr:cxnSp macro="">
      <xdr:nvCxnSpPr>
        <xdr:cNvPr id="254" name="直線コネクタ 253"/>
        <xdr:cNvCxnSpPr/>
      </xdr:nvCxnSpPr>
      <xdr:spPr>
        <a:xfrm>
          <a:off x="14782800" y="995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12700</xdr:rowOff>
    </xdr:to>
    <xdr:cxnSp macro="">
      <xdr:nvCxnSpPr>
        <xdr:cNvPr id="257" name="直線コネクタ 256"/>
        <xdr:cNvCxnSpPr/>
      </xdr:nvCxnSpPr>
      <xdr:spPr>
        <a:xfrm>
          <a:off x="13893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123190</xdr:rowOff>
    </xdr:to>
    <xdr:cxnSp macro="">
      <xdr:nvCxnSpPr>
        <xdr:cNvPr id="260" name="直線コネクタ 259"/>
        <xdr:cNvCxnSpPr/>
      </xdr:nvCxnSpPr>
      <xdr:spPr>
        <a:xfrm>
          <a:off x="13004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6" name="円/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補助費等に係る経常収支比率は、類似団体平均を下回る</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となっている。補助費等については、「行政改革大綱」等に基づき、類似事業及び同一・同種団体に対する補助金等の整理統合を行い、第三者機関による補助金の目的、妥当性、効果を検証し、補助金の見直しと終期の設定を推進していきたい。そのうえで目的を達成した補助金等を廃止するなどして今後も一層の見直し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104140</xdr:rowOff>
    </xdr:to>
    <xdr:cxnSp macro="">
      <xdr:nvCxnSpPr>
        <xdr:cNvPr id="309" name="直線コネクタ 308"/>
        <xdr:cNvCxnSpPr/>
      </xdr:nvCxnSpPr>
      <xdr:spPr>
        <a:xfrm flipV="1">
          <a:off x="15671800" y="59151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94996</xdr:rowOff>
    </xdr:from>
    <xdr:to>
      <xdr:col>22</xdr:col>
      <xdr:colOff>565150</xdr:colOff>
      <xdr:row>34</xdr:row>
      <xdr:rowOff>104140</xdr:rowOff>
    </xdr:to>
    <xdr:cxnSp macro="">
      <xdr:nvCxnSpPr>
        <xdr:cNvPr id="312" name="直線コネクタ 311"/>
        <xdr:cNvCxnSpPr/>
      </xdr:nvCxnSpPr>
      <xdr:spPr>
        <a:xfrm>
          <a:off x="14782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99568</xdr:rowOff>
    </xdr:to>
    <xdr:cxnSp macro="">
      <xdr:nvCxnSpPr>
        <xdr:cNvPr id="315" name="直線コネクタ 314"/>
        <xdr:cNvCxnSpPr/>
      </xdr:nvCxnSpPr>
      <xdr:spPr>
        <a:xfrm flipV="1">
          <a:off x="13893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99568</xdr:rowOff>
    </xdr:to>
    <xdr:cxnSp macro="">
      <xdr:nvCxnSpPr>
        <xdr:cNvPr id="318" name="直線コネクタ 317"/>
        <xdr:cNvCxnSpPr/>
      </xdr:nvCxnSpPr>
      <xdr:spPr>
        <a:xfrm>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8" name="円/楕円 327"/>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51579</xdr:rowOff>
    </xdr:from>
    <xdr:ext cx="762000" cy="259045"/>
    <xdr:sp macro="" textlink="">
      <xdr:nvSpPr>
        <xdr:cNvPr id="329" name="補助費等該当値テキスト"/>
        <xdr:cNvSpPr txBox="1"/>
      </xdr:nvSpPr>
      <xdr:spPr>
        <a:xfrm>
          <a:off x="16598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30" name="円/楕円 329"/>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1" name="テキスト ボックス 330"/>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32" name="円/楕円 331"/>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33" name="テキスト ボックス 332"/>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34" name="円/楕円 333"/>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35" name="テキスト ボックス 334"/>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6" name="円/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％で前年度</a:t>
          </a:r>
          <a:r>
            <a:rPr lang="ja-JP" altLang="en-US" sz="1100" b="0" i="0" baseline="0">
              <a:solidFill>
                <a:schemeClr val="dk1"/>
              </a:solidFill>
              <a:effectLst/>
              <a:latin typeface="+mn-lt"/>
              <a:ea typeface="+mn-ea"/>
              <a:cs typeface="+mn-cs"/>
            </a:rPr>
            <a:t>と同じ指数となった。</a:t>
          </a:r>
          <a:r>
            <a:rPr lang="ja-JP" altLang="ja-JP" sz="1100" b="0" i="0" baseline="0">
              <a:solidFill>
                <a:schemeClr val="dk1"/>
              </a:solidFill>
              <a:effectLst/>
              <a:latin typeface="+mn-lt"/>
              <a:ea typeface="+mn-ea"/>
              <a:cs typeface="+mn-cs"/>
            </a:rPr>
            <a:t>依然として非常に重い負担となっており、類似団体平均</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％を大きく上回っている。今後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事業を計画的かつ適正に実施することにより、財政の健全化に努めていく。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85852</xdr:rowOff>
    </xdr:from>
    <xdr:to>
      <xdr:col>7</xdr:col>
      <xdr:colOff>15875</xdr:colOff>
      <xdr:row>80</xdr:row>
      <xdr:rowOff>85852</xdr:rowOff>
    </xdr:to>
    <xdr:cxnSp macro="">
      <xdr:nvCxnSpPr>
        <xdr:cNvPr id="368" name="直線コネクタ 367"/>
        <xdr:cNvCxnSpPr/>
      </xdr:nvCxnSpPr>
      <xdr:spPr>
        <a:xfrm>
          <a:off x="3987800" y="13801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85852</xdr:rowOff>
    </xdr:to>
    <xdr:cxnSp macro="">
      <xdr:nvCxnSpPr>
        <xdr:cNvPr id="371" name="直線コネクタ 370"/>
        <xdr:cNvCxnSpPr/>
      </xdr:nvCxnSpPr>
      <xdr:spPr>
        <a:xfrm>
          <a:off x="3098800" y="137104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83565</xdr:rowOff>
    </xdr:from>
    <xdr:to>
      <xdr:col>4</xdr:col>
      <xdr:colOff>346075</xdr:colOff>
      <xdr:row>79</xdr:row>
      <xdr:rowOff>165863</xdr:rowOff>
    </xdr:to>
    <xdr:cxnSp macro="">
      <xdr:nvCxnSpPr>
        <xdr:cNvPr id="374" name="直線コネクタ 373"/>
        <xdr:cNvCxnSpPr/>
      </xdr:nvCxnSpPr>
      <xdr:spPr>
        <a:xfrm>
          <a:off x="2209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138430</xdr:rowOff>
    </xdr:to>
    <xdr:cxnSp macro="">
      <xdr:nvCxnSpPr>
        <xdr:cNvPr id="377" name="直線コネクタ 376"/>
        <xdr:cNvCxnSpPr/>
      </xdr:nvCxnSpPr>
      <xdr:spPr>
        <a:xfrm flipV="1">
          <a:off x="1320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35052</xdr:rowOff>
    </xdr:from>
    <xdr:to>
      <xdr:col>7</xdr:col>
      <xdr:colOff>66675</xdr:colOff>
      <xdr:row>80</xdr:row>
      <xdr:rowOff>136652</xdr:rowOff>
    </xdr:to>
    <xdr:sp macro="" textlink="">
      <xdr:nvSpPr>
        <xdr:cNvPr id="387" name="円/楕円 386"/>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7129</xdr:rowOff>
    </xdr:from>
    <xdr:ext cx="762000" cy="259045"/>
    <xdr:sp macro="" textlink="">
      <xdr:nvSpPr>
        <xdr:cNvPr id="388" name="公債費該当値テキスト"/>
        <xdr:cNvSpPr txBox="1"/>
      </xdr:nvSpPr>
      <xdr:spPr>
        <a:xfrm>
          <a:off x="4914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35052</xdr:rowOff>
    </xdr:from>
    <xdr:to>
      <xdr:col>5</xdr:col>
      <xdr:colOff>600075</xdr:colOff>
      <xdr:row>80</xdr:row>
      <xdr:rowOff>136652</xdr:rowOff>
    </xdr:to>
    <xdr:sp macro="" textlink="">
      <xdr:nvSpPr>
        <xdr:cNvPr id="389" name="円/楕円 388"/>
        <xdr:cNvSpPr/>
      </xdr:nvSpPr>
      <xdr:spPr>
        <a:xfrm>
          <a:off x="3937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121429</xdr:rowOff>
    </xdr:from>
    <xdr:ext cx="736600" cy="259045"/>
    <xdr:sp macro="" textlink="">
      <xdr:nvSpPr>
        <xdr:cNvPr id="390" name="テキスト ボックス 389"/>
        <xdr:cNvSpPr txBox="1"/>
      </xdr:nvSpPr>
      <xdr:spPr>
        <a:xfrm>
          <a:off x="3606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1" name="円/楕円 390"/>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2" name="テキスト ボックス 391"/>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3" name="円/楕円 392"/>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4" name="テキスト ボックス 393"/>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5" name="円/楕円 39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6" name="テキスト ボックス 39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62.2</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。その要因としては、人件費の削減などが挙げられる。</a:t>
          </a:r>
          <a:endParaRPr lang="ja-JP" altLang="ja-JP" sz="1400">
            <a:solidFill>
              <a:srgbClr val="FF0000"/>
            </a:solidFill>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74</xdr:row>
      <xdr:rowOff>149860</xdr:rowOff>
    </xdr:to>
    <xdr:cxnSp macro="">
      <xdr:nvCxnSpPr>
        <xdr:cNvPr id="425" name="直線コネクタ 424"/>
        <xdr:cNvCxnSpPr/>
      </xdr:nvCxnSpPr>
      <xdr:spPr>
        <a:xfrm flipV="1">
          <a:off x="15671800" y="12825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24130</xdr:rowOff>
    </xdr:from>
    <xdr:to>
      <xdr:col>22</xdr:col>
      <xdr:colOff>565150</xdr:colOff>
      <xdr:row>74</xdr:row>
      <xdr:rowOff>149860</xdr:rowOff>
    </xdr:to>
    <xdr:cxnSp macro="">
      <xdr:nvCxnSpPr>
        <xdr:cNvPr id="428" name="直線コネクタ 427"/>
        <xdr:cNvCxnSpPr/>
      </xdr:nvCxnSpPr>
      <xdr:spPr>
        <a:xfrm>
          <a:off x="14782800" y="127114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24130</xdr:rowOff>
    </xdr:from>
    <xdr:to>
      <xdr:col>21</xdr:col>
      <xdr:colOff>361950</xdr:colOff>
      <xdr:row>74</xdr:row>
      <xdr:rowOff>98425</xdr:rowOff>
    </xdr:to>
    <xdr:cxnSp macro="">
      <xdr:nvCxnSpPr>
        <xdr:cNvPr id="431" name="直線コネクタ 430"/>
        <xdr:cNvCxnSpPr/>
      </xdr:nvCxnSpPr>
      <xdr:spPr>
        <a:xfrm flipV="1">
          <a:off x="13893800" y="127114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127000</xdr:rowOff>
    </xdr:from>
    <xdr:to>
      <xdr:col>20</xdr:col>
      <xdr:colOff>158750</xdr:colOff>
      <xdr:row>74</xdr:row>
      <xdr:rowOff>98425</xdr:rowOff>
    </xdr:to>
    <xdr:cxnSp macro="">
      <xdr:nvCxnSpPr>
        <xdr:cNvPr id="434" name="直線コネクタ 433"/>
        <xdr:cNvCxnSpPr/>
      </xdr:nvCxnSpPr>
      <xdr:spPr>
        <a:xfrm>
          <a:off x="13004800" y="126428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87630</xdr:rowOff>
    </xdr:from>
    <xdr:to>
      <xdr:col>24</xdr:col>
      <xdr:colOff>82550</xdr:colOff>
      <xdr:row>75</xdr:row>
      <xdr:rowOff>17780</xdr:rowOff>
    </xdr:to>
    <xdr:sp macro="" textlink="">
      <xdr:nvSpPr>
        <xdr:cNvPr id="444" name="円/楕円 443"/>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104157</xdr:rowOff>
    </xdr:from>
    <xdr:ext cx="762000" cy="259045"/>
    <xdr:sp macro="" textlink="">
      <xdr:nvSpPr>
        <xdr:cNvPr id="445" name="公債費以外該当値テキスト"/>
        <xdr:cNvSpPr txBox="1"/>
      </xdr:nvSpPr>
      <xdr:spPr>
        <a:xfrm>
          <a:off x="16598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6" name="円/楕円 445"/>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47" name="テキスト ボックス 446"/>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144780</xdr:rowOff>
    </xdr:from>
    <xdr:to>
      <xdr:col>21</xdr:col>
      <xdr:colOff>412750</xdr:colOff>
      <xdr:row>74</xdr:row>
      <xdr:rowOff>74930</xdr:rowOff>
    </xdr:to>
    <xdr:sp macro="" textlink="">
      <xdr:nvSpPr>
        <xdr:cNvPr id="448" name="円/楕円 447"/>
        <xdr:cNvSpPr/>
      </xdr:nvSpPr>
      <xdr:spPr>
        <a:xfrm>
          <a:off x="14732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85107</xdr:rowOff>
    </xdr:from>
    <xdr:ext cx="762000" cy="259045"/>
    <xdr:sp macro="" textlink="">
      <xdr:nvSpPr>
        <xdr:cNvPr id="449" name="テキスト ボックス 448"/>
        <xdr:cNvSpPr txBox="1"/>
      </xdr:nvSpPr>
      <xdr:spPr>
        <a:xfrm>
          <a:off x="14401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47625</xdr:rowOff>
    </xdr:from>
    <xdr:to>
      <xdr:col>20</xdr:col>
      <xdr:colOff>209550</xdr:colOff>
      <xdr:row>74</xdr:row>
      <xdr:rowOff>149225</xdr:rowOff>
    </xdr:to>
    <xdr:sp macro="" textlink="">
      <xdr:nvSpPr>
        <xdr:cNvPr id="450" name="円/楕円 449"/>
        <xdr:cNvSpPr/>
      </xdr:nvSpPr>
      <xdr:spPr>
        <a:xfrm>
          <a:off x="13843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159402</xdr:rowOff>
    </xdr:from>
    <xdr:ext cx="762000" cy="259045"/>
    <xdr:sp macro="" textlink="">
      <xdr:nvSpPr>
        <xdr:cNvPr id="451" name="テキスト ボックス 450"/>
        <xdr:cNvSpPr txBox="1"/>
      </xdr:nvSpPr>
      <xdr:spPr>
        <a:xfrm>
          <a:off x="13512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76200</xdr:rowOff>
    </xdr:from>
    <xdr:to>
      <xdr:col>19</xdr:col>
      <xdr:colOff>6350</xdr:colOff>
      <xdr:row>74</xdr:row>
      <xdr:rowOff>6350</xdr:rowOff>
    </xdr:to>
    <xdr:sp macro="" textlink="">
      <xdr:nvSpPr>
        <xdr:cNvPr id="452" name="円/楕円 451"/>
        <xdr:cNvSpPr/>
      </xdr:nvSpPr>
      <xdr:spPr>
        <a:xfrm>
          <a:off x="12954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16527</xdr:rowOff>
    </xdr:from>
    <xdr:ext cx="762000" cy="259045"/>
    <xdr:sp macro="" textlink="">
      <xdr:nvSpPr>
        <xdr:cNvPr id="453" name="テキスト ボックス 452"/>
        <xdr:cNvSpPr txBox="1"/>
      </xdr:nvSpPr>
      <xdr:spPr>
        <a:xfrm>
          <a:off x="12623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新潟県佐渡市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38379</xdr:rowOff>
    </xdr:from>
    <xdr:to>
      <xdr:col>4</xdr:col>
      <xdr:colOff>1117600</xdr:colOff>
      <xdr:row>12</xdr:row>
      <xdr:rowOff>88459</xdr:rowOff>
    </xdr:to>
    <xdr:cxnSp macro="">
      <xdr:nvCxnSpPr>
        <xdr:cNvPr id="52" name="直線コネクタ 51"/>
        <xdr:cNvCxnSpPr/>
      </xdr:nvCxnSpPr>
      <xdr:spPr bwMode="auto">
        <a:xfrm flipV="1">
          <a:off x="5003800" y="2143404"/>
          <a:ext cx="6477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88459</xdr:rowOff>
    </xdr:from>
    <xdr:to>
      <xdr:col>4</xdr:col>
      <xdr:colOff>469900</xdr:colOff>
      <xdr:row>12</xdr:row>
      <xdr:rowOff>104755</xdr:rowOff>
    </xdr:to>
    <xdr:cxnSp macro="">
      <xdr:nvCxnSpPr>
        <xdr:cNvPr id="55" name="直線コネクタ 54"/>
        <xdr:cNvCxnSpPr/>
      </xdr:nvCxnSpPr>
      <xdr:spPr bwMode="auto">
        <a:xfrm flipV="1">
          <a:off x="4305300" y="2193484"/>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148760</xdr:rowOff>
    </xdr:from>
    <xdr:to>
      <xdr:col>3</xdr:col>
      <xdr:colOff>904875</xdr:colOff>
      <xdr:row>12</xdr:row>
      <xdr:rowOff>104755</xdr:rowOff>
    </xdr:to>
    <xdr:cxnSp macro="">
      <xdr:nvCxnSpPr>
        <xdr:cNvPr id="58" name="直線コネクタ 57"/>
        <xdr:cNvCxnSpPr/>
      </xdr:nvCxnSpPr>
      <xdr:spPr bwMode="auto">
        <a:xfrm>
          <a:off x="3606800" y="2082335"/>
          <a:ext cx="698500" cy="1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148760</xdr:rowOff>
    </xdr:from>
    <xdr:to>
      <xdr:col>3</xdr:col>
      <xdr:colOff>206375</xdr:colOff>
      <xdr:row>12</xdr:row>
      <xdr:rowOff>46740</xdr:rowOff>
    </xdr:to>
    <xdr:cxnSp macro="">
      <xdr:nvCxnSpPr>
        <xdr:cNvPr id="61" name="直線コネクタ 60"/>
        <xdr:cNvCxnSpPr/>
      </xdr:nvCxnSpPr>
      <xdr:spPr bwMode="auto">
        <a:xfrm flipV="1">
          <a:off x="2908300" y="2082335"/>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159029</xdr:rowOff>
    </xdr:from>
    <xdr:to>
      <xdr:col>5</xdr:col>
      <xdr:colOff>34925</xdr:colOff>
      <xdr:row>12</xdr:row>
      <xdr:rowOff>89179</xdr:rowOff>
    </xdr:to>
    <xdr:sp macro="" textlink="">
      <xdr:nvSpPr>
        <xdr:cNvPr id="71" name="円/楕円 70"/>
        <xdr:cNvSpPr/>
      </xdr:nvSpPr>
      <xdr:spPr bwMode="auto">
        <a:xfrm>
          <a:off x="5600700" y="209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105706</xdr:rowOff>
    </xdr:from>
    <xdr:ext cx="762000" cy="259045"/>
    <xdr:sp macro="" textlink="">
      <xdr:nvSpPr>
        <xdr:cNvPr id="72" name="人口1人当たり決算額の推移該当値テキスト130"/>
        <xdr:cNvSpPr txBox="1"/>
      </xdr:nvSpPr>
      <xdr:spPr>
        <a:xfrm>
          <a:off x="5740400" y="20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129,844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37659</xdr:rowOff>
    </xdr:from>
    <xdr:to>
      <xdr:col>4</xdr:col>
      <xdr:colOff>520700</xdr:colOff>
      <xdr:row>12</xdr:row>
      <xdr:rowOff>139259</xdr:rowOff>
    </xdr:to>
    <xdr:sp macro="" textlink="">
      <xdr:nvSpPr>
        <xdr:cNvPr id="73" name="円/楕円 72"/>
        <xdr:cNvSpPr/>
      </xdr:nvSpPr>
      <xdr:spPr bwMode="auto">
        <a:xfrm>
          <a:off x="4953000" y="21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149436</xdr:rowOff>
    </xdr:from>
    <xdr:ext cx="736600" cy="259045"/>
    <xdr:sp macro="" textlink="">
      <xdr:nvSpPr>
        <xdr:cNvPr id="74" name="テキスト ボックス 73"/>
        <xdr:cNvSpPr txBox="1"/>
      </xdr:nvSpPr>
      <xdr:spPr>
        <a:xfrm>
          <a:off x="4622800" y="191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126,777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53955</xdr:rowOff>
    </xdr:from>
    <xdr:to>
      <xdr:col>3</xdr:col>
      <xdr:colOff>955675</xdr:colOff>
      <xdr:row>12</xdr:row>
      <xdr:rowOff>155555</xdr:rowOff>
    </xdr:to>
    <xdr:sp macro="" textlink="">
      <xdr:nvSpPr>
        <xdr:cNvPr id="75" name="円/楕円 74"/>
        <xdr:cNvSpPr/>
      </xdr:nvSpPr>
      <xdr:spPr bwMode="auto">
        <a:xfrm>
          <a:off x="4254500" y="215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165732</xdr:rowOff>
    </xdr:from>
    <xdr:ext cx="762000" cy="259045"/>
    <xdr:sp macro="" textlink="">
      <xdr:nvSpPr>
        <xdr:cNvPr id="76" name="テキスト ボックス 75"/>
        <xdr:cNvSpPr txBox="1"/>
      </xdr:nvSpPr>
      <xdr:spPr>
        <a:xfrm>
          <a:off x="3924300" y="192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97960</xdr:rowOff>
    </xdr:from>
    <xdr:to>
      <xdr:col>3</xdr:col>
      <xdr:colOff>257175</xdr:colOff>
      <xdr:row>12</xdr:row>
      <xdr:rowOff>28110</xdr:rowOff>
    </xdr:to>
    <xdr:sp macro="" textlink="">
      <xdr:nvSpPr>
        <xdr:cNvPr id="77" name="円/楕円 76"/>
        <xdr:cNvSpPr/>
      </xdr:nvSpPr>
      <xdr:spPr bwMode="auto">
        <a:xfrm>
          <a:off x="3556000" y="20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38287</xdr:rowOff>
    </xdr:from>
    <xdr:ext cx="762000" cy="259045"/>
    <xdr:sp macro="" textlink="">
      <xdr:nvSpPr>
        <xdr:cNvPr id="78" name="テキスト ボックス 77"/>
        <xdr:cNvSpPr txBox="1"/>
      </xdr:nvSpPr>
      <xdr:spPr>
        <a:xfrm>
          <a:off x="3225800" y="180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133,584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167390</xdr:rowOff>
    </xdr:from>
    <xdr:to>
      <xdr:col>2</xdr:col>
      <xdr:colOff>692150</xdr:colOff>
      <xdr:row>12</xdr:row>
      <xdr:rowOff>97540</xdr:rowOff>
    </xdr:to>
    <xdr:sp macro="" textlink="">
      <xdr:nvSpPr>
        <xdr:cNvPr id="79" name="円/楕円 78"/>
        <xdr:cNvSpPr/>
      </xdr:nvSpPr>
      <xdr:spPr bwMode="auto">
        <a:xfrm>
          <a:off x="2857500" y="21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107717</xdr:rowOff>
    </xdr:from>
    <xdr:ext cx="762000" cy="259045"/>
    <xdr:sp macro="" textlink="">
      <xdr:nvSpPr>
        <xdr:cNvPr id="80" name="テキスト ボックス 79"/>
        <xdr:cNvSpPr txBox="1"/>
      </xdr:nvSpPr>
      <xdr:spPr>
        <a:xfrm>
          <a:off x="2527300" y="18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30051</xdr:rowOff>
    </xdr:from>
    <xdr:to>
      <xdr:col>4</xdr:col>
      <xdr:colOff>1117600</xdr:colOff>
      <xdr:row>34</xdr:row>
      <xdr:rowOff>30919</xdr:rowOff>
    </xdr:to>
    <xdr:cxnSp macro="">
      <xdr:nvCxnSpPr>
        <xdr:cNvPr id="112" name="直線コネクタ 111"/>
        <xdr:cNvCxnSpPr/>
      </xdr:nvCxnSpPr>
      <xdr:spPr bwMode="auto">
        <a:xfrm>
          <a:off x="5003800" y="6297501"/>
          <a:ext cx="6477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30051</xdr:rowOff>
    </xdr:from>
    <xdr:to>
      <xdr:col>4</xdr:col>
      <xdr:colOff>469900</xdr:colOff>
      <xdr:row>34</xdr:row>
      <xdr:rowOff>61323</xdr:rowOff>
    </xdr:to>
    <xdr:cxnSp macro="">
      <xdr:nvCxnSpPr>
        <xdr:cNvPr id="115" name="直線コネクタ 114"/>
        <xdr:cNvCxnSpPr/>
      </xdr:nvCxnSpPr>
      <xdr:spPr bwMode="auto">
        <a:xfrm flipV="1">
          <a:off x="4305300" y="6297501"/>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25593</xdr:rowOff>
    </xdr:from>
    <xdr:to>
      <xdr:col>3</xdr:col>
      <xdr:colOff>904875</xdr:colOff>
      <xdr:row>34</xdr:row>
      <xdr:rowOff>61323</xdr:rowOff>
    </xdr:to>
    <xdr:cxnSp macro="">
      <xdr:nvCxnSpPr>
        <xdr:cNvPr id="118" name="直線コネクタ 117"/>
        <xdr:cNvCxnSpPr/>
      </xdr:nvCxnSpPr>
      <xdr:spPr bwMode="auto">
        <a:xfrm>
          <a:off x="3606800" y="6293043"/>
          <a:ext cx="6985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331254</xdr:rowOff>
    </xdr:from>
    <xdr:to>
      <xdr:col>3</xdr:col>
      <xdr:colOff>206375</xdr:colOff>
      <xdr:row>34</xdr:row>
      <xdr:rowOff>25593</xdr:rowOff>
    </xdr:to>
    <xdr:cxnSp macro="">
      <xdr:nvCxnSpPr>
        <xdr:cNvPr id="121" name="直線コネクタ 120"/>
        <xdr:cNvCxnSpPr/>
      </xdr:nvCxnSpPr>
      <xdr:spPr bwMode="auto">
        <a:xfrm>
          <a:off x="2908300" y="6255804"/>
          <a:ext cx="698500" cy="3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323019</xdr:rowOff>
    </xdr:from>
    <xdr:to>
      <xdr:col>5</xdr:col>
      <xdr:colOff>34925</xdr:colOff>
      <xdr:row>34</xdr:row>
      <xdr:rowOff>81719</xdr:rowOff>
    </xdr:to>
    <xdr:sp macro="" textlink="">
      <xdr:nvSpPr>
        <xdr:cNvPr id="131" name="円/楕円 130"/>
        <xdr:cNvSpPr/>
      </xdr:nvSpPr>
      <xdr:spPr bwMode="auto">
        <a:xfrm>
          <a:off x="5600700" y="624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269696</xdr:rowOff>
    </xdr:from>
    <xdr:ext cx="762000" cy="259045"/>
    <xdr:sp macro="" textlink="">
      <xdr:nvSpPr>
        <xdr:cNvPr id="132" name="人口1人当たり決算額の推移該当値テキスト445"/>
        <xdr:cNvSpPr txBox="1"/>
      </xdr:nvSpPr>
      <xdr:spPr>
        <a:xfrm>
          <a:off x="5740400" y="619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322151</xdr:rowOff>
    </xdr:from>
    <xdr:to>
      <xdr:col>4</xdr:col>
      <xdr:colOff>520700</xdr:colOff>
      <xdr:row>34</xdr:row>
      <xdr:rowOff>80851</xdr:rowOff>
    </xdr:to>
    <xdr:sp macro="" textlink="">
      <xdr:nvSpPr>
        <xdr:cNvPr id="133" name="円/楕円 132"/>
        <xdr:cNvSpPr/>
      </xdr:nvSpPr>
      <xdr:spPr bwMode="auto">
        <a:xfrm>
          <a:off x="4953000" y="624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91028</xdr:rowOff>
    </xdr:from>
    <xdr:ext cx="736600" cy="259045"/>
    <xdr:sp macro="" textlink="">
      <xdr:nvSpPr>
        <xdr:cNvPr id="134" name="テキスト ボックス 133"/>
        <xdr:cNvSpPr txBox="1"/>
      </xdr:nvSpPr>
      <xdr:spPr>
        <a:xfrm>
          <a:off x="4622800" y="601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10523</xdr:rowOff>
    </xdr:from>
    <xdr:to>
      <xdr:col>3</xdr:col>
      <xdr:colOff>955675</xdr:colOff>
      <xdr:row>34</xdr:row>
      <xdr:rowOff>112123</xdr:rowOff>
    </xdr:to>
    <xdr:sp macro="" textlink="">
      <xdr:nvSpPr>
        <xdr:cNvPr id="135" name="円/楕円 134"/>
        <xdr:cNvSpPr/>
      </xdr:nvSpPr>
      <xdr:spPr bwMode="auto">
        <a:xfrm>
          <a:off x="4254500" y="627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122300</xdr:rowOff>
    </xdr:from>
    <xdr:ext cx="762000" cy="259045"/>
    <xdr:sp macro="" textlink="">
      <xdr:nvSpPr>
        <xdr:cNvPr id="136" name="テキスト ボックス 135"/>
        <xdr:cNvSpPr txBox="1"/>
      </xdr:nvSpPr>
      <xdr:spPr>
        <a:xfrm>
          <a:off x="3924300" y="604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317693</xdr:rowOff>
    </xdr:from>
    <xdr:to>
      <xdr:col>3</xdr:col>
      <xdr:colOff>257175</xdr:colOff>
      <xdr:row>34</xdr:row>
      <xdr:rowOff>76393</xdr:rowOff>
    </xdr:to>
    <xdr:sp macro="" textlink="">
      <xdr:nvSpPr>
        <xdr:cNvPr id="137" name="円/楕円 136"/>
        <xdr:cNvSpPr/>
      </xdr:nvSpPr>
      <xdr:spPr bwMode="auto">
        <a:xfrm>
          <a:off x="3556000" y="624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86570</xdr:rowOff>
    </xdr:from>
    <xdr:ext cx="762000" cy="259045"/>
    <xdr:sp macro="" textlink="">
      <xdr:nvSpPr>
        <xdr:cNvPr id="138" name="テキスト ボックス 137"/>
        <xdr:cNvSpPr txBox="1"/>
      </xdr:nvSpPr>
      <xdr:spPr>
        <a:xfrm>
          <a:off x="3225800" y="601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280454</xdr:rowOff>
    </xdr:from>
    <xdr:to>
      <xdr:col>2</xdr:col>
      <xdr:colOff>692150</xdr:colOff>
      <xdr:row>34</xdr:row>
      <xdr:rowOff>39154</xdr:rowOff>
    </xdr:to>
    <xdr:sp macro="" textlink="">
      <xdr:nvSpPr>
        <xdr:cNvPr id="139" name="円/楕円 138"/>
        <xdr:cNvSpPr/>
      </xdr:nvSpPr>
      <xdr:spPr bwMode="auto">
        <a:xfrm>
          <a:off x="2857500" y="620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49331</xdr:rowOff>
    </xdr:from>
    <xdr:ext cx="762000" cy="259045"/>
    <xdr:sp macro="" textlink="">
      <xdr:nvSpPr>
        <xdr:cNvPr id="140" name="テキスト ボックス 139"/>
        <xdr:cNvSpPr txBox="1"/>
      </xdr:nvSpPr>
      <xdr:spPr>
        <a:xfrm>
          <a:off x="2527300" y="597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124106</xdr:rowOff>
    </xdr:from>
    <xdr:to>
      <xdr:col>6</xdr:col>
      <xdr:colOff>510540</xdr:colOff>
      <xdr:row>39</xdr:row>
      <xdr:rowOff>11129</xdr:rowOff>
    </xdr:to>
    <xdr:cxnSp macro="">
      <xdr:nvCxnSpPr>
        <xdr:cNvPr id="58" name="直線コネクタ 57"/>
        <xdr:cNvCxnSpPr/>
      </xdr:nvCxnSpPr>
      <xdr:spPr>
        <a:xfrm flipV="1">
          <a:off x="4633595" y="5439056"/>
          <a:ext cx="1270" cy="125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14956</xdr:rowOff>
    </xdr:from>
    <xdr:ext cx="534377" cy="259045"/>
    <xdr:sp macro="" textlink="">
      <xdr:nvSpPr>
        <xdr:cNvPr id="59" name="人件費最小値テキスト"/>
        <xdr:cNvSpPr txBox="1"/>
      </xdr:nvSpPr>
      <xdr:spPr>
        <a:xfrm>
          <a:off x="4686300" y="67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39</xdr:row>
      <xdr:rowOff>11129</xdr:rowOff>
    </xdr:from>
    <xdr:to>
      <xdr:col>6</xdr:col>
      <xdr:colOff>600075</xdr:colOff>
      <xdr:row>39</xdr:row>
      <xdr:rowOff>11129</xdr:rowOff>
    </xdr:to>
    <xdr:cxnSp macro="">
      <xdr:nvCxnSpPr>
        <xdr:cNvPr id="60" name="直線コネクタ 59"/>
        <xdr:cNvCxnSpPr/>
      </xdr:nvCxnSpPr>
      <xdr:spPr>
        <a:xfrm>
          <a:off x="4546600" y="669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70783</xdr:rowOff>
    </xdr:from>
    <xdr:ext cx="599010" cy="259045"/>
    <xdr:sp macro="" textlink="">
      <xdr:nvSpPr>
        <xdr:cNvPr id="61" name="人件費最大値テキスト"/>
        <xdr:cNvSpPr txBox="1"/>
      </xdr:nvSpPr>
      <xdr:spPr>
        <a:xfrm>
          <a:off x="4686300" y="52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31</xdr:row>
      <xdr:rowOff>124106</xdr:rowOff>
    </xdr:from>
    <xdr:to>
      <xdr:col>6</xdr:col>
      <xdr:colOff>600075</xdr:colOff>
      <xdr:row>31</xdr:row>
      <xdr:rowOff>124106</xdr:rowOff>
    </xdr:to>
    <xdr:cxnSp macro="">
      <xdr:nvCxnSpPr>
        <xdr:cNvPr id="62" name="直線コネクタ 61"/>
        <xdr:cNvCxnSpPr/>
      </xdr:nvCxnSpPr>
      <xdr:spPr>
        <a:xfrm>
          <a:off x="4546600" y="543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124106</xdr:rowOff>
    </xdr:from>
    <xdr:to>
      <xdr:col>6</xdr:col>
      <xdr:colOff>511175</xdr:colOff>
      <xdr:row>31</xdr:row>
      <xdr:rowOff>137349</xdr:rowOff>
    </xdr:to>
    <xdr:cxnSp macro="">
      <xdr:nvCxnSpPr>
        <xdr:cNvPr id="63" name="直線コネクタ 62"/>
        <xdr:cNvCxnSpPr/>
      </xdr:nvCxnSpPr>
      <xdr:spPr>
        <a:xfrm flipV="1">
          <a:off x="3797300" y="5439056"/>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13459</xdr:rowOff>
    </xdr:from>
    <xdr:ext cx="534377" cy="259045"/>
    <xdr:sp macro="" textlink="">
      <xdr:nvSpPr>
        <xdr:cNvPr id="64" name="人件費平均値テキスト"/>
        <xdr:cNvSpPr txBox="1"/>
      </xdr:nvSpPr>
      <xdr:spPr>
        <a:xfrm>
          <a:off x="4686300" y="618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35032</xdr:rowOff>
    </xdr:from>
    <xdr:to>
      <xdr:col>6</xdr:col>
      <xdr:colOff>561975</xdr:colOff>
      <xdr:row>36</xdr:row>
      <xdr:rowOff>136632</xdr:rowOff>
    </xdr:to>
    <xdr:sp macro="" textlink="">
      <xdr:nvSpPr>
        <xdr:cNvPr id="65" name="フローチャート : 判断 64"/>
        <xdr:cNvSpPr/>
      </xdr:nvSpPr>
      <xdr:spPr>
        <a:xfrm>
          <a:off x="45847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137349</xdr:rowOff>
    </xdr:from>
    <xdr:to>
      <xdr:col>5</xdr:col>
      <xdr:colOff>358775</xdr:colOff>
      <xdr:row>31</xdr:row>
      <xdr:rowOff>144566</xdr:rowOff>
    </xdr:to>
    <xdr:cxnSp macro="">
      <xdr:nvCxnSpPr>
        <xdr:cNvPr id="66" name="直線コネクタ 65"/>
        <xdr:cNvCxnSpPr/>
      </xdr:nvCxnSpPr>
      <xdr:spPr>
        <a:xfrm flipV="1">
          <a:off x="2908300" y="545229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152353</xdr:rowOff>
    </xdr:from>
    <xdr:to>
      <xdr:col>5</xdr:col>
      <xdr:colOff>409575</xdr:colOff>
      <xdr:row>37</xdr:row>
      <xdr:rowOff>82503</xdr:rowOff>
    </xdr:to>
    <xdr:sp macro="" textlink="">
      <xdr:nvSpPr>
        <xdr:cNvPr id="67" name="フローチャート : 判断 66"/>
        <xdr:cNvSpPr/>
      </xdr:nvSpPr>
      <xdr:spPr>
        <a:xfrm>
          <a:off x="3746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73630</xdr:rowOff>
    </xdr:from>
    <xdr:ext cx="534377" cy="259045"/>
    <xdr:sp macro="" textlink="">
      <xdr:nvSpPr>
        <xdr:cNvPr id="68" name="テキスト ボックス 67"/>
        <xdr:cNvSpPr txBox="1"/>
      </xdr:nvSpPr>
      <xdr:spPr>
        <a:xfrm>
          <a:off x="3530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51673</xdr:rowOff>
    </xdr:from>
    <xdr:to>
      <xdr:col>4</xdr:col>
      <xdr:colOff>155575</xdr:colOff>
      <xdr:row>31</xdr:row>
      <xdr:rowOff>144566</xdr:rowOff>
    </xdr:to>
    <xdr:cxnSp macro="">
      <xdr:nvCxnSpPr>
        <xdr:cNvPr id="69" name="直線コネクタ 68"/>
        <xdr:cNvCxnSpPr/>
      </xdr:nvCxnSpPr>
      <xdr:spPr>
        <a:xfrm>
          <a:off x="2019300" y="5366623"/>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158509</xdr:rowOff>
    </xdr:from>
    <xdr:to>
      <xdr:col>4</xdr:col>
      <xdr:colOff>206375</xdr:colOff>
      <xdr:row>37</xdr:row>
      <xdr:rowOff>88659</xdr:rowOff>
    </xdr:to>
    <xdr:sp macro="" textlink="">
      <xdr:nvSpPr>
        <xdr:cNvPr id="70" name="フローチャート : 判断 69"/>
        <xdr:cNvSpPr/>
      </xdr:nvSpPr>
      <xdr:spPr>
        <a:xfrm>
          <a:off x="2857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79786</xdr:rowOff>
    </xdr:from>
    <xdr:ext cx="534377" cy="259045"/>
    <xdr:sp macro="" textlink="">
      <xdr:nvSpPr>
        <xdr:cNvPr id="71" name="テキスト ボックス 70"/>
        <xdr:cNvSpPr txBox="1"/>
      </xdr:nvSpPr>
      <xdr:spPr>
        <a:xfrm>
          <a:off x="2641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51673</xdr:rowOff>
    </xdr:from>
    <xdr:to>
      <xdr:col>2</xdr:col>
      <xdr:colOff>638175</xdr:colOff>
      <xdr:row>31</xdr:row>
      <xdr:rowOff>56914</xdr:rowOff>
    </xdr:to>
    <xdr:cxnSp macro="">
      <xdr:nvCxnSpPr>
        <xdr:cNvPr id="72" name="直線コネクタ 71"/>
        <xdr:cNvCxnSpPr/>
      </xdr:nvCxnSpPr>
      <xdr:spPr>
        <a:xfrm flipV="1">
          <a:off x="1130300" y="5366623"/>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125166</xdr:rowOff>
    </xdr:from>
    <xdr:to>
      <xdr:col>3</xdr:col>
      <xdr:colOff>3175</xdr:colOff>
      <xdr:row>37</xdr:row>
      <xdr:rowOff>55316</xdr:rowOff>
    </xdr:to>
    <xdr:sp macro="" textlink="">
      <xdr:nvSpPr>
        <xdr:cNvPr id="73" name="フローチャート : 判断 72"/>
        <xdr:cNvSpPr/>
      </xdr:nvSpPr>
      <xdr:spPr>
        <a:xfrm>
          <a:off x="1968500" y="629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46443</xdr:rowOff>
    </xdr:from>
    <xdr:ext cx="534377" cy="259045"/>
    <xdr:sp macro="" textlink="">
      <xdr:nvSpPr>
        <xdr:cNvPr id="74" name="テキスト ボックス 73"/>
        <xdr:cNvSpPr txBox="1"/>
      </xdr:nvSpPr>
      <xdr:spPr>
        <a:xfrm>
          <a:off x="1752111" y="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85830</xdr:rowOff>
    </xdr:from>
    <xdr:to>
      <xdr:col>1</xdr:col>
      <xdr:colOff>485775</xdr:colOff>
      <xdr:row>37</xdr:row>
      <xdr:rowOff>15980</xdr:rowOff>
    </xdr:to>
    <xdr:sp macro="" textlink="">
      <xdr:nvSpPr>
        <xdr:cNvPr id="75" name="フローチャート : 判断 74"/>
        <xdr:cNvSpPr/>
      </xdr:nvSpPr>
      <xdr:spPr>
        <a:xfrm>
          <a:off x="1079500" y="6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7107</xdr:rowOff>
    </xdr:from>
    <xdr:ext cx="534377" cy="259045"/>
    <xdr:sp macro="" textlink="">
      <xdr:nvSpPr>
        <xdr:cNvPr id="76" name="テキスト ボックス 75"/>
        <xdr:cNvSpPr txBox="1"/>
      </xdr:nvSpPr>
      <xdr:spPr>
        <a:xfrm>
          <a:off x="863111" y="63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73306</xdr:rowOff>
    </xdr:from>
    <xdr:to>
      <xdr:col>6</xdr:col>
      <xdr:colOff>561975</xdr:colOff>
      <xdr:row>32</xdr:row>
      <xdr:rowOff>3456</xdr:rowOff>
    </xdr:to>
    <xdr:sp macro="" textlink="">
      <xdr:nvSpPr>
        <xdr:cNvPr id="82" name="円/楕円 81"/>
        <xdr:cNvSpPr/>
      </xdr:nvSpPr>
      <xdr:spPr>
        <a:xfrm>
          <a:off x="4584700" y="53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26333</xdr:rowOff>
    </xdr:from>
    <xdr:ext cx="599010" cy="259045"/>
    <xdr:sp macro="" textlink="">
      <xdr:nvSpPr>
        <xdr:cNvPr id="83" name="人件費該当値テキスト"/>
        <xdr:cNvSpPr txBox="1"/>
      </xdr:nvSpPr>
      <xdr:spPr>
        <a:xfrm>
          <a:off x="4686300" y="53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86549</xdr:rowOff>
    </xdr:from>
    <xdr:to>
      <xdr:col>5</xdr:col>
      <xdr:colOff>409575</xdr:colOff>
      <xdr:row>32</xdr:row>
      <xdr:rowOff>16699</xdr:rowOff>
    </xdr:to>
    <xdr:sp macro="" textlink="">
      <xdr:nvSpPr>
        <xdr:cNvPr id="84" name="円/楕円 83"/>
        <xdr:cNvSpPr/>
      </xdr:nvSpPr>
      <xdr:spPr>
        <a:xfrm>
          <a:off x="3746500" y="54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33226</xdr:rowOff>
    </xdr:from>
    <xdr:ext cx="599010" cy="259045"/>
    <xdr:sp macro="" textlink="">
      <xdr:nvSpPr>
        <xdr:cNvPr id="85" name="テキスト ボックス 84"/>
        <xdr:cNvSpPr txBox="1"/>
      </xdr:nvSpPr>
      <xdr:spPr>
        <a:xfrm>
          <a:off x="3497794" y="517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93766</xdr:rowOff>
    </xdr:from>
    <xdr:to>
      <xdr:col>4</xdr:col>
      <xdr:colOff>206375</xdr:colOff>
      <xdr:row>32</xdr:row>
      <xdr:rowOff>23916</xdr:rowOff>
    </xdr:to>
    <xdr:sp macro="" textlink="">
      <xdr:nvSpPr>
        <xdr:cNvPr id="86" name="円/楕円 85"/>
        <xdr:cNvSpPr/>
      </xdr:nvSpPr>
      <xdr:spPr>
        <a:xfrm>
          <a:off x="2857500" y="54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40443</xdr:rowOff>
    </xdr:from>
    <xdr:ext cx="599010" cy="259045"/>
    <xdr:sp macro="" textlink="">
      <xdr:nvSpPr>
        <xdr:cNvPr id="87" name="テキスト ボックス 86"/>
        <xdr:cNvSpPr txBox="1"/>
      </xdr:nvSpPr>
      <xdr:spPr>
        <a:xfrm>
          <a:off x="2608794" y="518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873</xdr:rowOff>
    </xdr:from>
    <xdr:to>
      <xdr:col>3</xdr:col>
      <xdr:colOff>3175</xdr:colOff>
      <xdr:row>31</xdr:row>
      <xdr:rowOff>102473</xdr:rowOff>
    </xdr:to>
    <xdr:sp macro="" textlink="">
      <xdr:nvSpPr>
        <xdr:cNvPr id="88" name="円/楕円 87"/>
        <xdr:cNvSpPr/>
      </xdr:nvSpPr>
      <xdr:spPr>
        <a:xfrm>
          <a:off x="1968500" y="5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119000</xdr:rowOff>
    </xdr:from>
    <xdr:ext cx="599010" cy="259045"/>
    <xdr:sp macro="" textlink="">
      <xdr:nvSpPr>
        <xdr:cNvPr id="89" name="テキスト ボックス 88"/>
        <xdr:cNvSpPr txBox="1"/>
      </xdr:nvSpPr>
      <xdr:spPr>
        <a:xfrm>
          <a:off x="1719794" y="50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126,891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6114</xdr:rowOff>
    </xdr:from>
    <xdr:to>
      <xdr:col>1</xdr:col>
      <xdr:colOff>485775</xdr:colOff>
      <xdr:row>31</xdr:row>
      <xdr:rowOff>107714</xdr:rowOff>
    </xdr:to>
    <xdr:sp macro="" textlink="">
      <xdr:nvSpPr>
        <xdr:cNvPr id="90" name="円/楕円 89"/>
        <xdr:cNvSpPr/>
      </xdr:nvSpPr>
      <xdr:spPr>
        <a:xfrm>
          <a:off x="1079500" y="5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124241</xdr:rowOff>
    </xdr:from>
    <xdr:ext cx="599010" cy="259045"/>
    <xdr:sp macro="" textlink="">
      <xdr:nvSpPr>
        <xdr:cNvPr id="91" name="テキスト ボックス 90"/>
        <xdr:cNvSpPr txBox="1"/>
      </xdr:nvSpPr>
      <xdr:spPr>
        <a:xfrm>
          <a:off x="830794" y="50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5" name="直線コネクタ 114"/>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6"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7" name="直線コネクタ 116"/>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8"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9" name="直線コネクタ 118"/>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84737</xdr:rowOff>
    </xdr:from>
    <xdr:to>
      <xdr:col>6</xdr:col>
      <xdr:colOff>511175</xdr:colOff>
      <xdr:row>58</xdr:row>
      <xdr:rowOff>91870</xdr:rowOff>
    </xdr:to>
    <xdr:cxnSp macro="">
      <xdr:nvCxnSpPr>
        <xdr:cNvPr id="120" name="直線コネクタ 119"/>
        <xdr:cNvCxnSpPr/>
      </xdr:nvCxnSpPr>
      <xdr:spPr>
        <a:xfrm flipV="1">
          <a:off x="3797300" y="10028837"/>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21"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2" name="フローチャート : 判断 121"/>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91870</xdr:rowOff>
    </xdr:from>
    <xdr:to>
      <xdr:col>5</xdr:col>
      <xdr:colOff>358775</xdr:colOff>
      <xdr:row>58</xdr:row>
      <xdr:rowOff>96010</xdr:rowOff>
    </xdr:to>
    <xdr:cxnSp macro="">
      <xdr:nvCxnSpPr>
        <xdr:cNvPr id="123" name="直線コネクタ 122"/>
        <xdr:cNvCxnSpPr/>
      </xdr:nvCxnSpPr>
      <xdr:spPr>
        <a:xfrm flipV="1">
          <a:off x="2908300" y="10035970"/>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4" name="フローチャート : 判断 123"/>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5" name="テキスト ボックス 124"/>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96010</xdr:rowOff>
    </xdr:from>
    <xdr:to>
      <xdr:col>4</xdr:col>
      <xdr:colOff>155575</xdr:colOff>
      <xdr:row>58</xdr:row>
      <xdr:rowOff>96951</xdr:rowOff>
    </xdr:to>
    <xdr:cxnSp macro="">
      <xdr:nvCxnSpPr>
        <xdr:cNvPr id="126" name="直線コネクタ 125"/>
        <xdr:cNvCxnSpPr/>
      </xdr:nvCxnSpPr>
      <xdr:spPr>
        <a:xfrm flipV="1">
          <a:off x="2019300" y="10040110"/>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7" name="フローチャート : 判断 126"/>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8" name="テキスト ボックス 127"/>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96951</xdr:rowOff>
    </xdr:from>
    <xdr:to>
      <xdr:col>2</xdr:col>
      <xdr:colOff>638175</xdr:colOff>
      <xdr:row>58</xdr:row>
      <xdr:rowOff>98547</xdr:rowOff>
    </xdr:to>
    <xdr:cxnSp macro="">
      <xdr:nvCxnSpPr>
        <xdr:cNvPr id="129" name="直線コネクタ 128"/>
        <xdr:cNvCxnSpPr/>
      </xdr:nvCxnSpPr>
      <xdr:spPr>
        <a:xfrm flipV="1">
          <a:off x="1130300" y="10041051"/>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30" name="フローチャート : 判断 129"/>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31" name="テキスト ボックス 130"/>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2" name="フローチャート : 判断 131"/>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3" name="テキスト ボックス 132"/>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33937</xdr:rowOff>
    </xdr:from>
    <xdr:to>
      <xdr:col>6</xdr:col>
      <xdr:colOff>561975</xdr:colOff>
      <xdr:row>58</xdr:row>
      <xdr:rowOff>135537</xdr:rowOff>
    </xdr:to>
    <xdr:sp macro="" textlink="">
      <xdr:nvSpPr>
        <xdr:cNvPr id="139" name="円/楕円 138"/>
        <xdr:cNvSpPr/>
      </xdr:nvSpPr>
      <xdr:spPr>
        <a:xfrm>
          <a:off x="4584700" y="99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164764</xdr:rowOff>
    </xdr:from>
    <xdr:ext cx="599010" cy="259045"/>
    <xdr:sp macro="" textlink="">
      <xdr:nvSpPr>
        <xdr:cNvPr id="140" name="物件費該当値テキスト"/>
        <xdr:cNvSpPr txBox="1"/>
      </xdr:nvSpPr>
      <xdr:spPr>
        <a:xfrm>
          <a:off x="4686300" y="976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41070</xdr:rowOff>
    </xdr:from>
    <xdr:to>
      <xdr:col>5</xdr:col>
      <xdr:colOff>409575</xdr:colOff>
      <xdr:row>58</xdr:row>
      <xdr:rowOff>142670</xdr:rowOff>
    </xdr:to>
    <xdr:sp macro="" textlink="">
      <xdr:nvSpPr>
        <xdr:cNvPr id="141" name="円/楕円 140"/>
        <xdr:cNvSpPr/>
      </xdr:nvSpPr>
      <xdr:spPr>
        <a:xfrm>
          <a:off x="3746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159197</xdr:rowOff>
    </xdr:from>
    <xdr:ext cx="534377" cy="259045"/>
    <xdr:sp macro="" textlink="">
      <xdr:nvSpPr>
        <xdr:cNvPr id="142" name="テキスト ボックス 141"/>
        <xdr:cNvSpPr txBox="1"/>
      </xdr:nvSpPr>
      <xdr:spPr>
        <a:xfrm>
          <a:off x="3530111" y="97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45210</xdr:rowOff>
    </xdr:from>
    <xdr:to>
      <xdr:col>4</xdr:col>
      <xdr:colOff>206375</xdr:colOff>
      <xdr:row>58</xdr:row>
      <xdr:rowOff>146810</xdr:rowOff>
    </xdr:to>
    <xdr:sp macro="" textlink="">
      <xdr:nvSpPr>
        <xdr:cNvPr id="143" name="円/楕円 142"/>
        <xdr:cNvSpPr/>
      </xdr:nvSpPr>
      <xdr:spPr>
        <a:xfrm>
          <a:off x="2857500" y="9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163337</xdr:rowOff>
    </xdr:from>
    <xdr:ext cx="534377" cy="259045"/>
    <xdr:sp macro="" textlink="">
      <xdr:nvSpPr>
        <xdr:cNvPr id="144" name="テキスト ボックス 143"/>
        <xdr:cNvSpPr txBox="1"/>
      </xdr:nvSpPr>
      <xdr:spPr>
        <a:xfrm>
          <a:off x="2641111" y="97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46151</xdr:rowOff>
    </xdr:from>
    <xdr:to>
      <xdr:col>3</xdr:col>
      <xdr:colOff>3175</xdr:colOff>
      <xdr:row>58</xdr:row>
      <xdr:rowOff>147751</xdr:rowOff>
    </xdr:to>
    <xdr:sp macro="" textlink="">
      <xdr:nvSpPr>
        <xdr:cNvPr id="145" name="円/楕円 144"/>
        <xdr:cNvSpPr/>
      </xdr:nvSpPr>
      <xdr:spPr>
        <a:xfrm>
          <a:off x="1968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164278</xdr:rowOff>
    </xdr:from>
    <xdr:ext cx="534377" cy="259045"/>
    <xdr:sp macro="" textlink="">
      <xdr:nvSpPr>
        <xdr:cNvPr id="146" name="テキスト ボックス 145"/>
        <xdr:cNvSpPr txBox="1"/>
      </xdr:nvSpPr>
      <xdr:spPr>
        <a:xfrm>
          <a:off x="1752111" y="97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47747</xdr:rowOff>
    </xdr:from>
    <xdr:to>
      <xdr:col>1</xdr:col>
      <xdr:colOff>485775</xdr:colOff>
      <xdr:row>58</xdr:row>
      <xdr:rowOff>149347</xdr:rowOff>
    </xdr:to>
    <xdr:sp macro="" textlink="">
      <xdr:nvSpPr>
        <xdr:cNvPr id="147" name="円/楕円 146"/>
        <xdr:cNvSpPr/>
      </xdr:nvSpPr>
      <xdr:spPr>
        <a:xfrm>
          <a:off x="1079500" y="99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165874</xdr:rowOff>
    </xdr:from>
    <xdr:ext cx="534377" cy="259045"/>
    <xdr:sp macro="" textlink="">
      <xdr:nvSpPr>
        <xdr:cNvPr id="148" name="テキスト ボックス 147"/>
        <xdr:cNvSpPr txBox="1"/>
      </xdr:nvSpPr>
      <xdr:spPr>
        <a:xfrm>
          <a:off x="863111" y="976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70" name="直線コネクタ 169"/>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71"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2" name="直線コネクタ 171"/>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3"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4" name="直線コネクタ 173"/>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154102</xdr:rowOff>
    </xdr:from>
    <xdr:to>
      <xdr:col>6</xdr:col>
      <xdr:colOff>511175</xdr:colOff>
      <xdr:row>75</xdr:row>
      <xdr:rowOff>159268</xdr:rowOff>
    </xdr:to>
    <xdr:cxnSp macro="">
      <xdr:nvCxnSpPr>
        <xdr:cNvPr id="175" name="直線コネクタ 174"/>
        <xdr:cNvCxnSpPr/>
      </xdr:nvCxnSpPr>
      <xdr:spPr>
        <a:xfrm flipV="1">
          <a:off x="3797300" y="13012852"/>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6"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7" name="フローチャート : 判断 176"/>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159268</xdr:rowOff>
    </xdr:from>
    <xdr:to>
      <xdr:col>5</xdr:col>
      <xdr:colOff>358775</xdr:colOff>
      <xdr:row>76</xdr:row>
      <xdr:rowOff>15433</xdr:rowOff>
    </xdr:to>
    <xdr:cxnSp macro="">
      <xdr:nvCxnSpPr>
        <xdr:cNvPr id="178" name="直線コネクタ 177"/>
        <xdr:cNvCxnSpPr/>
      </xdr:nvCxnSpPr>
      <xdr:spPr>
        <a:xfrm flipV="1">
          <a:off x="2908300" y="13018018"/>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9" name="フローチャート : 判断 178"/>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80" name="テキスト ボックス 179"/>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145735</xdr:rowOff>
    </xdr:from>
    <xdr:to>
      <xdr:col>4</xdr:col>
      <xdr:colOff>155575</xdr:colOff>
      <xdr:row>76</xdr:row>
      <xdr:rowOff>15433</xdr:rowOff>
    </xdr:to>
    <xdr:cxnSp macro="">
      <xdr:nvCxnSpPr>
        <xdr:cNvPr id="181" name="直線コネクタ 180"/>
        <xdr:cNvCxnSpPr/>
      </xdr:nvCxnSpPr>
      <xdr:spPr>
        <a:xfrm>
          <a:off x="2019300" y="1300448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2" name="フローチャート : 判断 181"/>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3" name="テキスト ボックス 182"/>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109890</xdr:rowOff>
    </xdr:from>
    <xdr:to>
      <xdr:col>2</xdr:col>
      <xdr:colOff>638175</xdr:colOff>
      <xdr:row>75</xdr:row>
      <xdr:rowOff>145735</xdr:rowOff>
    </xdr:to>
    <xdr:cxnSp macro="">
      <xdr:nvCxnSpPr>
        <xdr:cNvPr id="184" name="直線コネクタ 183"/>
        <xdr:cNvCxnSpPr/>
      </xdr:nvCxnSpPr>
      <xdr:spPr>
        <a:xfrm>
          <a:off x="1130300" y="12968640"/>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5" name="フローチャート : 判断 184"/>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6" name="テキスト ボックス 185"/>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7" name="フローチャート : 判断 186"/>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8" name="テキスト ボックス 187"/>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103301</xdr:rowOff>
    </xdr:from>
    <xdr:to>
      <xdr:col>6</xdr:col>
      <xdr:colOff>561975</xdr:colOff>
      <xdr:row>76</xdr:row>
      <xdr:rowOff>33452</xdr:rowOff>
    </xdr:to>
    <xdr:sp macro="" textlink="">
      <xdr:nvSpPr>
        <xdr:cNvPr id="194" name="円/楕円 193"/>
        <xdr:cNvSpPr/>
      </xdr:nvSpPr>
      <xdr:spPr>
        <a:xfrm>
          <a:off x="45847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126178</xdr:rowOff>
    </xdr:from>
    <xdr:ext cx="534377" cy="259045"/>
    <xdr:sp macro="" textlink="">
      <xdr:nvSpPr>
        <xdr:cNvPr id="195" name="維持補修費該当値テキスト"/>
        <xdr:cNvSpPr txBox="1"/>
      </xdr:nvSpPr>
      <xdr:spPr>
        <a:xfrm>
          <a:off x="4686300" y="128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108468</xdr:rowOff>
    </xdr:from>
    <xdr:to>
      <xdr:col>5</xdr:col>
      <xdr:colOff>409575</xdr:colOff>
      <xdr:row>76</xdr:row>
      <xdr:rowOff>38618</xdr:rowOff>
    </xdr:to>
    <xdr:sp macro="" textlink="">
      <xdr:nvSpPr>
        <xdr:cNvPr id="196" name="円/楕円 195"/>
        <xdr:cNvSpPr/>
      </xdr:nvSpPr>
      <xdr:spPr>
        <a:xfrm>
          <a:off x="3746500" y="129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55145</xdr:rowOff>
    </xdr:from>
    <xdr:ext cx="534377" cy="259045"/>
    <xdr:sp macro="" textlink="">
      <xdr:nvSpPr>
        <xdr:cNvPr id="197" name="テキスト ボックス 196"/>
        <xdr:cNvSpPr txBox="1"/>
      </xdr:nvSpPr>
      <xdr:spPr>
        <a:xfrm>
          <a:off x="3530111" y="1274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136083</xdr:rowOff>
    </xdr:from>
    <xdr:to>
      <xdr:col>4</xdr:col>
      <xdr:colOff>206375</xdr:colOff>
      <xdr:row>76</xdr:row>
      <xdr:rowOff>66233</xdr:rowOff>
    </xdr:to>
    <xdr:sp macro="" textlink="">
      <xdr:nvSpPr>
        <xdr:cNvPr id="198" name="円/楕円 197"/>
        <xdr:cNvSpPr/>
      </xdr:nvSpPr>
      <xdr:spPr>
        <a:xfrm>
          <a:off x="2857500" y="12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82760</xdr:rowOff>
    </xdr:from>
    <xdr:ext cx="534377" cy="259045"/>
    <xdr:sp macro="" textlink="">
      <xdr:nvSpPr>
        <xdr:cNvPr id="199" name="テキスト ボックス 198"/>
        <xdr:cNvSpPr txBox="1"/>
      </xdr:nvSpPr>
      <xdr:spPr>
        <a:xfrm>
          <a:off x="2641111" y="127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94935</xdr:rowOff>
    </xdr:from>
    <xdr:to>
      <xdr:col>3</xdr:col>
      <xdr:colOff>3175</xdr:colOff>
      <xdr:row>76</xdr:row>
      <xdr:rowOff>25085</xdr:rowOff>
    </xdr:to>
    <xdr:sp macro="" textlink="">
      <xdr:nvSpPr>
        <xdr:cNvPr id="200" name="円/楕円 199"/>
        <xdr:cNvSpPr/>
      </xdr:nvSpPr>
      <xdr:spPr>
        <a:xfrm>
          <a:off x="1968500" y="129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41612</xdr:rowOff>
    </xdr:from>
    <xdr:ext cx="534377" cy="259045"/>
    <xdr:sp macro="" textlink="">
      <xdr:nvSpPr>
        <xdr:cNvPr id="201" name="テキスト ボックス 200"/>
        <xdr:cNvSpPr txBox="1"/>
      </xdr:nvSpPr>
      <xdr:spPr>
        <a:xfrm>
          <a:off x="1752111" y="1272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59090</xdr:rowOff>
    </xdr:from>
    <xdr:to>
      <xdr:col>1</xdr:col>
      <xdr:colOff>485775</xdr:colOff>
      <xdr:row>75</xdr:row>
      <xdr:rowOff>160691</xdr:rowOff>
    </xdr:to>
    <xdr:sp macro="" textlink="">
      <xdr:nvSpPr>
        <xdr:cNvPr id="202" name="円/楕円 201"/>
        <xdr:cNvSpPr/>
      </xdr:nvSpPr>
      <xdr:spPr>
        <a:xfrm>
          <a:off x="1079500" y="12917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5767</xdr:rowOff>
    </xdr:from>
    <xdr:ext cx="534377" cy="259045"/>
    <xdr:sp macro="" textlink="">
      <xdr:nvSpPr>
        <xdr:cNvPr id="203" name="テキスト ボックス 202"/>
        <xdr:cNvSpPr txBox="1"/>
      </xdr:nvSpPr>
      <xdr:spPr>
        <a:xfrm>
          <a:off x="863111" y="126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30" name="直線コネクタ 229"/>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31"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2" name="直線コネクタ 231"/>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3"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4" name="直線コネクタ 233"/>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1919</xdr:rowOff>
    </xdr:from>
    <xdr:to>
      <xdr:col>6</xdr:col>
      <xdr:colOff>511175</xdr:colOff>
      <xdr:row>98</xdr:row>
      <xdr:rowOff>29564</xdr:rowOff>
    </xdr:to>
    <xdr:cxnSp macro="">
      <xdr:nvCxnSpPr>
        <xdr:cNvPr id="235" name="直線コネクタ 234"/>
        <xdr:cNvCxnSpPr/>
      </xdr:nvCxnSpPr>
      <xdr:spPr>
        <a:xfrm flipV="1">
          <a:off x="3797300" y="16804019"/>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6"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7" name="フローチャート : 判断 236"/>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29564</xdr:rowOff>
    </xdr:from>
    <xdr:to>
      <xdr:col>5</xdr:col>
      <xdr:colOff>358775</xdr:colOff>
      <xdr:row>98</xdr:row>
      <xdr:rowOff>142655</xdr:rowOff>
    </xdr:to>
    <xdr:cxnSp macro="">
      <xdr:nvCxnSpPr>
        <xdr:cNvPr id="238" name="直線コネクタ 237"/>
        <xdr:cNvCxnSpPr/>
      </xdr:nvCxnSpPr>
      <xdr:spPr>
        <a:xfrm flipV="1">
          <a:off x="2908300" y="16831664"/>
          <a:ext cx="889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9" name="フローチャート : 判断 238"/>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40" name="テキスト ボックス 239"/>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142655</xdr:rowOff>
    </xdr:from>
    <xdr:to>
      <xdr:col>4</xdr:col>
      <xdr:colOff>155575</xdr:colOff>
      <xdr:row>99</xdr:row>
      <xdr:rowOff>20844</xdr:rowOff>
    </xdr:to>
    <xdr:cxnSp macro="">
      <xdr:nvCxnSpPr>
        <xdr:cNvPr id="241" name="直線コネクタ 240"/>
        <xdr:cNvCxnSpPr/>
      </xdr:nvCxnSpPr>
      <xdr:spPr>
        <a:xfrm flipV="1">
          <a:off x="2019300" y="16944755"/>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2" name="フローチャート : 判断 241"/>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3" name="テキスト ボックス 242"/>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20844</xdr:rowOff>
    </xdr:from>
    <xdr:to>
      <xdr:col>2</xdr:col>
      <xdr:colOff>638175</xdr:colOff>
      <xdr:row>99</xdr:row>
      <xdr:rowOff>50366</xdr:rowOff>
    </xdr:to>
    <xdr:cxnSp macro="">
      <xdr:nvCxnSpPr>
        <xdr:cNvPr id="244" name="直線コネクタ 243"/>
        <xdr:cNvCxnSpPr/>
      </xdr:nvCxnSpPr>
      <xdr:spPr>
        <a:xfrm flipV="1">
          <a:off x="1130300" y="16994394"/>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5" name="フローチャート : 判断 244"/>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6" name="テキスト ボックス 245"/>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7" name="フローチャート : 判断 246"/>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8" name="テキスト ボックス 247"/>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122569</xdr:rowOff>
    </xdr:from>
    <xdr:to>
      <xdr:col>6</xdr:col>
      <xdr:colOff>561975</xdr:colOff>
      <xdr:row>98</xdr:row>
      <xdr:rowOff>52719</xdr:rowOff>
    </xdr:to>
    <xdr:sp macro="" textlink="">
      <xdr:nvSpPr>
        <xdr:cNvPr id="254" name="円/楕円 253"/>
        <xdr:cNvSpPr/>
      </xdr:nvSpPr>
      <xdr:spPr>
        <a:xfrm>
          <a:off x="4584700" y="167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100996</xdr:rowOff>
    </xdr:from>
    <xdr:ext cx="534377" cy="259045"/>
    <xdr:sp macro="" textlink="">
      <xdr:nvSpPr>
        <xdr:cNvPr id="255" name="扶助費該当値テキスト"/>
        <xdr:cNvSpPr txBox="1"/>
      </xdr:nvSpPr>
      <xdr:spPr>
        <a:xfrm>
          <a:off x="4686300" y="167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150214</xdr:rowOff>
    </xdr:from>
    <xdr:to>
      <xdr:col>5</xdr:col>
      <xdr:colOff>409575</xdr:colOff>
      <xdr:row>98</xdr:row>
      <xdr:rowOff>80364</xdr:rowOff>
    </xdr:to>
    <xdr:sp macro="" textlink="">
      <xdr:nvSpPr>
        <xdr:cNvPr id="256" name="円/楕円 255"/>
        <xdr:cNvSpPr/>
      </xdr:nvSpPr>
      <xdr:spPr>
        <a:xfrm>
          <a:off x="3746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71491</xdr:rowOff>
    </xdr:from>
    <xdr:ext cx="534377" cy="259045"/>
    <xdr:sp macro="" textlink="">
      <xdr:nvSpPr>
        <xdr:cNvPr id="257" name="テキスト ボックス 256"/>
        <xdr:cNvSpPr txBox="1"/>
      </xdr:nvSpPr>
      <xdr:spPr>
        <a:xfrm>
          <a:off x="3530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91855</xdr:rowOff>
    </xdr:from>
    <xdr:to>
      <xdr:col>4</xdr:col>
      <xdr:colOff>206375</xdr:colOff>
      <xdr:row>99</xdr:row>
      <xdr:rowOff>22005</xdr:rowOff>
    </xdr:to>
    <xdr:sp macro="" textlink="">
      <xdr:nvSpPr>
        <xdr:cNvPr id="258" name="円/楕円 257"/>
        <xdr:cNvSpPr/>
      </xdr:nvSpPr>
      <xdr:spPr>
        <a:xfrm>
          <a:off x="2857500" y="168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13132</xdr:rowOff>
    </xdr:from>
    <xdr:ext cx="534377" cy="259045"/>
    <xdr:sp macro="" textlink="">
      <xdr:nvSpPr>
        <xdr:cNvPr id="259" name="テキスト ボックス 258"/>
        <xdr:cNvSpPr txBox="1"/>
      </xdr:nvSpPr>
      <xdr:spPr>
        <a:xfrm>
          <a:off x="2641111" y="169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141494</xdr:rowOff>
    </xdr:from>
    <xdr:to>
      <xdr:col>3</xdr:col>
      <xdr:colOff>3175</xdr:colOff>
      <xdr:row>99</xdr:row>
      <xdr:rowOff>71644</xdr:rowOff>
    </xdr:to>
    <xdr:sp macro="" textlink="">
      <xdr:nvSpPr>
        <xdr:cNvPr id="260" name="円/楕円 259"/>
        <xdr:cNvSpPr/>
      </xdr:nvSpPr>
      <xdr:spPr>
        <a:xfrm>
          <a:off x="1968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62771</xdr:rowOff>
    </xdr:from>
    <xdr:ext cx="534377" cy="259045"/>
    <xdr:sp macro="" textlink="">
      <xdr:nvSpPr>
        <xdr:cNvPr id="261" name="テキスト ボックス 260"/>
        <xdr:cNvSpPr txBox="1"/>
      </xdr:nvSpPr>
      <xdr:spPr>
        <a:xfrm>
          <a:off x="1752111" y="170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171016</xdr:rowOff>
    </xdr:from>
    <xdr:to>
      <xdr:col>1</xdr:col>
      <xdr:colOff>485775</xdr:colOff>
      <xdr:row>99</xdr:row>
      <xdr:rowOff>101166</xdr:rowOff>
    </xdr:to>
    <xdr:sp macro="" textlink="">
      <xdr:nvSpPr>
        <xdr:cNvPr id="262" name="円/楕円 261"/>
        <xdr:cNvSpPr/>
      </xdr:nvSpPr>
      <xdr:spPr>
        <a:xfrm>
          <a:off x="1079500" y="169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92293</xdr:rowOff>
    </xdr:from>
    <xdr:ext cx="534377" cy="259045"/>
    <xdr:sp macro="" textlink="">
      <xdr:nvSpPr>
        <xdr:cNvPr id="263" name="テキスト ボックス 262"/>
        <xdr:cNvSpPr txBox="1"/>
      </xdr:nvSpPr>
      <xdr:spPr>
        <a:xfrm>
          <a:off x="863111" y="170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8" name="直線コネクタ 287"/>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9"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90" name="直線コネクタ 289"/>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91"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2" name="直線コネクタ 291"/>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124003</xdr:rowOff>
    </xdr:from>
    <xdr:to>
      <xdr:col>15</xdr:col>
      <xdr:colOff>180975</xdr:colOff>
      <xdr:row>33</xdr:row>
      <xdr:rowOff>159550</xdr:rowOff>
    </xdr:to>
    <xdr:cxnSp macro="">
      <xdr:nvCxnSpPr>
        <xdr:cNvPr id="293" name="直線コネクタ 292"/>
        <xdr:cNvCxnSpPr/>
      </xdr:nvCxnSpPr>
      <xdr:spPr>
        <a:xfrm flipV="1">
          <a:off x="9639300" y="5781853"/>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5" name="フローチャート :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139167</xdr:rowOff>
    </xdr:from>
    <xdr:to>
      <xdr:col>14</xdr:col>
      <xdr:colOff>28575</xdr:colOff>
      <xdr:row>33</xdr:row>
      <xdr:rowOff>159550</xdr:rowOff>
    </xdr:to>
    <xdr:cxnSp macro="">
      <xdr:nvCxnSpPr>
        <xdr:cNvPr id="296" name="直線コネクタ 295"/>
        <xdr:cNvCxnSpPr/>
      </xdr:nvCxnSpPr>
      <xdr:spPr>
        <a:xfrm>
          <a:off x="8750300" y="5797017"/>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7" name="フローチャート : 判断 296"/>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8" name="テキスト ボックス 297"/>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139167</xdr:rowOff>
    </xdr:from>
    <xdr:to>
      <xdr:col>12</xdr:col>
      <xdr:colOff>511175</xdr:colOff>
      <xdr:row>34</xdr:row>
      <xdr:rowOff>42488</xdr:rowOff>
    </xdr:to>
    <xdr:cxnSp macro="">
      <xdr:nvCxnSpPr>
        <xdr:cNvPr id="299" name="直線コネクタ 298"/>
        <xdr:cNvCxnSpPr/>
      </xdr:nvCxnSpPr>
      <xdr:spPr>
        <a:xfrm flipV="1">
          <a:off x="7861300" y="5797017"/>
          <a:ext cx="889000" cy="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300" name="フローチャート : 判断 299"/>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301" name="テキスト ボックス 300"/>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42488</xdr:rowOff>
    </xdr:from>
    <xdr:to>
      <xdr:col>11</xdr:col>
      <xdr:colOff>307975</xdr:colOff>
      <xdr:row>34</xdr:row>
      <xdr:rowOff>77045</xdr:rowOff>
    </xdr:to>
    <xdr:cxnSp macro="">
      <xdr:nvCxnSpPr>
        <xdr:cNvPr id="302" name="直線コネクタ 301"/>
        <xdr:cNvCxnSpPr/>
      </xdr:nvCxnSpPr>
      <xdr:spPr>
        <a:xfrm flipV="1">
          <a:off x="6972300" y="5871788"/>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3" name="フローチャート : 判断 302"/>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4" name="テキスト ボックス 303"/>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5" name="フローチャート : 判断 304"/>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6" name="テキスト ボックス 305"/>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73203</xdr:rowOff>
    </xdr:from>
    <xdr:to>
      <xdr:col>15</xdr:col>
      <xdr:colOff>231775</xdr:colOff>
      <xdr:row>34</xdr:row>
      <xdr:rowOff>3353</xdr:rowOff>
    </xdr:to>
    <xdr:sp macro="" textlink="">
      <xdr:nvSpPr>
        <xdr:cNvPr id="312" name="円/楕円 311"/>
        <xdr:cNvSpPr/>
      </xdr:nvSpPr>
      <xdr:spPr>
        <a:xfrm>
          <a:off x="10426700" y="5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96080</xdr:rowOff>
    </xdr:from>
    <xdr:ext cx="534377" cy="259045"/>
    <xdr:sp macro="" textlink="">
      <xdr:nvSpPr>
        <xdr:cNvPr id="313" name="補助費等該当値テキスト"/>
        <xdr:cNvSpPr txBox="1"/>
      </xdr:nvSpPr>
      <xdr:spPr>
        <a:xfrm>
          <a:off x="10528300" y="55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108750</xdr:rowOff>
    </xdr:from>
    <xdr:to>
      <xdr:col>14</xdr:col>
      <xdr:colOff>79375</xdr:colOff>
      <xdr:row>34</xdr:row>
      <xdr:rowOff>38900</xdr:rowOff>
    </xdr:to>
    <xdr:sp macro="" textlink="">
      <xdr:nvSpPr>
        <xdr:cNvPr id="314" name="円/楕円 313"/>
        <xdr:cNvSpPr/>
      </xdr:nvSpPr>
      <xdr:spPr>
        <a:xfrm>
          <a:off x="9588500" y="57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55427</xdr:rowOff>
    </xdr:from>
    <xdr:ext cx="534377" cy="259045"/>
    <xdr:sp macro="" textlink="">
      <xdr:nvSpPr>
        <xdr:cNvPr id="315" name="テキスト ボックス 314"/>
        <xdr:cNvSpPr txBox="1"/>
      </xdr:nvSpPr>
      <xdr:spPr>
        <a:xfrm>
          <a:off x="9372111" y="554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88367</xdr:rowOff>
    </xdr:from>
    <xdr:to>
      <xdr:col>12</xdr:col>
      <xdr:colOff>561975</xdr:colOff>
      <xdr:row>34</xdr:row>
      <xdr:rowOff>18517</xdr:rowOff>
    </xdr:to>
    <xdr:sp macro="" textlink="">
      <xdr:nvSpPr>
        <xdr:cNvPr id="316" name="円/楕円 315"/>
        <xdr:cNvSpPr/>
      </xdr:nvSpPr>
      <xdr:spPr>
        <a:xfrm>
          <a:off x="8699500" y="57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35044</xdr:rowOff>
    </xdr:from>
    <xdr:ext cx="534377" cy="259045"/>
    <xdr:sp macro="" textlink="">
      <xdr:nvSpPr>
        <xdr:cNvPr id="317" name="テキスト ボックス 316"/>
        <xdr:cNvSpPr txBox="1"/>
      </xdr:nvSpPr>
      <xdr:spPr>
        <a:xfrm>
          <a:off x="8483111" y="552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163138</xdr:rowOff>
    </xdr:from>
    <xdr:to>
      <xdr:col>11</xdr:col>
      <xdr:colOff>358775</xdr:colOff>
      <xdr:row>34</xdr:row>
      <xdr:rowOff>93288</xdr:rowOff>
    </xdr:to>
    <xdr:sp macro="" textlink="">
      <xdr:nvSpPr>
        <xdr:cNvPr id="318" name="円/楕円 317"/>
        <xdr:cNvSpPr/>
      </xdr:nvSpPr>
      <xdr:spPr>
        <a:xfrm>
          <a:off x="7810500" y="582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109815</xdr:rowOff>
    </xdr:from>
    <xdr:ext cx="534377" cy="259045"/>
    <xdr:sp macro="" textlink="">
      <xdr:nvSpPr>
        <xdr:cNvPr id="319" name="テキスト ボックス 318"/>
        <xdr:cNvSpPr txBox="1"/>
      </xdr:nvSpPr>
      <xdr:spPr>
        <a:xfrm>
          <a:off x="7594111" y="55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26245</xdr:rowOff>
    </xdr:from>
    <xdr:to>
      <xdr:col>10</xdr:col>
      <xdr:colOff>155575</xdr:colOff>
      <xdr:row>34</xdr:row>
      <xdr:rowOff>127845</xdr:rowOff>
    </xdr:to>
    <xdr:sp macro="" textlink="">
      <xdr:nvSpPr>
        <xdr:cNvPr id="320" name="円/楕円 319"/>
        <xdr:cNvSpPr/>
      </xdr:nvSpPr>
      <xdr:spPr>
        <a:xfrm>
          <a:off x="6921500" y="58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144372</xdr:rowOff>
    </xdr:from>
    <xdr:ext cx="534377" cy="259045"/>
    <xdr:sp macro="" textlink="">
      <xdr:nvSpPr>
        <xdr:cNvPr id="321" name="テキスト ボックス 320"/>
        <xdr:cNvSpPr txBox="1"/>
      </xdr:nvSpPr>
      <xdr:spPr>
        <a:xfrm>
          <a:off x="6705111" y="56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5" name="直線コネクタ 344"/>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6"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7" name="直線コネクタ 346"/>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8"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9" name="直線コネクタ 348"/>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133455</xdr:rowOff>
    </xdr:from>
    <xdr:to>
      <xdr:col>15</xdr:col>
      <xdr:colOff>180975</xdr:colOff>
      <xdr:row>58</xdr:row>
      <xdr:rowOff>40236</xdr:rowOff>
    </xdr:to>
    <xdr:cxnSp macro="">
      <xdr:nvCxnSpPr>
        <xdr:cNvPr id="350" name="直線コネクタ 349"/>
        <xdr:cNvCxnSpPr/>
      </xdr:nvCxnSpPr>
      <xdr:spPr>
        <a:xfrm>
          <a:off x="9639300" y="9906105"/>
          <a:ext cx="8382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51"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2" name="フローチャート : 判断 351"/>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101383</xdr:rowOff>
    </xdr:from>
    <xdr:to>
      <xdr:col>14</xdr:col>
      <xdr:colOff>28575</xdr:colOff>
      <xdr:row>57</xdr:row>
      <xdr:rowOff>133455</xdr:rowOff>
    </xdr:to>
    <xdr:cxnSp macro="">
      <xdr:nvCxnSpPr>
        <xdr:cNvPr id="353" name="直線コネクタ 352"/>
        <xdr:cNvCxnSpPr/>
      </xdr:nvCxnSpPr>
      <xdr:spPr>
        <a:xfrm>
          <a:off x="8750300" y="9702583"/>
          <a:ext cx="889000" cy="20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4" name="フローチャート : 判断 353"/>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5" name="テキスト ボックス 354"/>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101383</xdr:rowOff>
    </xdr:from>
    <xdr:to>
      <xdr:col>12</xdr:col>
      <xdr:colOff>511175</xdr:colOff>
      <xdr:row>57</xdr:row>
      <xdr:rowOff>166326</xdr:rowOff>
    </xdr:to>
    <xdr:cxnSp macro="">
      <xdr:nvCxnSpPr>
        <xdr:cNvPr id="356" name="直線コネクタ 355"/>
        <xdr:cNvCxnSpPr/>
      </xdr:nvCxnSpPr>
      <xdr:spPr>
        <a:xfrm flipV="1">
          <a:off x="7861300" y="9702583"/>
          <a:ext cx="889000" cy="2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7" name="フローチャート : 判断 356"/>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8" name="テキスト ボックス 357"/>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140975</xdr:rowOff>
    </xdr:from>
    <xdr:to>
      <xdr:col>11</xdr:col>
      <xdr:colOff>307975</xdr:colOff>
      <xdr:row>57</xdr:row>
      <xdr:rowOff>166326</xdr:rowOff>
    </xdr:to>
    <xdr:cxnSp macro="">
      <xdr:nvCxnSpPr>
        <xdr:cNvPr id="359" name="直線コネクタ 358"/>
        <xdr:cNvCxnSpPr/>
      </xdr:nvCxnSpPr>
      <xdr:spPr>
        <a:xfrm>
          <a:off x="6972300" y="9913625"/>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60" name="フローチャート : 判断 359"/>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61" name="テキスト ボックス 360"/>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2" name="フローチャート : 判断 361"/>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3" name="テキスト ボックス 362"/>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160886</xdr:rowOff>
    </xdr:from>
    <xdr:to>
      <xdr:col>15</xdr:col>
      <xdr:colOff>231775</xdr:colOff>
      <xdr:row>58</xdr:row>
      <xdr:rowOff>91036</xdr:rowOff>
    </xdr:to>
    <xdr:sp macro="" textlink="">
      <xdr:nvSpPr>
        <xdr:cNvPr id="369" name="円/楕円 368"/>
        <xdr:cNvSpPr/>
      </xdr:nvSpPr>
      <xdr:spPr>
        <a:xfrm>
          <a:off x="10426700" y="99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12313</xdr:rowOff>
    </xdr:from>
    <xdr:ext cx="599010" cy="259045"/>
    <xdr:sp macro="" textlink="">
      <xdr:nvSpPr>
        <xdr:cNvPr id="370" name="普通建設事業費該当値テキスト"/>
        <xdr:cNvSpPr txBox="1"/>
      </xdr:nvSpPr>
      <xdr:spPr>
        <a:xfrm>
          <a:off x="10528300" y="97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82655</xdr:rowOff>
    </xdr:from>
    <xdr:to>
      <xdr:col>14</xdr:col>
      <xdr:colOff>79375</xdr:colOff>
      <xdr:row>58</xdr:row>
      <xdr:rowOff>12805</xdr:rowOff>
    </xdr:to>
    <xdr:sp macro="" textlink="">
      <xdr:nvSpPr>
        <xdr:cNvPr id="371" name="円/楕円 370"/>
        <xdr:cNvSpPr/>
      </xdr:nvSpPr>
      <xdr:spPr>
        <a:xfrm>
          <a:off x="9588500" y="98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29332</xdr:rowOff>
    </xdr:from>
    <xdr:ext cx="599010" cy="259045"/>
    <xdr:sp macro="" textlink="">
      <xdr:nvSpPr>
        <xdr:cNvPr id="372" name="テキスト ボックス 371"/>
        <xdr:cNvSpPr txBox="1"/>
      </xdr:nvSpPr>
      <xdr:spPr>
        <a:xfrm>
          <a:off x="9339794" y="96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50583</xdr:rowOff>
    </xdr:from>
    <xdr:to>
      <xdr:col>12</xdr:col>
      <xdr:colOff>561975</xdr:colOff>
      <xdr:row>56</xdr:row>
      <xdr:rowOff>152183</xdr:rowOff>
    </xdr:to>
    <xdr:sp macro="" textlink="">
      <xdr:nvSpPr>
        <xdr:cNvPr id="373" name="円/楕円 372"/>
        <xdr:cNvSpPr/>
      </xdr:nvSpPr>
      <xdr:spPr>
        <a:xfrm>
          <a:off x="8699500" y="96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168710</xdr:rowOff>
    </xdr:from>
    <xdr:ext cx="599010" cy="259045"/>
    <xdr:sp macro="" textlink="">
      <xdr:nvSpPr>
        <xdr:cNvPr id="374" name="テキスト ボックス 373"/>
        <xdr:cNvSpPr txBox="1"/>
      </xdr:nvSpPr>
      <xdr:spPr>
        <a:xfrm>
          <a:off x="8450794" y="94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115526</xdr:rowOff>
    </xdr:from>
    <xdr:to>
      <xdr:col>11</xdr:col>
      <xdr:colOff>358775</xdr:colOff>
      <xdr:row>58</xdr:row>
      <xdr:rowOff>45676</xdr:rowOff>
    </xdr:to>
    <xdr:sp macro="" textlink="">
      <xdr:nvSpPr>
        <xdr:cNvPr id="375" name="円/楕円 374"/>
        <xdr:cNvSpPr/>
      </xdr:nvSpPr>
      <xdr:spPr>
        <a:xfrm>
          <a:off x="7810500" y="98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62203</xdr:rowOff>
    </xdr:from>
    <xdr:ext cx="599010" cy="259045"/>
    <xdr:sp macro="" textlink="">
      <xdr:nvSpPr>
        <xdr:cNvPr id="376" name="テキスト ボックス 375"/>
        <xdr:cNvSpPr txBox="1"/>
      </xdr:nvSpPr>
      <xdr:spPr>
        <a:xfrm>
          <a:off x="7561794" y="966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90175</xdr:rowOff>
    </xdr:from>
    <xdr:to>
      <xdr:col>10</xdr:col>
      <xdr:colOff>155575</xdr:colOff>
      <xdr:row>58</xdr:row>
      <xdr:rowOff>20325</xdr:rowOff>
    </xdr:to>
    <xdr:sp macro="" textlink="">
      <xdr:nvSpPr>
        <xdr:cNvPr id="377" name="円/楕円 376"/>
        <xdr:cNvSpPr/>
      </xdr:nvSpPr>
      <xdr:spPr>
        <a:xfrm>
          <a:off x="6921500" y="98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36852</xdr:rowOff>
    </xdr:from>
    <xdr:ext cx="599010" cy="259045"/>
    <xdr:sp macro="" textlink="">
      <xdr:nvSpPr>
        <xdr:cNvPr id="378" name="テキスト ボックス 377"/>
        <xdr:cNvSpPr txBox="1"/>
      </xdr:nvSpPr>
      <xdr:spPr>
        <a:xfrm>
          <a:off x="6672794" y="963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2" name="直線コネクタ 401"/>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5"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6" name="直線コネクタ 405"/>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72716</xdr:rowOff>
    </xdr:from>
    <xdr:to>
      <xdr:col>15</xdr:col>
      <xdr:colOff>180975</xdr:colOff>
      <xdr:row>78</xdr:row>
      <xdr:rowOff>121500</xdr:rowOff>
    </xdr:to>
    <xdr:cxnSp macro="">
      <xdr:nvCxnSpPr>
        <xdr:cNvPr id="407" name="直線コネクタ 406"/>
        <xdr:cNvCxnSpPr/>
      </xdr:nvCxnSpPr>
      <xdr:spPr>
        <a:xfrm>
          <a:off x="9639300" y="13445816"/>
          <a:ext cx="838200" cy="4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8"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9" name="フローチャート : 判断 408"/>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10" name="フローチャート : 判断 409"/>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11" name="テキスト ボックス 410"/>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70700</xdr:rowOff>
    </xdr:from>
    <xdr:to>
      <xdr:col>15</xdr:col>
      <xdr:colOff>231775</xdr:colOff>
      <xdr:row>79</xdr:row>
      <xdr:rowOff>850</xdr:rowOff>
    </xdr:to>
    <xdr:sp macro="" textlink="">
      <xdr:nvSpPr>
        <xdr:cNvPr id="417" name="円/楕円 416"/>
        <xdr:cNvSpPr/>
      </xdr:nvSpPr>
      <xdr:spPr>
        <a:xfrm>
          <a:off x="10426700" y="134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30077</xdr:rowOff>
    </xdr:from>
    <xdr:ext cx="534377" cy="259045"/>
    <xdr:sp macro="" textlink="">
      <xdr:nvSpPr>
        <xdr:cNvPr id="418" name="普通建設事業費 （ うち新規整備　）該当値テキスト"/>
        <xdr:cNvSpPr txBox="1"/>
      </xdr:nvSpPr>
      <xdr:spPr>
        <a:xfrm>
          <a:off x="10528300" y="132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21916</xdr:rowOff>
    </xdr:from>
    <xdr:to>
      <xdr:col>14</xdr:col>
      <xdr:colOff>79375</xdr:colOff>
      <xdr:row>78</xdr:row>
      <xdr:rowOff>123516</xdr:rowOff>
    </xdr:to>
    <xdr:sp macro="" textlink="">
      <xdr:nvSpPr>
        <xdr:cNvPr id="419" name="円/楕円 418"/>
        <xdr:cNvSpPr/>
      </xdr:nvSpPr>
      <xdr:spPr>
        <a:xfrm>
          <a:off x="9588500" y="133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140043</xdr:rowOff>
    </xdr:from>
    <xdr:ext cx="534377" cy="259045"/>
    <xdr:sp macro="" textlink="">
      <xdr:nvSpPr>
        <xdr:cNvPr id="420" name="テキスト ボックス 419"/>
        <xdr:cNvSpPr txBox="1"/>
      </xdr:nvSpPr>
      <xdr:spPr>
        <a:xfrm>
          <a:off x="9372111" y="131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4" name="直線コネクタ 443"/>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7"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8" name="直線コネクタ 447"/>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104870</xdr:rowOff>
    </xdr:from>
    <xdr:to>
      <xdr:col>15</xdr:col>
      <xdr:colOff>180975</xdr:colOff>
      <xdr:row>96</xdr:row>
      <xdr:rowOff>34384</xdr:rowOff>
    </xdr:to>
    <xdr:cxnSp macro="">
      <xdr:nvCxnSpPr>
        <xdr:cNvPr id="449" name="直線コネクタ 448"/>
        <xdr:cNvCxnSpPr/>
      </xdr:nvCxnSpPr>
      <xdr:spPr>
        <a:xfrm>
          <a:off x="9639300" y="16392620"/>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50"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51" name="フローチャート : 判断 450"/>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2" name="フローチャート : 判断 451"/>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3" name="テキスト ボックス 452"/>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155034</xdr:rowOff>
    </xdr:from>
    <xdr:to>
      <xdr:col>15</xdr:col>
      <xdr:colOff>231775</xdr:colOff>
      <xdr:row>96</xdr:row>
      <xdr:rowOff>85184</xdr:rowOff>
    </xdr:to>
    <xdr:sp macro="" textlink="">
      <xdr:nvSpPr>
        <xdr:cNvPr id="459" name="円/楕円 458"/>
        <xdr:cNvSpPr/>
      </xdr:nvSpPr>
      <xdr:spPr>
        <a:xfrm>
          <a:off x="10426700" y="164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6461</xdr:rowOff>
    </xdr:from>
    <xdr:ext cx="534377" cy="259045"/>
    <xdr:sp macro="" textlink="">
      <xdr:nvSpPr>
        <xdr:cNvPr id="460" name="普通建設事業費 （ うち更新整備　）該当値テキスト"/>
        <xdr:cNvSpPr txBox="1"/>
      </xdr:nvSpPr>
      <xdr:spPr>
        <a:xfrm>
          <a:off x="10528300" y="162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54070</xdr:rowOff>
    </xdr:from>
    <xdr:to>
      <xdr:col>14</xdr:col>
      <xdr:colOff>79375</xdr:colOff>
      <xdr:row>95</xdr:row>
      <xdr:rowOff>155670</xdr:rowOff>
    </xdr:to>
    <xdr:sp macro="" textlink="">
      <xdr:nvSpPr>
        <xdr:cNvPr id="461" name="円/楕円 460"/>
        <xdr:cNvSpPr/>
      </xdr:nvSpPr>
      <xdr:spPr>
        <a:xfrm>
          <a:off x="9588500" y="163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747</xdr:rowOff>
    </xdr:from>
    <xdr:ext cx="534377" cy="259045"/>
    <xdr:sp macro="" textlink="">
      <xdr:nvSpPr>
        <xdr:cNvPr id="462" name="テキスト ボックス 461"/>
        <xdr:cNvSpPr txBox="1"/>
      </xdr:nvSpPr>
      <xdr:spPr>
        <a:xfrm>
          <a:off x="9372111" y="161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4" name="直線コネクタ 483"/>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7"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8" name="直線コネクタ 487"/>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38457</xdr:rowOff>
    </xdr:from>
    <xdr:to>
      <xdr:col>23</xdr:col>
      <xdr:colOff>517525</xdr:colOff>
      <xdr:row>38</xdr:row>
      <xdr:rowOff>74348</xdr:rowOff>
    </xdr:to>
    <xdr:cxnSp macro="">
      <xdr:nvCxnSpPr>
        <xdr:cNvPr id="489" name="直線コネクタ 488"/>
        <xdr:cNvCxnSpPr/>
      </xdr:nvCxnSpPr>
      <xdr:spPr>
        <a:xfrm>
          <a:off x="15481300" y="6553557"/>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90"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91" name="フローチャート : 判断 490"/>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38457</xdr:rowOff>
    </xdr:from>
    <xdr:to>
      <xdr:col>22</xdr:col>
      <xdr:colOff>365125</xdr:colOff>
      <xdr:row>38</xdr:row>
      <xdr:rowOff>45252</xdr:rowOff>
    </xdr:to>
    <xdr:cxnSp macro="">
      <xdr:nvCxnSpPr>
        <xdr:cNvPr id="492" name="直線コネクタ 491"/>
        <xdr:cNvCxnSpPr/>
      </xdr:nvCxnSpPr>
      <xdr:spPr>
        <a:xfrm flipV="1">
          <a:off x="14592300" y="6553557"/>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3" name="フローチャート : 判断 492"/>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4" name="テキスト ボックス 493"/>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28500</xdr:rowOff>
    </xdr:from>
    <xdr:to>
      <xdr:col>21</xdr:col>
      <xdr:colOff>161925</xdr:colOff>
      <xdr:row>38</xdr:row>
      <xdr:rowOff>45252</xdr:rowOff>
    </xdr:to>
    <xdr:cxnSp macro="">
      <xdr:nvCxnSpPr>
        <xdr:cNvPr id="495" name="直線コネクタ 494"/>
        <xdr:cNvCxnSpPr/>
      </xdr:nvCxnSpPr>
      <xdr:spPr>
        <a:xfrm>
          <a:off x="13703300" y="654360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6" name="フローチャート : 判断 495"/>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7" name="テキスト ボックス 496"/>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18277</xdr:rowOff>
    </xdr:from>
    <xdr:to>
      <xdr:col>19</xdr:col>
      <xdr:colOff>644525</xdr:colOff>
      <xdr:row>38</xdr:row>
      <xdr:rowOff>28500</xdr:rowOff>
    </xdr:to>
    <xdr:cxnSp macro="">
      <xdr:nvCxnSpPr>
        <xdr:cNvPr id="498" name="直線コネクタ 497"/>
        <xdr:cNvCxnSpPr/>
      </xdr:nvCxnSpPr>
      <xdr:spPr>
        <a:xfrm>
          <a:off x="12814300" y="6533377"/>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9" name="フローチャート : 判断 498"/>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500" name="テキスト ボックス 499"/>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501" name="フローチャート : 判断 500"/>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2" name="テキスト ボックス 501"/>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23548</xdr:rowOff>
    </xdr:from>
    <xdr:to>
      <xdr:col>23</xdr:col>
      <xdr:colOff>568325</xdr:colOff>
      <xdr:row>38</xdr:row>
      <xdr:rowOff>125148</xdr:rowOff>
    </xdr:to>
    <xdr:sp macro="" textlink="">
      <xdr:nvSpPr>
        <xdr:cNvPr id="508" name="円/楕円 507"/>
        <xdr:cNvSpPr/>
      </xdr:nvSpPr>
      <xdr:spPr>
        <a:xfrm>
          <a:off x="16268700" y="65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154375</xdr:rowOff>
    </xdr:from>
    <xdr:ext cx="469744" cy="259045"/>
    <xdr:sp macro="" textlink="">
      <xdr:nvSpPr>
        <xdr:cNvPr id="509" name="災害復旧事業費該当値テキスト"/>
        <xdr:cNvSpPr txBox="1"/>
      </xdr:nvSpPr>
      <xdr:spPr>
        <a:xfrm>
          <a:off x="16370300" y="63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159107</xdr:rowOff>
    </xdr:from>
    <xdr:to>
      <xdr:col>22</xdr:col>
      <xdr:colOff>415925</xdr:colOff>
      <xdr:row>38</xdr:row>
      <xdr:rowOff>89257</xdr:rowOff>
    </xdr:to>
    <xdr:sp macro="" textlink="">
      <xdr:nvSpPr>
        <xdr:cNvPr id="510" name="円/楕円 509"/>
        <xdr:cNvSpPr/>
      </xdr:nvSpPr>
      <xdr:spPr>
        <a:xfrm>
          <a:off x="15430500" y="65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105785</xdr:rowOff>
    </xdr:from>
    <xdr:ext cx="534377" cy="259045"/>
    <xdr:sp macro="" textlink="">
      <xdr:nvSpPr>
        <xdr:cNvPr id="511" name="テキスト ボックス 510"/>
        <xdr:cNvSpPr txBox="1"/>
      </xdr:nvSpPr>
      <xdr:spPr>
        <a:xfrm>
          <a:off x="15214111" y="627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165902</xdr:rowOff>
    </xdr:from>
    <xdr:to>
      <xdr:col>21</xdr:col>
      <xdr:colOff>212725</xdr:colOff>
      <xdr:row>38</xdr:row>
      <xdr:rowOff>96052</xdr:rowOff>
    </xdr:to>
    <xdr:sp macro="" textlink="">
      <xdr:nvSpPr>
        <xdr:cNvPr id="512" name="円/楕円 511"/>
        <xdr:cNvSpPr/>
      </xdr:nvSpPr>
      <xdr:spPr>
        <a:xfrm>
          <a:off x="14541500" y="65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112579</xdr:rowOff>
    </xdr:from>
    <xdr:ext cx="534377" cy="259045"/>
    <xdr:sp macro="" textlink="">
      <xdr:nvSpPr>
        <xdr:cNvPr id="513" name="テキスト ボックス 512"/>
        <xdr:cNvSpPr txBox="1"/>
      </xdr:nvSpPr>
      <xdr:spPr>
        <a:xfrm>
          <a:off x="14325111" y="62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149150</xdr:rowOff>
    </xdr:from>
    <xdr:to>
      <xdr:col>20</xdr:col>
      <xdr:colOff>9525</xdr:colOff>
      <xdr:row>38</xdr:row>
      <xdr:rowOff>79300</xdr:rowOff>
    </xdr:to>
    <xdr:sp macro="" textlink="">
      <xdr:nvSpPr>
        <xdr:cNvPr id="514" name="円/楕円 513"/>
        <xdr:cNvSpPr/>
      </xdr:nvSpPr>
      <xdr:spPr>
        <a:xfrm>
          <a:off x="13652500" y="64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95827</xdr:rowOff>
    </xdr:from>
    <xdr:ext cx="534377" cy="259045"/>
    <xdr:sp macro="" textlink="">
      <xdr:nvSpPr>
        <xdr:cNvPr id="515" name="テキスト ボックス 514"/>
        <xdr:cNvSpPr txBox="1"/>
      </xdr:nvSpPr>
      <xdr:spPr>
        <a:xfrm>
          <a:off x="13436111" y="62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138927</xdr:rowOff>
    </xdr:from>
    <xdr:to>
      <xdr:col>18</xdr:col>
      <xdr:colOff>492125</xdr:colOff>
      <xdr:row>38</xdr:row>
      <xdr:rowOff>69076</xdr:rowOff>
    </xdr:to>
    <xdr:sp macro="" textlink="">
      <xdr:nvSpPr>
        <xdr:cNvPr id="516" name="円/楕円 515"/>
        <xdr:cNvSpPr/>
      </xdr:nvSpPr>
      <xdr:spPr>
        <a:xfrm>
          <a:off x="12763500" y="6482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85604</xdr:rowOff>
    </xdr:from>
    <xdr:ext cx="534377" cy="259045"/>
    <xdr:sp macro="" textlink="">
      <xdr:nvSpPr>
        <xdr:cNvPr id="517" name="テキスト ボックス 516"/>
        <xdr:cNvSpPr txBox="1"/>
      </xdr:nvSpPr>
      <xdr:spPr>
        <a:xfrm>
          <a:off x="1254711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90" name="直線コネクタ 589"/>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91"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2" name="直線コネクタ 591"/>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3"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4" name="直線コネクタ 593"/>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2184</xdr:rowOff>
    </xdr:from>
    <xdr:to>
      <xdr:col>23</xdr:col>
      <xdr:colOff>517525</xdr:colOff>
      <xdr:row>70</xdr:row>
      <xdr:rowOff>26073</xdr:rowOff>
    </xdr:to>
    <xdr:cxnSp macro="">
      <xdr:nvCxnSpPr>
        <xdr:cNvPr id="595" name="直線コネクタ 594"/>
        <xdr:cNvCxnSpPr/>
      </xdr:nvCxnSpPr>
      <xdr:spPr>
        <a:xfrm>
          <a:off x="15481300" y="12003684"/>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6"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7" name="フローチャート : 判断 596"/>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2184</xdr:rowOff>
    </xdr:from>
    <xdr:to>
      <xdr:col>22</xdr:col>
      <xdr:colOff>365125</xdr:colOff>
      <xdr:row>70</xdr:row>
      <xdr:rowOff>96330</xdr:rowOff>
    </xdr:to>
    <xdr:cxnSp macro="">
      <xdr:nvCxnSpPr>
        <xdr:cNvPr id="598" name="直線コネクタ 597"/>
        <xdr:cNvCxnSpPr/>
      </xdr:nvCxnSpPr>
      <xdr:spPr>
        <a:xfrm flipV="1">
          <a:off x="14592300" y="12003684"/>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9" name="フローチャート : 判断 598"/>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0" name="テキスト ボックス 599"/>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96330</xdr:rowOff>
    </xdr:from>
    <xdr:to>
      <xdr:col>21</xdr:col>
      <xdr:colOff>161925</xdr:colOff>
      <xdr:row>71</xdr:row>
      <xdr:rowOff>37364</xdr:rowOff>
    </xdr:to>
    <xdr:cxnSp macro="">
      <xdr:nvCxnSpPr>
        <xdr:cNvPr id="601" name="直線コネクタ 600"/>
        <xdr:cNvCxnSpPr/>
      </xdr:nvCxnSpPr>
      <xdr:spPr>
        <a:xfrm flipV="1">
          <a:off x="13703300" y="12097830"/>
          <a:ext cx="889000" cy="1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2" name="フローチャート : 判断 601"/>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3" name="テキスト ボックス 602"/>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143218</xdr:rowOff>
    </xdr:from>
    <xdr:to>
      <xdr:col>19</xdr:col>
      <xdr:colOff>644525</xdr:colOff>
      <xdr:row>71</xdr:row>
      <xdr:rowOff>37364</xdr:rowOff>
    </xdr:to>
    <xdr:cxnSp macro="">
      <xdr:nvCxnSpPr>
        <xdr:cNvPr id="604" name="直線コネクタ 603"/>
        <xdr:cNvCxnSpPr/>
      </xdr:nvCxnSpPr>
      <xdr:spPr>
        <a:xfrm>
          <a:off x="12814300" y="12144718"/>
          <a:ext cx="889000" cy="6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5" name="フローチャート : 判断 604"/>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6" name="テキスト ボックス 605"/>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7" name="フローチャート : 判断 606"/>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8" name="テキスト ボックス 607"/>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69</xdr:row>
      <xdr:rowOff>146723</xdr:rowOff>
    </xdr:from>
    <xdr:to>
      <xdr:col>23</xdr:col>
      <xdr:colOff>568325</xdr:colOff>
      <xdr:row>70</xdr:row>
      <xdr:rowOff>76873</xdr:rowOff>
    </xdr:to>
    <xdr:sp macro="" textlink="">
      <xdr:nvSpPr>
        <xdr:cNvPr id="614" name="円/楕円 613"/>
        <xdr:cNvSpPr/>
      </xdr:nvSpPr>
      <xdr:spPr>
        <a:xfrm>
          <a:off x="16268700" y="119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86072</xdr:rowOff>
    </xdr:from>
    <xdr:ext cx="599010" cy="259045"/>
    <xdr:sp macro="" textlink="">
      <xdr:nvSpPr>
        <xdr:cNvPr id="615" name="公債費該当値テキスト"/>
        <xdr:cNvSpPr txBox="1"/>
      </xdr:nvSpPr>
      <xdr:spPr>
        <a:xfrm>
          <a:off x="16370300" y="1191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122,947</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122834</xdr:rowOff>
    </xdr:from>
    <xdr:to>
      <xdr:col>22</xdr:col>
      <xdr:colOff>415925</xdr:colOff>
      <xdr:row>70</xdr:row>
      <xdr:rowOff>52984</xdr:rowOff>
    </xdr:to>
    <xdr:sp macro="" textlink="">
      <xdr:nvSpPr>
        <xdr:cNvPr id="616" name="円/楕円 615"/>
        <xdr:cNvSpPr/>
      </xdr:nvSpPr>
      <xdr:spPr>
        <a:xfrm>
          <a:off x="15430500" y="119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69511</xdr:rowOff>
    </xdr:from>
    <xdr:ext cx="599010" cy="259045"/>
    <xdr:sp macro="" textlink="">
      <xdr:nvSpPr>
        <xdr:cNvPr id="617" name="テキスト ボックス 616"/>
        <xdr:cNvSpPr txBox="1"/>
      </xdr:nvSpPr>
      <xdr:spPr>
        <a:xfrm>
          <a:off x="15181794" y="117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45530</xdr:rowOff>
    </xdr:from>
    <xdr:to>
      <xdr:col>21</xdr:col>
      <xdr:colOff>212725</xdr:colOff>
      <xdr:row>70</xdr:row>
      <xdr:rowOff>147130</xdr:rowOff>
    </xdr:to>
    <xdr:sp macro="" textlink="">
      <xdr:nvSpPr>
        <xdr:cNvPr id="618" name="円/楕円 617"/>
        <xdr:cNvSpPr/>
      </xdr:nvSpPr>
      <xdr:spPr>
        <a:xfrm>
          <a:off x="14541500" y="120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163657</xdr:rowOff>
    </xdr:from>
    <xdr:ext cx="599010" cy="259045"/>
    <xdr:sp macro="" textlink="">
      <xdr:nvSpPr>
        <xdr:cNvPr id="619" name="テキスト ボックス 618"/>
        <xdr:cNvSpPr txBox="1"/>
      </xdr:nvSpPr>
      <xdr:spPr>
        <a:xfrm>
          <a:off x="14292794" y="118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158014</xdr:rowOff>
    </xdr:from>
    <xdr:to>
      <xdr:col>20</xdr:col>
      <xdr:colOff>9525</xdr:colOff>
      <xdr:row>71</xdr:row>
      <xdr:rowOff>88164</xdr:rowOff>
    </xdr:to>
    <xdr:sp macro="" textlink="">
      <xdr:nvSpPr>
        <xdr:cNvPr id="620" name="円/楕円 619"/>
        <xdr:cNvSpPr/>
      </xdr:nvSpPr>
      <xdr:spPr>
        <a:xfrm>
          <a:off x="13652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104691</xdr:rowOff>
    </xdr:from>
    <xdr:ext cx="599010" cy="259045"/>
    <xdr:sp macro="" textlink="">
      <xdr:nvSpPr>
        <xdr:cNvPr id="621" name="テキスト ボックス 620"/>
        <xdr:cNvSpPr txBox="1"/>
      </xdr:nvSpPr>
      <xdr:spPr>
        <a:xfrm>
          <a:off x="13403794"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92418</xdr:rowOff>
    </xdr:from>
    <xdr:to>
      <xdr:col>18</xdr:col>
      <xdr:colOff>492125</xdr:colOff>
      <xdr:row>71</xdr:row>
      <xdr:rowOff>22568</xdr:rowOff>
    </xdr:to>
    <xdr:sp macro="" textlink="">
      <xdr:nvSpPr>
        <xdr:cNvPr id="622" name="円/楕円 621"/>
        <xdr:cNvSpPr/>
      </xdr:nvSpPr>
      <xdr:spPr>
        <a:xfrm>
          <a:off x="12763500" y="120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39095</xdr:rowOff>
    </xdr:from>
    <xdr:ext cx="599010" cy="259045"/>
    <xdr:sp macro="" textlink="">
      <xdr:nvSpPr>
        <xdr:cNvPr id="623" name="テキスト ボックス 622"/>
        <xdr:cNvSpPr txBox="1"/>
      </xdr:nvSpPr>
      <xdr:spPr>
        <a:xfrm>
          <a:off x="12514794" y="1186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3" name="テキスト ボックス 64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7" name="直線コネクタ 646"/>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8"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9" name="直線コネクタ 648"/>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50"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51" name="直線コネクタ 650"/>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42842</xdr:rowOff>
    </xdr:from>
    <xdr:to>
      <xdr:col>23</xdr:col>
      <xdr:colOff>517525</xdr:colOff>
      <xdr:row>98</xdr:row>
      <xdr:rowOff>57096</xdr:rowOff>
    </xdr:to>
    <xdr:cxnSp macro="">
      <xdr:nvCxnSpPr>
        <xdr:cNvPr id="652" name="直線コネクタ 651"/>
        <xdr:cNvCxnSpPr/>
      </xdr:nvCxnSpPr>
      <xdr:spPr>
        <a:xfrm flipV="1">
          <a:off x="15481300" y="16844942"/>
          <a:ext cx="8382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3"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4" name="フローチャート : 判断 653"/>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19258</xdr:rowOff>
    </xdr:from>
    <xdr:to>
      <xdr:col>22</xdr:col>
      <xdr:colOff>365125</xdr:colOff>
      <xdr:row>98</xdr:row>
      <xdr:rowOff>57096</xdr:rowOff>
    </xdr:to>
    <xdr:cxnSp macro="">
      <xdr:nvCxnSpPr>
        <xdr:cNvPr id="655" name="直線コネクタ 654"/>
        <xdr:cNvCxnSpPr/>
      </xdr:nvCxnSpPr>
      <xdr:spPr>
        <a:xfrm>
          <a:off x="14592300" y="16821358"/>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6" name="フローチャート : 判断 655"/>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7" name="テキスト ボックス 656"/>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19258</xdr:rowOff>
    </xdr:from>
    <xdr:to>
      <xdr:col>21</xdr:col>
      <xdr:colOff>161925</xdr:colOff>
      <xdr:row>98</xdr:row>
      <xdr:rowOff>105246</xdr:rowOff>
    </xdr:to>
    <xdr:cxnSp macro="">
      <xdr:nvCxnSpPr>
        <xdr:cNvPr id="658" name="直線コネクタ 657"/>
        <xdr:cNvCxnSpPr/>
      </xdr:nvCxnSpPr>
      <xdr:spPr>
        <a:xfrm flipV="1">
          <a:off x="13703300" y="16821358"/>
          <a:ext cx="889000" cy="8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9" name="フローチャート : 判断 658"/>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60" name="テキスト ボックス 659"/>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65954</xdr:rowOff>
    </xdr:from>
    <xdr:to>
      <xdr:col>19</xdr:col>
      <xdr:colOff>644525</xdr:colOff>
      <xdr:row>98</xdr:row>
      <xdr:rowOff>105246</xdr:rowOff>
    </xdr:to>
    <xdr:cxnSp macro="">
      <xdr:nvCxnSpPr>
        <xdr:cNvPr id="661" name="直線コネクタ 660"/>
        <xdr:cNvCxnSpPr/>
      </xdr:nvCxnSpPr>
      <xdr:spPr>
        <a:xfrm>
          <a:off x="12814300" y="16868054"/>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2" name="フローチャート : 判断 661"/>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3" name="テキスト ボックス 662"/>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4" name="フローチャート : 判断 663"/>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5" name="テキスト ボックス 664"/>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163492</xdr:rowOff>
    </xdr:from>
    <xdr:to>
      <xdr:col>23</xdr:col>
      <xdr:colOff>568325</xdr:colOff>
      <xdr:row>98</xdr:row>
      <xdr:rowOff>93642</xdr:rowOff>
    </xdr:to>
    <xdr:sp macro="" textlink="">
      <xdr:nvSpPr>
        <xdr:cNvPr id="671" name="円/楕円 670"/>
        <xdr:cNvSpPr/>
      </xdr:nvSpPr>
      <xdr:spPr>
        <a:xfrm>
          <a:off x="16268700" y="167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14919</xdr:rowOff>
    </xdr:from>
    <xdr:ext cx="534377" cy="259045"/>
    <xdr:sp macro="" textlink="">
      <xdr:nvSpPr>
        <xdr:cNvPr id="672" name="積立金該当値テキスト"/>
        <xdr:cNvSpPr txBox="1"/>
      </xdr:nvSpPr>
      <xdr:spPr>
        <a:xfrm>
          <a:off x="16370300" y="166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6296</xdr:rowOff>
    </xdr:from>
    <xdr:to>
      <xdr:col>22</xdr:col>
      <xdr:colOff>415925</xdr:colOff>
      <xdr:row>98</xdr:row>
      <xdr:rowOff>107896</xdr:rowOff>
    </xdr:to>
    <xdr:sp macro="" textlink="">
      <xdr:nvSpPr>
        <xdr:cNvPr id="673" name="円/楕円 672"/>
        <xdr:cNvSpPr/>
      </xdr:nvSpPr>
      <xdr:spPr>
        <a:xfrm>
          <a:off x="15430500" y="168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124423</xdr:rowOff>
    </xdr:from>
    <xdr:ext cx="534377" cy="259045"/>
    <xdr:sp macro="" textlink="">
      <xdr:nvSpPr>
        <xdr:cNvPr id="674" name="テキスト ボックス 673"/>
        <xdr:cNvSpPr txBox="1"/>
      </xdr:nvSpPr>
      <xdr:spPr>
        <a:xfrm>
          <a:off x="15214111" y="165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139908</xdr:rowOff>
    </xdr:from>
    <xdr:to>
      <xdr:col>21</xdr:col>
      <xdr:colOff>212725</xdr:colOff>
      <xdr:row>98</xdr:row>
      <xdr:rowOff>70058</xdr:rowOff>
    </xdr:to>
    <xdr:sp macro="" textlink="">
      <xdr:nvSpPr>
        <xdr:cNvPr id="675" name="円/楕円 674"/>
        <xdr:cNvSpPr/>
      </xdr:nvSpPr>
      <xdr:spPr>
        <a:xfrm>
          <a:off x="14541500" y="167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86585</xdr:rowOff>
    </xdr:from>
    <xdr:ext cx="534377" cy="259045"/>
    <xdr:sp macro="" textlink="">
      <xdr:nvSpPr>
        <xdr:cNvPr id="676" name="テキスト ボックス 675"/>
        <xdr:cNvSpPr txBox="1"/>
      </xdr:nvSpPr>
      <xdr:spPr>
        <a:xfrm>
          <a:off x="14325111" y="165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54446</xdr:rowOff>
    </xdr:from>
    <xdr:to>
      <xdr:col>20</xdr:col>
      <xdr:colOff>9525</xdr:colOff>
      <xdr:row>98</xdr:row>
      <xdr:rowOff>156046</xdr:rowOff>
    </xdr:to>
    <xdr:sp macro="" textlink="">
      <xdr:nvSpPr>
        <xdr:cNvPr id="677" name="円/楕円 676"/>
        <xdr:cNvSpPr/>
      </xdr:nvSpPr>
      <xdr:spPr>
        <a:xfrm>
          <a:off x="13652500" y="168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1123</xdr:rowOff>
    </xdr:from>
    <xdr:ext cx="534377" cy="259045"/>
    <xdr:sp macro="" textlink="">
      <xdr:nvSpPr>
        <xdr:cNvPr id="678" name="テキスト ボックス 677"/>
        <xdr:cNvSpPr txBox="1"/>
      </xdr:nvSpPr>
      <xdr:spPr>
        <a:xfrm>
          <a:off x="13436111" y="166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15154</xdr:rowOff>
    </xdr:from>
    <xdr:to>
      <xdr:col>18</xdr:col>
      <xdr:colOff>492125</xdr:colOff>
      <xdr:row>98</xdr:row>
      <xdr:rowOff>116754</xdr:rowOff>
    </xdr:to>
    <xdr:sp macro="" textlink="">
      <xdr:nvSpPr>
        <xdr:cNvPr id="679" name="円/楕円 678"/>
        <xdr:cNvSpPr/>
      </xdr:nvSpPr>
      <xdr:spPr>
        <a:xfrm>
          <a:off x="12763500" y="168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133281</xdr:rowOff>
    </xdr:from>
    <xdr:ext cx="534377" cy="259045"/>
    <xdr:sp macro="" textlink="">
      <xdr:nvSpPr>
        <xdr:cNvPr id="680" name="テキスト ボックス 679"/>
        <xdr:cNvSpPr txBox="1"/>
      </xdr:nvSpPr>
      <xdr:spPr>
        <a:xfrm>
          <a:off x="12547111" y="1659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91" name="直線コネクタ 69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2" name="テキスト ボックス 69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5" name="直線コネクタ 69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6" name="テキスト ボックス 69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700" name="直線コネクタ 699"/>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0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2" name="直線コネクタ 70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3"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4" name="直線コネクタ 703"/>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127070</xdr:rowOff>
    </xdr:from>
    <xdr:to>
      <xdr:col>32</xdr:col>
      <xdr:colOff>187325</xdr:colOff>
      <xdr:row>36</xdr:row>
      <xdr:rowOff>85350</xdr:rowOff>
    </xdr:to>
    <xdr:cxnSp macro="">
      <xdr:nvCxnSpPr>
        <xdr:cNvPr id="705" name="直線コネクタ 704"/>
        <xdr:cNvCxnSpPr/>
      </xdr:nvCxnSpPr>
      <xdr:spPr>
        <a:xfrm>
          <a:off x="21323300" y="6127820"/>
          <a:ext cx="8382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6"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7" name="フローチャート : 判断 706"/>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56090</xdr:rowOff>
    </xdr:from>
    <xdr:to>
      <xdr:col>31</xdr:col>
      <xdr:colOff>34925</xdr:colOff>
      <xdr:row>35</xdr:row>
      <xdr:rowOff>127070</xdr:rowOff>
    </xdr:to>
    <xdr:cxnSp macro="">
      <xdr:nvCxnSpPr>
        <xdr:cNvPr id="708" name="直線コネクタ 707"/>
        <xdr:cNvCxnSpPr/>
      </xdr:nvCxnSpPr>
      <xdr:spPr>
        <a:xfrm>
          <a:off x="20434300" y="6056840"/>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9" name="フローチャート : 判断 708"/>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10" name="テキスト ボックス 709"/>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56090</xdr:rowOff>
    </xdr:from>
    <xdr:to>
      <xdr:col>29</xdr:col>
      <xdr:colOff>517525</xdr:colOff>
      <xdr:row>35</xdr:row>
      <xdr:rowOff>149873</xdr:rowOff>
    </xdr:to>
    <xdr:cxnSp macro="">
      <xdr:nvCxnSpPr>
        <xdr:cNvPr id="711" name="直線コネクタ 710"/>
        <xdr:cNvCxnSpPr/>
      </xdr:nvCxnSpPr>
      <xdr:spPr>
        <a:xfrm flipV="1">
          <a:off x="19545300" y="6056840"/>
          <a:ext cx="889000" cy="9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2" name="フローチャート : 判断 711"/>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3" name="テキスト ボックス 712"/>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149873</xdr:rowOff>
    </xdr:from>
    <xdr:to>
      <xdr:col>28</xdr:col>
      <xdr:colOff>314325</xdr:colOff>
      <xdr:row>36</xdr:row>
      <xdr:rowOff>117640</xdr:rowOff>
    </xdr:to>
    <xdr:cxnSp macro="">
      <xdr:nvCxnSpPr>
        <xdr:cNvPr id="714" name="直線コネクタ 713"/>
        <xdr:cNvCxnSpPr/>
      </xdr:nvCxnSpPr>
      <xdr:spPr>
        <a:xfrm flipV="1">
          <a:off x="18656300" y="6150623"/>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5" name="フローチャート : 判断 714"/>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6" name="テキスト ボックス 715"/>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7" name="フローチャート : 判断 716"/>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8" name="テキスト ボックス 717"/>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34550</xdr:rowOff>
    </xdr:from>
    <xdr:to>
      <xdr:col>32</xdr:col>
      <xdr:colOff>238125</xdr:colOff>
      <xdr:row>36</xdr:row>
      <xdr:rowOff>136150</xdr:rowOff>
    </xdr:to>
    <xdr:sp macro="" textlink="">
      <xdr:nvSpPr>
        <xdr:cNvPr id="724" name="円/楕円 723"/>
        <xdr:cNvSpPr/>
      </xdr:nvSpPr>
      <xdr:spPr>
        <a:xfrm>
          <a:off x="22110700" y="62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57427</xdr:rowOff>
    </xdr:from>
    <xdr:ext cx="469744" cy="259045"/>
    <xdr:sp macro="" textlink="">
      <xdr:nvSpPr>
        <xdr:cNvPr id="725" name="投資及び出資金該当値テキスト"/>
        <xdr:cNvSpPr txBox="1"/>
      </xdr:nvSpPr>
      <xdr:spPr>
        <a:xfrm>
          <a:off x="22212300" y="605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76270</xdr:rowOff>
    </xdr:from>
    <xdr:to>
      <xdr:col>31</xdr:col>
      <xdr:colOff>85725</xdr:colOff>
      <xdr:row>36</xdr:row>
      <xdr:rowOff>6420</xdr:rowOff>
    </xdr:to>
    <xdr:sp macro="" textlink="">
      <xdr:nvSpPr>
        <xdr:cNvPr id="726" name="円/楕円 725"/>
        <xdr:cNvSpPr/>
      </xdr:nvSpPr>
      <xdr:spPr>
        <a:xfrm>
          <a:off x="21272500" y="60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22947</xdr:rowOff>
    </xdr:from>
    <xdr:ext cx="469744" cy="259045"/>
    <xdr:sp macro="" textlink="">
      <xdr:nvSpPr>
        <xdr:cNvPr id="727" name="テキスト ボックス 726"/>
        <xdr:cNvSpPr txBox="1"/>
      </xdr:nvSpPr>
      <xdr:spPr>
        <a:xfrm>
          <a:off x="21088427" y="585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5290</xdr:rowOff>
    </xdr:from>
    <xdr:to>
      <xdr:col>29</xdr:col>
      <xdr:colOff>568325</xdr:colOff>
      <xdr:row>35</xdr:row>
      <xdr:rowOff>106890</xdr:rowOff>
    </xdr:to>
    <xdr:sp macro="" textlink="">
      <xdr:nvSpPr>
        <xdr:cNvPr id="728" name="円/楕円 727"/>
        <xdr:cNvSpPr/>
      </xdr:nvSpPr>
      <xdr:spPr>
        <a:xfrm>
          <a:off x="20383500" y="60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123417</xdr:rowOff>
    </xdr:from>
    <xdr:ext cx="469744" cy="259045"/>
    <xdr:sp macro="" textlink="">
      <xdr:nvSpPr>
        <xdr:cNvPr id="729" name="テキスト ボックス 728"/>
        <xdr:cNvSpPr txBox="1"/>
      </xdr:nvSpPr>
      <xdr:spPr>
        <a:xfrm>
          <a:off x="20199427" y="57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99073</xdr:rowOff>
    </xdr:from>
    <xdr:to>
      <xdr:col>28</xdr:col>
      <xdr:colOff>365125</xdr:colOff>
      <xdr:row>36</xdr:row>
      <xdr:rowOff>29223</xdr:rowOff>
    </xdr:to>
    <xdr:sp macro="" textlink="">
      <xdr:nvSpPr>
        <xdr:cNvPr id="730" name="円/楕円 729"/>
        <xdr:cNvSpPr/>
      </xdr:nvSpPr>
      <xdr:spPr>
        <a:xfrm>
          <a:off x="19494500" y="60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45750</xdr:rowOff>
    </xdr:from>
    <xdr:ext cx="469744" cy="259045"/>
    <xdr:sp macro="" textlink="">
      <xdr:nvSpPr>
        <xdr:cNvPr id="731" name="テキスト ボックス 730"/>
        <xdr:cNvSpPr txBox="1"/>
      </xdr:nvSpPr>
      <xdr:spPr>
        <a:xfrm>
          <a:off x="19310427" y="58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66840</xdr:rowOff>
    </xdr:from>
    <xdr:to>
      <xdr:col>27</xdr:col>
      <xdr:colOff>161925</xdr:colOff>
      <xdr:row>36</xdr:row>
      <xdr:rowOff>168440</xdr:rowOff>
    </xdr:to>
    <xdr:sp macro="" textlink="">
      <xdr:nvSpPr>
        <xdr:cNvPr id="732" name="円/楕円 731"/>
        <xdr:cNvSpPr/>
      </xdr:nvSpPr>
      <xdr:spPr>
        <a:xfrm>
          <a:off x="18605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13517</xdr:rowOff>
    </xdr:from>
    <xdr:ext cx="469744" cy="259045"/>
    <xdr:sp macro="" textlink="">
      <xdr:nvSpPr>
        <xdr:cNvPr id="733" name="テキスト ボックス 732"/>
        <xdr:cNvSpPr txBox="1"/>
      </xdr:nvSpPr>
      <xdr:spPr>
        <a:xfrm>
          <a:off x="18421427" y="601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7" name="直線コネクタ 756"/>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9" name="直線コネクタ 75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60"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61" name="直線コネクタ 760"/>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41554</xdr:rowOff>
    </xdr:from>
    <xdr:to>
      <xdr:col>32</xdr:col>
      <xdr:colOff>187325</xdr:colOff>
      <xdr:row>56</xdr:row>
      <xdr:rowOff>79426</xdr:rowOff>
    </xdr:to>
    <xdr:cxnSp macro="">
      <xdr:nvCxnSpPr>
        <xdr:cNvPr id="762" name="直線コネクタ 761"/>
        <xdr:cNvCxnSpPr/>
      </xdr:nvCxnSpPr>
      <xdr:spPr>
        <a:xfrm>
          <a:off x="21323300" y="9642754"/>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3"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4" name="フローチャート : 判断 763"/>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37897</xdr:rowOff>
    </xdr:from>
    <xdr:to>
      <xdr:col>31</xdr:col>
      <xdr:colOff>34925</xdr:colOff>
      <xdr:row>56</xdr:row>
      <xdr:rowOff>41554</xdr:rowOff>
    </xdr:to>
    <xdr:cxnSp macro="">
      <xdr:nvCxnSpPr>
        <xdr:cNvPr id="765" name="直線コネクタ 764"/>
        <xdr:cNvCxnSpPr/>
      </xdr:nvCxnSpPr>
      <xdr:spPr>
        <a:xfrm>
          <a:off x="20434300" y="96390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6" name="フローチャート : 判断 765"/>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7" name="テキスト ボックス 766"/>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8179</xdr:rowOff>
    </xdr:from>
    <xdr:to>
      <xdr:col>29</xdr:col>
      <xdr:colOff>517525</xdr:colOff>
      <xdr:row>56</xdr:row>
      <xdr:rowOff>37897</xdr:rowOff>
    </xdr:to>
    <xdr:cxnSp macro="">
      <xdr:nvCxnSpPr>
        <xdr:cNvPr id="768" name="直線コネクタ 767"/>
        <xdr:cNvCxnSpPr/>
      </xdr:nvCxnSpPr>
      <xdr:spPr>
        <a:xfrm>
          <a:off x="19545300" y="960937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9" name="フローチャート : 判断 768"/>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70" name="テキスト ボックス 769"/>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169342</xdr:rowOff>
    </xdr:from>
    <xdr:to>
      <xdr:col>28</xdr:col>
      <xdr:colOff>314325</xdr:colOff>
      <xdr:row>56</xdr:row>
      <xdr:rowOff>8179</xdr:rowOff>
    </xdr:to>
    <xdr:cxnSp macro="">
      <xdr:nvCxnSpPr>
        <xdr:cNvPr id="771" name="直線コネクタ 770"/>
        <xdr:cNvCxnSpPr/>
      </xdr:nvCxnSpPr>
      <xdr:spPr>
        <a:xfrm>
          <a:off x="18656300" y="959909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2" name="フローチャート : 判断 771"/>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3" name="テキスト ボックス 772"/>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4" name="フローチャート : 判断 773"/>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5" name="テキスト ボックス 774"/>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28626</xdr:rowOff>
    </xdr:from>
    <xdr:to>
      <xdr:col>32</xdr:col>
      <xdr:colOff>238125</xdr:colOff>
      <xdr:row>56</xdr:row>
      <xdr:rowOff>130226</xdr:rowOff>
    </xdr:to>
    <xdr:sp macro="" textlink="">
      <xdr:nvSpPr>
        <xdr:cNvPr id="781" name="円/楕円 780"/>
        <xdr:cNvSpPr/>
      </xdr:nvSpPr>
      <xdr:spPr>
        <a:xfrm>
          <a:off x="22110700" y="96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51503</xdr:rowOff>
    </xdr:from>
    <xdr:ext cx="534377" cy="259045"/>
    <xdr:sp macro="" textlink="">
      <xdr:nvSpPr>
        <xdr:cNvPr id="782" name="貸付金該当値テキスト"/>
        <xdr:cNvSpPr txBox="1"/>
      </xdr:nvSpPr>
      <xdr:spPr>
        <a:xfrm>
          <a:off x="22212300" y="9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162204</xdr:rowOff>
    </xdr:from>
    <xdr:to>
      <xdr:col>31</xdr:col>
      <xdr:colOff>85725</xdr:colOff>
      <xdr:row>56</xdr:row>
      <xdr:rowOff>92354</xdr:rowOff>
    </xdr:to>
    <xdr:sp macro="" textlink="">
      <xdr:nvSpPr>
        <xdr:cNvPr id="783" name="円/楕円 782"/>
        <xdr:cNvSpPr/>
      </xdr:nvSpPr>
      <xdr:spPr>
        <a:xfrm>
          <a:off x="21272500" y="95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108881</xdr:rowOff>
    </xdr:from>
    <xdr:ext cx="534377" cy="259045"/>
    <xdr:sp macro="" textlink="">
      <xdr:nvSpPr>
        <xdr:cNvPr id="784" name="テキスト ボックス 783"/>
        <xdr:cNvSpPr txBox="1"/>
      </xdr:nvSpPr>
      <xdr:spPr>
        <a:xfrm>
          <a:off x="21056111" y="93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158547</xdr:rowOff>
    </xdr:from>
    <xdr:to>
      <xdr:col>29</xdr:col>
      <xdr:colOff>568325</xdr:colOff>
      <xdr:row>56</xdr:row>
      <xdr:rowOff>88697</xdr:rowOff>
    </xdr:to>
    <xdr:sp macro="" textlink="">
      <xdr:nvSpPr>
        <xdr:cNvPr id="785" name="円/楕円 784"/>
        <xdr:cNvSpPr/>
      </xdr:nvSpPr>
      <xdr:spPr>
        <a:xfrm>
          <a:off x="20383500" y="95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105224</xdr:rowOff>
    </xdr:from>
    <xdr:ext cx="534377" cy="259045"/>
    <xdr:sp macro="" textlink="">
      <xdr:nvSpPr>
        <xdr:cNvPr id="786" name="テキスト ボックス 785"/>
        <xdr:cNvSpPr txBox="1"/>
      </xdr:nvSpPr>
      <xdr:spPr>
        <a:xfrm>
          <a:off x="20167111" y="93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128829</xdr:rowOff>
    </xdr:from>
    <xdr:to>
      <xdr:col>28</xdr:col>
      <xdr:colOff>365125</xdr:colOff>
      <xdr:row>56</xdr:row>
      <xdr:rowOff>58979</xdr:rowOff>
    </xdr:to>
    <xdr:sp macro="" textlink="">
      <xdr:nvSpPr>
        <xdr:cNvPr id="787" name="円/楕円 786"/>
        <xdr:cNvSpPr/>
      </xdr:nvSpPr>
      <xdr:spPr>
        <a:xfrm>
          <a:off x="19494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75506</xdr:rowOff>
    </xdr:from>
    <xdr:ext cx="534377" cy="259045"/>
    <xdr:sp macro="" textlink="">
      <xdr:nvSpPr>
        <xdr:cNvPr id="788" name="テキスト ボックス 787"/>
        <xdr:cNvSpPr txBox="1"/>
      </xdr:nvSpPr>
      <xdr:spPr>
        <a:xfrm>
          <a:off x="19278111" y="93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118542</xdr:rowOff>
    </xdr:from>
    <xdr:to>
      <xdr:col>27</xdr:col>
      <xdr:colOff>161925</xdr:colOff>
      <xdr:row>56</xdr:row>
      <xdr:rowOff>48692</xdr:rowOff>
    </xdr:to>
    <xdr:sp macro="" textlink="">
      <xdr:nvSpPr>
        <xdr:cNvPr id="789" name="円/楕円 788"/>
        <xdr:cNvSpPr/>
      </xdr:nvSpPr>
      <xdr:spPr>
        <a:xfrm>
          <a:off x="18605500" y="95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65219</xdr:rowOff>
    </xdr:from>
    <xdr:ext cx="534377" cy="259045"/>
    <xdr:sp macro="" textlink="">
      <xdr:nvSpPr>
        <xdr:cNvPr id="790" name="テキスト ボックス 789"/>
        <xdr:cNvSpPr txBox="1"/>
      </xdr:nvSpPr>
      <xdr:spPr>
        <a:xfrm>
          <a:off x="18389111" y="93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146691</xdr:rowOff>
    </xdr:from>
    <xdr:to>
      <xdr:col>32</xdr:col>
      <xdr:colOff>187325</xdr:colOff>
      <xdr:row>71</xdr:row>
      <xdr:rowOff>19951</xdr:rowOff>
    </xdr:to>
    <xdr:cxnSp macro="">
      <xdr:nvCxnSpPr>
        <xdr:cNvPr id="820" name="直線コネクタ 819"/>
        <xdr:cNvCxnSpPr/>
      </xdr:nvCxnSpPr>
      <xdr:spPr>
        <a:xfrm flipV="1">
          <a:off x="21323300" y="12148191"/>
          <a:ext cx="8382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21"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19951</xdr:rowOff>
    </xdr:from>
    <xdr:to>
      <xdr:col>31</xdr:col>
      <xdr:colOff>34925</xdr:colOff>
      <xdr:row>71</xdr:row>
      <xdr:rowOff>96704</xdr:rowOff>
    </xdr:to>
    <xdr:cxnSp macro="">
      <xdr:nvCxnSpPr>
        <xdr:cNvPr id="823" name="直線コネクタ 822"/>
        <xdr:cNvCxnSpPr/>
      </xdr:nvCxnSpPr>
      <xdr:spPr>
        <a:xfrm flipV="1">
          <a:off x="20434300" y="12192901"/>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4" name="フローチャート : 判断 823"/>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5" name="テキスト ボックス 824"/>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96704</xdr:rowOff>
    </xdr:from>
    <xdr:to>
      <xdr:col>29</xdr:col>
      <xdr:colOff>517525</xdr:colOff>
      <xdr:row>72</xdr:row>
      <xdr:rowOff>37726</xdr:rowOff>
    </xdr:to>
    <xdr:cxnSp macro="">
      <xdr:nvCxnSpPr>
        <xdr:cNvPr id="826" name="直線コネクタ 825"/>
        <xdr:cNvCxnSpPr/>
      </xdr:nvCxnSpPr>
      <xdr:spPr>
        <a:xfrm flipV="1">
          <a:off x="19545300" y="12269654"/>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7" name="フローチャート : 判断 826"/>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8" name="テキスト ボックス 827"/>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37726</xdr:rowOff>
    </xdr:from>
    <xdr:to>
      <xdr:col>28</xdr:col>
      <xdr:colOff>314325</xdr:colOff>
      <xdr:row>72</xdr:row>
      <xdr:rowOff>135795</xdr:rowOff>
    </xdr:to>
    <xdr:cxnSp macro="">
      <xdr:nvCxnSpPr>
        <xdr:cNvPr id="829" name="直線コネクタ 828"/>
        <xdr:cNvCxnSpPr/>
      </xdr:nvCxnSpPr>
      <xdr:spPr>
        <a:xfrm flipV="1">
          <a:off x="18656300" y="12382126"/>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0" name="フローチャート : 判断 829"/>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1" name="テキスト ボックス 830"/>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2" name="フローチャート : 判断 831"/>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3" name="テキスト ボックス 832"/>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95891</xdr:rowOff>
    </xdr:from>
    <xdr:to>
      <xdr:col>32</xdr:col>
      <xdr:colOff>238125</xdr:colOff>
      <xdr:row>71</xdr:row>
      <xdr:rowOff>26041</xdr:rowOff>
    </xdr:to>
    <xdr:sp macro="" textlink="">
      <xdr:nvSpPr>
        <xdr:cNvPr id="839" name="円/楕円 838"/>
        <xdr:cNvSpPr/>
      </xdr:nvSpPr>
      <xdr:spPr>
        <a:xfrm>
          <a:off x="22110700" y="120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48918</xdr:rowOff>
    </xdr:from>
    <xdr:ext cx="534377" cy="259045"/>
    <xdr:sp macro="" textlink="">
      <xdr:nvSpPr>
        <xdr:cNvPr id="840" name="繰出金該当値テキスト"/>
        <xdr:cNvSpPr txBox="1"/>
      </xdr:nvSpPr>
      <xdr:spPr>
        <a:xfrm>
          <a:off x="22212300" y="12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95,633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140601</xdr:rowOff>
    </xdr:from>
    <xdr:to>
      <xdr:col>31</xdr:col>
      <xdr:colOff>85725</xdr:colOff>
      <xdr:row>71</xdr:row>
      <xdr:rowOff>70751</xdr:rowOff>
    </xdr:to>
    <xdr:sp macro="" textlink="">
      <xdr:nvSpPr>
        <xdr:cNvPr id="841" name="円/楕円 840"/>
        <xdr:cNvSpPr/>
      </xdr:nvSpPr>
      <xdr:spPr>
        <a:xfrm>
          <a:off x="21272500" y="121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87278</xdr:rowOff>
    </xdr:from>
    <xdr:ext cx="534377" cy="259045"/>
    <xdr:sp macro="" textlink="">
      <xdr:nvSpPr>
        <xdr:cNvPr id="842" name="テキスト ボックス 841"/>
        <xdr:cNvSpPr txBox="1"/>
      </xdr:nvSpPr>
      <xdr:spPr>
        <a:xfrm>
          <a:off x="21056111" y="119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45904</xdr:rowOff>
    </xdr:from>
    <xdr:to>
      <xdr:col>29</xdr:col>
      <xdr:colOff>568325</xdr:colOff>
      <xdr:row>71</xdr:row>
      <xdr:rowOff>147504</xdr:rowOff>
    </xdr:to>
    <xdr:sp macro="" textlink="">
      <xdr:nvSpPr>
        <xdr:cNvPr id="843" name="円/楕円 842"/>
        <xdr:cNvSpPr/>
      </xdr:nvSpPr>
      <xdr:spPr>
        <a:xfrm>
          <a:off x="20383500" y="122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164031</xdr:rowOff>
    </xdr:from>
    <xdr:ext cx="534377" cy="259045"/>
    <xdr:sp macro="" textlink="">
      <xdr:nvSpPr>
        <xdr:cNvPr id="844" name="テキスト ボックス 843"/>
        <xdr:cNvSpPr txBox="1"/>
      </xdr:nvSpPr>
      <xdr:spPr>
        <a:xfrm>
          <a:off x="20167111" y="119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158376</xdr:rowOff>
    </xdr:from>
    <xdr:to>
      <xdr:col>28</xdr:col>
      <xdr:colOff>365125</xdr:colOff>
      <xdr:row>72</xdr:row>
      <xdr:rowOff>88526</xdr:rowOff>
    </xdr:to>
    <xdr:sp macro="" textlink="">
      <xdr:nvSpPr>
        <xdr:cNvPr id="845" name="円/楕円 844"/>
        <xdr:cNvSpPr/>
      </xdr:nvSpPr>
      <xdr:spPr>
        <a:xfrm>
          <a:off x="19494500" y="123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105053</xdr:rowOff>
    </xdr:from>
    <xdr:ext cx="534377" cy="259045"/>
    <xdr:sp macro="" textlink="">
      <xdr:nvSpPr>
        <xdr:cNvPr id="846" name="テキスト ボックス 845"/>
        <xdr:cNvSpPr txBox="1"/>
      </xdr:nvSpPr>
      <xdr:spPr>
        <a:xfrm>
          <a:off x="19278111" y="121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84995</xdr:rowOff>
    </xdr:from>
    <xdr:to>
      <xdr:col>27</xdr:col>
      <xdr:colOff>161925</xdr:colOff>
      <xdr:row>73</xdr:row>
      <xdr:rowOff>15145</xdr:rowOff>
    </xdr:to>
    <xdr:sp macro="" textlink="">
      <xdr:nvSpPr>
        <xdr:cNvPr id="847" name="円/楕円 846"/>
        <xdr:cNvSpPr/>
      </xdr:nvSpPr>
      <xdr:spPr>
        <a:xfrm>
          <a:off x="18605500" y="124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31672</xdr:rowOff>
    </xdr:from>
    <xdr:ext cx="534377" cy="259045"/>
    <xdr:sp macro="" textlink="">
      <xdr:nvSpPr>
        <xdr:cNvPr id="848" name="テキスト ボックス 847"/>
        <xdr:cNvSpPr txBox="1"/>
      </xdr:nvSpPr>
      <xdr:spPr>
        <a:xfrm>
          <a:off x="18389111" y="1220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9" name="直線コネクタ 85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0" name="テキスト ボックス 85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1" name="直線コネクタ 86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2" name="テキスト ボックス 861"/>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3" name="直線コネクタ 86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4" name="テキスト ボックス 863"/>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5" name="直線コネクタ 86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6" name="テキスト ボックス 865"/>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7" name="直線コネクタ 86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8" name="テキスト ボックス 86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9" name="直線コネクタ 86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0" name="テキスト ボックス 86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4" name="直線コネクタ 87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9" name="直線コネクタ 87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1" name="フローチャート : 判断 88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2" name="直線コネクタ 88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3" name="フローチャート : 判断 882"/>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4" name="テキスト ボックス 883"/>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5" name="直線コネクタ 88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6" name="フローチャート : 判断 885"/>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7" name="テキスト ボックス 88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8" name="直線コネクタ 88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9" name="フローチャート : 判断 888"/>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0" name="テキスト ボックス 889"/>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1" name="フローチャート : 判断 890"/>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2" name="テキスト ボックス 891"/>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8" name="円/楕円 89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0" name="円/楕円 89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1" name="テキスト ボックス 900"/>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2" name="円/楕円 90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3" name="テキスト ボックス 902"/>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4" name="円/楕円 90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5" name="テキスト ボックス 904"/>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6" name="円/楕円 90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7" name="テキスト ボックス 90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人件費、公債費、繰出金が、類似団体と比較して、住民一人当たりのコストが高い状況となっている。人件費は、住民一人当たり</a:t>
          </a:r>
          <a:r>
            <a:rPr kumimoji="1" lang="en-US" altLang="ja-JP" sz="1300">
              <a:latin typeface="ＭＳ Ｐゴシック"/>
            </a:rPr>
            <a:t>122,455</a:t>
          </a:r>
          <a:r>
            <a:rPr kumimoji="1" lang="ja-JP" altLang="en-US" sz="1300">
              <a:latin typeface="ＭＳ Ｐゴシック"/>
            </a:rPr>
            <a:t>円となっており、類似団体平均を上回っている。前年度の</a:t>
          </a:r>
          <a:r>
            <a:rPr kumimoji="1" lang="en-US" altLang="ja-JP" sz="1300">
              <a:latin typeface="ＭＳ Ｐゴシック"/>
            </a:rPr>
            <a:t>121,644</a:t>
          </a:r>
          <a:r>
            <a:rPr kumimoji="1" lang="ja-JP" altLang="en-US" sz="1300">
              <a:latin typeface="ＭＳ Ｐゴシック"/>
            </a:rPr>
            <a:t>円からは</a:t>
          </a:r>
          <a:r>
            <a:rPr kumimoji="1" lang="en-US" altLang="ja-JP" sz="1300">
              <a:latin typeface="ＭＳ Ｐゴシック"/>
            </a:rPr>
            <a:t>811</a:t>
          </a:r>
          <a:r>
            <a:rPr kumimoji="1" lang="ja-JP" altLang="en-US" sz="1300">
              <a:latin typeface="ＭＳ Ｐゴシック"/>
            </a:rPr>
            <a:t>円増加しており、今後も更なる行政改革を推進し、人件費の削減に努めていく。公債費は、住民一人当たり</a:t>
          </a:r>
          <a:r>
            <a:rPr kumimoji="1" lang="en-US" altLang="ja-JP" sz="1300">
              <a:latin typeface="ＭＳ Ｐゴシック"/>
            </a:rPr>
            <a:t>122,947</a:t>
          </a:r>
          <a:r>
            <a:rPr kumimoji="1" lang="ja-JP" altLang="en-US" sz="1300">
              <a:latin typeface="ＭＳ Ｐゴシック"/>
            </a:rPr>
            <a:t>円となっており、</a:t>
          </a:r>
          <a:r>
            <a:rPr kumimoji="1" lang="ja-JP" altLang="en-US"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124,828</a:t>
          </a:r>
          <a:r>
            <a:rPr kumimoji="1" lang="ja-JP" altLang="en-US" sz="1300">
              <a:solidFill>
                <a:schemeClr val="dk1"/>
              </a:solidFill>
              <a:effectLst/>
              <a:latin typeface="+mn-lt"/>
              <a:ea typeface="+mn-ea"/>
              <a:cs typeface="+mn-cs"/>
            </a:rPr>
            <a:t>円からは</a:t>
          </a:r>
          <a:r>
            <a:rPr kumimoji="1" lang="en-US" altLang="ja-JP" sz="1300">
              <a:solidFill>
                <a:schemeClr val="dk1"/>
              </a:solidFill>
              <a:effectLst/>
              <a:latin typeface="+mn-lt"/>
              <a:ea typeface="+mn-ea"/>
              <a:cs typeface="+mn-cs"/>
            </a:rPr>
            <a:t>1,881</a:t>
          </a:r>
          <a:r>
            <a:rPr kumimoji="1" lang="ja-JP" altLang="en-US" sz="1300">
              <a:solidFill>
                <a:schemeClr val="dk1"/>
              </a:solidFill>
              <a:effectLst/>
              <a:latin typeface="+mn-lt"/>
              <a:ea typeface="+mn-ea"/>
              <a:cs typeface="+mn-cs"/>
            </a:rPr>
            <a:t>円減少した。今後も事業を計画的かつ適正に実施することにより、財政の健全化に努めていく。</a:t>
          </a:r>
          <a:r>
            <a:rPr kumimoji="1" lang="ja-JP" altLang="en-US" sz="1300">
              <a:latin typeface="ＭＳ Ｐゴシック"/>
            </a:rPr>
            <a:t>繰出金は、住民一人当たり</a:t>
          </a:r>
          <a:r>
            <a:rPr kumimoji="1" lang="en-US" altLang="ja-JP" sz="1300">
              <a:latin typeface="ＭＳ Ｐゴシック"/>
            </a:rPr>
            <a:t>95,633</a:t>
          </a:r>
          <a:r>
            <a:rPr kumimoji="1" lang="ja-JP" altLang="en-US" sz="1300">
              <a:latin typeface="ＭＳ Ｐゴシック"/>
            </a:rPr>
            <a:t>円で、</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年度から年々増加している。要因としては特別会計への繰出金の増加や公債費財源繰出の増加が挙げられる。</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58,527
58,314
855.61
48,856,407
47,402,834
981,156
29,298,085
58,937,800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122784</xdr:rowOff>
    </xdr:from>
    <xdr:to>
      <xdr:col>6</xdr:col>
      <xdr:colOff>511175</xdr:colOff>
      <xdr:row>37</xdr:row>
      <xdr:rowOff>139700</xdr:rowOff>
    </xdr:to>
    <xdr:cxnSp macro="">
      <xdr:nvCxnSpPr>
        <xdr:cNvPr id="59" name="直線コネクタ 58"/>
        <xdr:cNvCxnSpPr/>
      </xdr:nvCxnSpPr>
      <xdr:spPr>
        <a:xfrm flipV="1">
          <a:off x="3797300" y="646643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139700</xdr:rowOff>
    </xdr:from>
    <xdr:to>
      <xdr:col>5</xdr:col>
      <xdr:colOff>358775</xdr:colOff>
      <xdr:row>38</xdr:row>
      <xdr:rowOff>21286</xdr:rowOff>
    </xdr:to>
    <xdr:cxnSp macro="">
      <xdr:nvCxnSpPr>
        <xdr:cNvPr id="62" name="直線コネクタ 61"/>
        <xdr:cNvCxnSpPr/>
      </xdr:nvCxnSpPr>
      <xdr:spPr>
        <a:xfrm flipV="1">
          <a:off x="2908300" y="6483350"/>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137414</xdr:rowOff>
    </xdr:from>
    <xdr:to>
      <xdr:col>4</xdr:col>
      <xdr:colOff>155575</xdr:colOff>
      <xdr:row>38</xdr:row>
      <xdr:rowOff>21286</xdr:rowOff>
    </xdr:to>
    <xdr:cxnSp macro="">
      <xdr:nvCxnSpPr>
        <xdr:cNvPr id="65" name="直線コネクタ 64"/>
        <xdr:cNvCxnSpPr/>
      </xdr:nvCxnSpPr>
      <xdr:spPr>
        <a:xfrm>
          <a:off x="2019300" y="6481064"/>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75235</xdr:rowOff>
    </xdr:from>
    <xdr:to>
      <xdr:col>2</xdr:col>
      <xdr:colOff>638175</xdr:colOff>
      <xdr:row>37</xdr:row>
      <xdr:rowOff>137414</xdr:rowOff>
    </xdr:to>
    <xdr:cxnSp macro="">
      <xdr:nvCxnSpPr>
        <xdr:cNvPr id="68" name="直線コネクタ 67"/>
        <xdr:cNvCxnSpPr/>
      </xdr:nvCxnSpPr>
      <xdr:spPr>
        <a:xfrm>
          <a:off x="1130300" y="6075985"/>
          <a:ext cx="889000" cy="4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71984</xdr:rowOff>
    </xdr:from>
    <xdr:to>
      <xdr:col>6</xdr:col>
      <xdr:colOff>561975</xdr:colOff>
      <xdr:row>38</xdr:row>
      <xdr:rowOff>2133</xdr:rowOff>
    </xdr:to>
    <xdr:sp macro="" textlink="">
      <xdr:nvSpPr>
        <xdr:cNvPr id="78" name="円/楕円 77"/>
        <xdr:cNvSpPr/>
      </xdr:nvSpPr>
      <xdr:spPr>
        <a:xfrm>
          <a:off x="45847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50411</xdr:rowOff>
    </xdr:from>
    <xdr:ext cx="469744" cy="259045"/>
    <xdr:sp macro="" textlink="">
      <xdr:nvSpPr>
        <xdr:cNvPr id="79" name="議会費該当値テキスト"/>
        <xdr:cNvSpPr txBox="1"/>
      </xdr:nvSpPr>
      <xdr:spPr>
        <a:xfrm>
          <a:off x="4686300"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88900</xdr:rowOff>
    </xdr:from>
    <xdr:to>
      <xdr:col>5</xdr:col>
      <xdr:colOff>409575</xdr:colOff>
      <xdr:row>38</xdr:row>
      <xdr:rowOff>19050</xdr:rowOff>
    </xdr:to>
    <xdr:sp macro="" textlink="">
      <xdr:nvSpPr>
        <xdr:cNvPr id="80" name="円/楕円 79"/>
        <xdr:cNvSpPr/>
      </xdr:nvSpPr>
      <xdr:spPr>
        <a:xfrm>
          <a:off x="3746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10177</xdr:rowOff>
    </xdr:from>
    <xdr:ext cx="469744" cy="259045"/>
    <xdr:sp macro="" textlink="">
      <xdr:nvSpPr>
        <xdr:cNvPr id="81" name="テキスト ボックス 80"/>
        <xdr:cNvSpPr txBox="1"/>
      </xdr:nvSpPr>
      <xdr:spPr>
        <a:xfrm>
          <a:off x="3562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141935</xdr:rowOff>
    </xdr:from>
    <xdr:to>
      <xdr:col>4</xdr:col>
      <xdr:colOff>206375</xdr:colOff>
      <xdr:row>38</xdr:row>
      <xdr:rowOff>72086</xdr:rowOff>
    </xdr:to>
    <xdr:sp macro="" textlink="">
      <xdr:nvSpPr>
        <xdr:cNvPr id="82" name="円/楕円 81"/>
        <xdr:cNvSpPr/>
      </xdr:nvSpPr>
      <xdr:spPr>
        <a:xfrm>
          <a:off x="2857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63213</xdr:rowOff>
    </xdr:from>
    <xdr:ext cx="469744" cy="259045"/>
    <xdr:sp macro="" textlink="">
      <xdr:nvSpPr>
        <xdr:cNvPr id="83" name="テキスト ボックス 82"/>
        <xdr:cNvSpPr txBox="1"/>
      </xdr:nvSpPr>
      <xdr:spPr>
        <a:xfrm>
          <a:off x="2673427" y="65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86614</xdr:rowOff>
    </xdr:from>
    <xdr:to>
      <xdr:col>3</xdr:col>
      <xdr:colOff>3175</xdr:colOff>
      <xdr:row>38</xdr:row>
      <xdr:rowOff>16764</xdr:rowOff>
    </xdr:to>
    <xdr:sp macro="" textlink="">
      <xdr:nvSpPr>
        <xdr:cNvPr id="84" name="円/楕円 83"/>
        <xdr:cNvSpPr/>
      </xdr:nvSpPr>
      <xdr:spPr>
        <a:xfrm>
          <a:off x="196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7891</xdr:rowOff>
    </xdr:from>
    <xdr:ext cx="469744" cy="259045"/>
    <xdr:sp macro="" textlink="">
      <xdr:nvSpPr>
        <xdr:cNvPr id="85" name="テキスト ボックス 84"/>
        <xdr:cNvSpPr txBox="1"/>
      </xdr:nvSpPr>
      <xdr:spPr>
        <a:xfrm>
          <a:off x="1784427"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24435</xdr:rowOff>
    </xdr:from>
    <xdr:to>
      <xdr:col>1</xdr:col>
      <xdr:colOff>485775</xdr:colOff>
      <xdr:row>35</xdr:row>
      <xdr:rowOff>126035</xdr:rowOff>
    </xdr:to>
    <xdr:sp macro="" textlink="">
      <xdr:nvSpPr>
        <xdr:cNvPr id="86" name="円/楕円 85"/>
        <xdr:cNvSpPr/>
      </xdr:nvSpPr>
      <xdr:spPr>
        <a:xfrm>
          <a:off x="1079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117162</xdr:rowOff>
    </xdr:from>
    <xdr:ext cx="469744" cy="259045"/>
    <xdr:sp macro="" textlink="">
      <xdr:nvSpPr>
        <xdr:cNvPr id="87" name="テキスト ボックス 86"/>
        <xdr:cNvSpPr txBox="1"/>
      </xdr:nvSpPr>
      <xdr:spPr>
        <a:xfrm>
          <a:off x="895427"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152309</xdr:rowOff>
    </xdr:from>
    <xdr:to>
      <xdr:col>6</xdr:col>
      <xdr:colOff>511175</xdr:colOff>
      <xdr:row>56</xdr:row>
      <xdr:rowOff>161469</xdr:rowOff>
    </xdr:to>
    <xdr:cxnSp macro="">
      <xdr:nvCxnSpPr>
        <xdr:cNvPr id="118" name="直線コネクタ 117"/>
        <xdr:cNvCxnSpPr/>
      </xdr:nvCxnSpPr>
      <xdr:spPr>
        <a:xfrm>
          <a:off x="3797300" y="9753509"/>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133214</xdr:rowOff>
    </xdr:from>
    <xdr:to>
      <xdr:col>5</xdr:col>
      <xdr:colOff>358775</xdr:colOff>
      <xdr:row>56</xdr:row>
      <xdr:rowOff>152309</xdr:rowOff>
    </xdr:to>
    <xdr:cxnSp macro="">
      <xdr:nvCxnSpPr>
        <xdr:cNvPr id="121" name="直線コネクタ 120"/>
        <xdr:cNvCxnSpPr/>
      </xdr:nvCxnSpPr>
      <xdr:spPr>
        <a:xfrm>
          <a:off x="2908300" y="9734414"/>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133214</xdr:rowOff>
    </xdr:from>
    <xdr:to>
      <xdr:col>4</xdr:col>
      <xdr:colOff>155575</xdr:colOff>
      <xdr:row>57</xdr:row>
      <xdr:rowOff>65908</xdr:rowOff>
    </xdr:to>
    <xdr:cxnSp macro="">
      <xdr:nvCxnSpPr>
        <xdr:cNvPr id="124" name="直線コネクタ 123"/>
        <xdr:cNvCxnSpPr/>
      </xdr:nvCxnSpPr>
      <xdr:spPr>
        <a:xfrm flipV="1">
          <a:off x="2019300" y="9734414"/>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59664</xdr:rowOff>
    </xdr:from>
    <xdr:to>
      <xdr:col>2</xdr:col>
      <xdr:colOff>638175</xdr:colOff>
      <xdr:row>57</xdr:row>
      <xdr:rowOff>65908</xdr:rowOff>
    </xdr:to>
    <xdr:cxnSp macro="">
      <xdr:nvCxnSpPr>
        <xdr:cNvPr id="127" name="直線コネクタ 126"/>
        <xdr:cNvCxnSpPr/>
      </xdr:nvCxnSpPr>
      <xdr:spPr>
        <a:xfrm>
          <a:off x="1130300" y="9832314"/>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110669</xdr:rowOff>
    </xdr:from>
    <xdr:to>
      <xdr:col>6</xdr:col>
      <xdr:colOff>561975</xdr:colOff>
      <xdr:row>57</xdr:row>
      <xdr:rowOff>40819</xdr:rowOff>
    </xdr:to>
    <xdr:sp macro="" textlink="">
      <xdr:nvSpPr>
        <xdr:cNvPr id="137" name="円/楕円 136"/>
        <xdr:cNvSpPr/>
      </xdr:nvSpPr>
      <xdr:spPr>
        <a:xfrm>
          <a:off x="4584700" y="97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133546</xdr:rowOff>
    </xdr:from>
    <xdr:ext cx="599010" cy="259045"/>
    <xdr:sp macro="" textlink="">
      <xdr:nvSpPr>
        <xdr:cNvPr id="138" name="総務費該当値テキスト"/>
        <xdr:cNvSpPr txBox="1"/>
      </xdr:nvSpPr>
      <xdr:spPr>
        <a:xfrm>
          <a:off x="4686300" y="956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101509</xdr:rowOff>
    </xdr:from>
    <xdr:to>
      <xdr:col>5</xdr:col>
      <xdr:colOff>409575</xdr:colOff>
      <xdr:row>57</xdr:row>
      <xdr:rowOff>31659</xdr:rowOff>
    </xdr:to>
    <xdr:sp macro="" textlink="">
      <xdr:nvSpPr>
        <xdr:cNvPr id="139" name="円/楕円 138"/>
        <xdr:cNvSpPr/>
      </xdr:nvSpPr>
      <xdr:spPr>
        <a:xfrm>
          <a:off x="3746500" y="97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48186</xdr:rowOff>
    </xdr:from>
    <xdr:ext cx="599010" cy="259045"/>
    <xdr:sp macro="" textlink="">
      <xdr:nvSpPr>
        <xdr:cNvPr id="140" name="テキスト ボックス 139"/>
        <xdr:cNvSpPr txBox="1"/>
      </xdr:nvSpPr>
      <xdr:spPr>
        <a:xfrm>
          <a:off x="3497794" y="947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82414</xdr:rowOff>
    </xdr:from>
    <xdr:to>
      <xdr:col>4</xdr:col>
      <xdr:colOff>206375</xdr:colOff>
      <xdr:row>57</xdr:row>
      <xdr:rowOff>12564</xdr:rowOff>
    </xdr:to>
    <xdr:sp macro="" textlink="">
      <xdr:nvSpPr>
        <xdr:cNvPr id="141" name="円/楕円 140"/>
        <xdr:cNvSpPr/>
      </xdr:nvSpPr>
      <xdr:spPr>
        <a:xfrm>
          <a:off x="2857500" y="9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29091</xdr:rowOff>
    </xdr:from>
    <xdr:ext cx="599010" cy="259045"/>
    <xdr:sp macro="" textlink="">
      <xdr:nvSpPr>
        <xdr:cNvPr id="142" name="テキスト ボックス 141"/>
        <xdr:cNvSpPr txBox="1"/>
      </xdr:nvSpPr>
      <xdr:spPr>
        <a:xfrm>
          <a:off x="2608794" y="945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15108</xdr:rowOff>
    </xdr:from>
    <xdr:to>
      <xdr:col>3</xdr:col>
      <xdr:colOff>3175</xdr:colOff>
      <xdr:row>57</xdr:row>
      <xdr:rowOff>116708</xdr:rowOff>
    </xdr:to>
    <xdr:sp macro="" textlink="">
      <xdr:nvSpPr>
        <xdr:cNvPr id="143" name="円/楕円 142"/>
        <xdr:cNvSpPr/>
      </xdr:nvSpPr>
      <xdr:spPr>
        <a:xfrm>
          <a:off x="1968500" y="97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133235</xdr:rowOff>
    </xdr:from>
    <xdr:ext cx="599010" cy="259045"/>
    <xdr:sp macro="" textlink="">
      <xdr:nvSpPr>
        <xdr:cNvPr id="144" name="テキスト ボックス 143"/>
        <xdr:cNvSpPr txBox="1"/>
      </xdr:nvSpPr>
      <xdr:spPr>
        <a:xfrm>
          <a:off x="1719794" y="956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8864</xdr:rowOff>
    </xdr:from>
    <xdr:to>
      <xdr:col>1</xdr:col>
      <xdr:colOff>485775</xdr:colOff>
      <xdr:row>57</xdr:row>
      <xdr:rowOff>110464</xdr:rowOff>
    </xdr:to>
    <xdr:sp macro="" textlink="">
      <xdr:nvSpPr>
        <xdr:cNvPr id="145" name="円/楕円 144"/>
        <xdr:cNvSpPr/>
      </xdr:nvSpPr>
      <xdr:spPr>
        <a:xfrm>
          <a:off x="1079500" y="97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126991</xdr:rowOff>
    </xdr:from>
    <xdr:ext cx="599010" cy="259045"/>
    <xdr:sp macro="" textlink="">
      <xdr:nvSpPr>
        <xdr:cNvPr id="146" name="テキスト ボックス 145"/>
        <xdr:cNvSpPr txBox="1"/>
      </xdr:nvSpPr>
      <xdr:spPr>
        <a:xfrm>
          <a:off x="830794" y="955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84248</xdr:rowOff>
    </xdr:from>
    <xdr:to>
      <xdr:col>6</xdr:col>
      <xdr:colOff>511175</xdr:colOff>
      <xdr:row>78</xdr:row>
      <xdr:rowOff>93793</xdr:rowOff>
    </xdr:to>
    <xdr:cxnSp macro="">
      <xdr:nvCxnSpPr>
        <xdr:cNvPr id="177" name="直線コネクタ 176"/>
        <xdr:cNvCxnSpPr/>
      </xdr:nvCxnSpPr>
      <xdr:spPr>
        <a:xfrm flipV="1">
          <a:off x="3797300" y="13457348"/>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93793</xdr:rowOff>
    </xdr:from>
    <xdr:to>
      <xdr:col>5</xdr:col>
      <xdr:colOff>358775</xdr:colOff>
      <xdr:row>78</xdr:row>
      <xdr:rowOff>106065</xdr:rowOff>
    </xdr:to>
    <xdr:cxnSp macro="">
      <xdr:nvCxnSpPr>
        <xdr:cNvPr id="180" name="直線コネクタ 179"/>
        <xdr:cNvCxnSpPr/>
      </xdr:nvCxnSpPr>
      <xdr:spPr>
        <a:xfrm flipV="1">
          <a:off x="2908300" y="13466893"/>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101608</xdr:rowOff>
    </xdr:from>
    <xdr:to>
      <xdr:col>4</xdr:col>
      <xdr:colOff>155575</xdr:colOff>
      <xdr:row>78</xdr:row>
      <xdr:rowOff>106065</xdr:rowOff>
    </xdr:to>
    <xdr:cxnSp macro="">
      <xdr:nvCxnSpPr>
        <xdr:cNvPr id="183" name="直線コネクタ 182"/>
        <xdr:cNvCxnSpPr/>
      </xdr:nvCxnSpPr>
      <xdr:spPr>
        <a:xfrm>
          <a:off x="2019300" y="13474708"/>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101608</xdr:rowOff>
    </xdr:from>
    <xdr:to>
      <xdr:col>2</xdr:col>
      <xdr:colOff>638175</xdr:colOff>
      <xdr:row>78</xdr:row>
      <xdr:rowOff>109409</xdr:rowOff>
    </xdr:to>
    <xdr:cxnSp macro="">
      <xdr:nvCxnSpPr>
        <xdr:cNvPr id="186" name="直線コネクタ 185"/>
        <xdr:cNvCxnSpPr/>
      </xdr:nvCxnSpPr>
      <xdr:spPr>
        <a:xfrm flipV="1">
          <a:off x="1130300" y="13474708"/>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33448</xdr:rowOff>
    </xdr:from>
    <xdr:to>
      <xdr:col>6</xdr:col>
      <xdr:colOff>561975</xdr:colOff>
      <xdr:row>78</xdr:row>
      <xdr:rowOff>135048</xdr:rowOff>
    </xdr:to>
    <xdr:sp macro="" textlink="">
      <xdr:nvSpPr>
        <xdr:cNvPr id="196" name="円/楕円 195"/>
        <xdr:cNvSpPr/>
      </xdr:nvSpPr>
      <xdr:spPr>
        <a:xfrm>
          <a:off x="4584700" y="134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164275</xdr:rowOff>
    </xdr:from>
    <xdr:ext cx="599010" cy="259045"/>
    <xdr:sp macro="" textlink="">
      <xdr:nvSpPr>
        <xdr:cNvPr id="197" name="民生費該当値テキスト"/>
        <xdr:cNvSpPr txBox="1"/>
      </xdr:nvSpPr>
      <xdr:spPr>
        <a:xfrm>
          <a:off x="4686300" y="13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42993</xdr:rowOff>
    </xdr:from>
    <xdr:to>
      <xdr:col>5</xdr:col>
      <xdr:colOff>409575</xdr:colOff>
      <xdr:row>78</xdr:row>
      <xdr:rowOff>144593</xdr:rowOff>
    </xdr:to>
    <xdr:sp macro="" textlink="">
      <xdr:nvSpPr>
        <xdr:cNvPr id="198" name="円/楕円 197"/>
        <xdr:cNvSpPr/>
      </xdr:nvSpPr>
      <xdr:spPr>
        <a:xfrm>
          <a:off x="3746500" y="134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161120</xdr:rowOff>
    </xdr:from>
    <xdr:ext cx="599010" cy="259045"/>
    <xdr:sp macro="" textlink="">
      <xdr:nvSpPr>
        <xdr:cNvPr id="199" name="テキスト ボックス 198"/>
        <xdr:cNvSpPr txBox="1"/>
      </xdr:nvSpPr>
      <xdr:spPr>
        <a:xfrm>
          <a:off x="3497794" y="1319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55265</xdr:rowOff>
    </xdr:from>
    <xdr:to>
      <xdr:col>4</xdr:col>
      <xdr:colOff>206375</xdr:colOff>
      <xdr:row>78</xdr:row>
      <xdr:rowOff>156865</xdr:rowOff>
    </xdr:to>
    <xdr:sp macro="" textlink="">
      <xdr:nvSpPr>
        <xdr:cNvPr id="200" name="円/楕円 199"/>
        <xdr:cNvSpPr/>
      </xdr:nvSpPr>
      <xdr:spPr>
        <a:xfrm>
          <a:off x="2857500" y="134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1942</xdr:rowOff>
    </xdr:from>
    <xdr:ext cx="599010" cy="259045"/>
    <xdr:sp macro="" textlink="">
      <xdr:nvSpPr>
        <xdr:cNvPr id="201" name="テキスト ボックス 200"/>
        <xdr:cNvSpPr txBox="1"/>
      </xdr:nvSpPr>
      <xdr:spPr>
        <a:xfrm>
          <a:off x="2608794" y="132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50808</xdr:rowOff>
    </xdr:from>
    <xdr:to>
      <xdr:col>3</xdr:col>
      <xdr:colOff>3175</xdr:colOff>
      <xdr:row>78</xdr:row>
      <xdr:rowOff>152408</xdr:rowOff>
    </xdr:to>
    <xdr:sp macro="" textlink="">
      <xdr:nvSpPr>
        <xdr:cNvPr id="202" name="円/楕円 201"/>
        <xdr:cNvSpPr/>
      </xdr:nvSpPr>
      <xdr:spPr>
        <a:xfrm>
          <a:off x="1968500" y="134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168935</xdr:rowOff>
    </xdr:from>
    <xdr:ext cx="599010" cy="259045"/>
    <xdr:sp macro="" textlink="">
      <xdr:nvSpPr>
        <xdr:cNvPr id="203" name="テキスト ボックス 202"/>
        <xdr:cNvSpPr txBox="1"/>
      </xdr:nvSpPr>
      <xdr:spPr>
        <a:xfrm>
          <a:off x="1719794" y="131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58609</xdr:rowOff>
    </xdr:from>
    <xdr:to>
      <xdr:col>1</xdr:col>
      <xdr:colOff>485775</xdr:colOff>
      <xdr:row>78</xdr:row>
      <xdr:rowOff>160209</xdr:rowOff>
    </xdr:to>
    <xdr:sp macro="" textlink="">
      <xdr:nvSpPr>
        <xdr:cNvPr id="204" name="円/楕円 203"/>
        <xdr:cNvSpPr/>
      </xdr:nvSpPr>
      <xdr:spPr>
        <a:xfrm>
          <a:off x="1079500" y="134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5286</xdr:rowOff>
    </xdr:from>
    <xdr:ext cx="599010" cy="259045"/>
    <xdr:sp macro="" textlink="">
      <xdr:nvSpPr>
        <xdr:cNvPr id="205" name="テキスト ボックス 204"/>
        <xdr:cNvSpPr txBox="1"/>
      </xdr:nvSpPr>
      <xdr:spPr>
        <a:xfrm>
          <a:off x="830794" y="1320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23995</xdr:rowOff>
    </xdr:from>
    <xdr:to>
      <xdr:col>6</xdr:col>
      <xdr:colOff>511175</xdr:colOff>
      <xdr:row>94</xdr:row>
      <xdr:rowOff>110679</xdr:rowOff>
    </xdr:to>
    <xdr:cxnSp macro="">
      <xdr:nvCxnSpPr>
        <xdr:cNvPr id="236" name="直線コネクタ 235"/>
        <xdr:cNvCxnSpPr/>
      </xdr:nvCxnSpPr>
      <xdr:spPr>
        <a:xfrm>
          <a:off x="3797300" y="16140295"/>
          <a:ext cx="838200" cy="8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23995</xdr:rowOff>
    </xdr:from>
    <xdr:to>
      <xdr:col>5</xdr:col>
      <xdr:colOff>358775</xdr:colOff>
      <xdr:row>94</xdr:row>
      <xdr:rowOff>35807</xdr:rowOff>
    </xdr:to>
    <xdr:cxnSp macro="">
      <xdr:nvCxnSpPr>
        <xdr:cNvPr id="239" name="直線コネクタ 238"/>
        <xdr:cNvCxnSpPr/>
      </xdr:nvCxnSpPr>
      <xdr:spPr>
        <a:xfrm flipV="1">
          <a:off x="2908300" y="1614029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35807</xdr:rowOff>
    </xdr:from>
    <xdr:to>
      <xdr:col>4</xdr:col>
      <xdr:colOff>155575</xdr:colOff>
      <xdr:row>94</xdr:row>
      <xdr:rowOff>99848</xdr:rowOff>
    </xdr:to>
    <xdr:cxnSp macro="">
      <xdr:nvCxnSpPr>
        <xdr:cNvPr id="242" name="直線コネクタ 241"/>
        <xdr:cNvCxnSpPr/>
      </xdr:nvCxnSpPr>
      <xdr:spPr>
        <a:xfrm flipV="1">
          <a:off x="2019300" y="16152107"/>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123796</xdr:rowOff>
    </xdr:from>
    <xdr:to>
      <xdr:col>2</xdr:col>
      <xdr:colOff>638175</xdr:colOff>
      <xdr:row>94</xdr:row>
      <xdr:rowOff>99848</xdr:rowOff>
    </xdr:to>
    <xdr:cxnSp macro="">
      <xdr:nvCxnSpPr>
        <xdr:cNvPr id="245" name="直線コネクタ 244"/>
        <xdr:cNvCxnSpPr/>
      </xdr:nvCxnSpPr>
      <xdr:spPr>
        <a:xfrm>
          <a:off x="1130300" y="16068646"/>
          <a:ext cx="889000" cy="1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59879</xdr:rowOff>
    </xdr:from>
    <xdr:to>
      <xdr:col>6</xdr:col>
      <xdr:colOff>561975</xdr:colOff>
      <xdr:row>94</xdr:row>
      <xdr:rowOff>161479</xdr:rowOff>
    </xdr:to>
    <xdr:sp macro="" textlink="">
      <xdr:nvSpPr>
        <xdr:cNvPr id="255" name="円/楕円 254"/>
        <xdr:cNvSpPr/>
      </xdr:nvSpPr>
      <xdr:spPr>
        <a:xfrm>
          <a:off x="4584700" y="161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82756</xdr:rowOff>
    </xdr:from>
    <xdr:ext cx="534377" cy="259045"/>
    <xdr:sp macro="" textlink="">
      <xdr:nvSpPr>
        <xdr:cNvPr id="256" name="衛生費該当値テキスト"/>
        <xdr:cNvSpPr txBox="1"/>
      </xdr:nvSpPr>
      <xdr:spPr>
        <a:xfrm>
          <a:off x="4686300" y="160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77,666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144645</xdr:rowOff>
    </xdr:from>
    <xdr:to>
      <xdr:col>5</xdr:col>
      <xdr:colOff>409575</xdr:colOff>
      <xdr:row>94</xdr:row>
      <xdr:rowOff>74795</xdr:rowOff>
    </xdr:to>
    <xdr:sp macro="" textlink="">
      <xdr:nvSpPr>
        <xdr:cNvPr id="257" name="円/楕円 256"/>
        <xdr:cNvSpPr/>
      </xdr:nvSpPr>
      <xdr:spPr>
        <a:xfrm>
          <a:off x="3746500" y="160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91322</xdr:rowOff>
    </xdr:from>
    <xdr:ext cx="534377" cy="259045"/>
    <xdr:sp macro="" textlink="">
      <xdr:nvSpPr>
        <xdr:cNvPr id="258" name="テキスト ボックス 257"/>
        <xdr:cNvSpPr txBox="1"/>
      </xdr:nvSpPr>
      <xdr:spPr>
        <a:xfrm>
          <a:off x="3530111" y="158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156457</xdr:rowOff>
    </xdr:from>
    <xdr:to>
      <xdr:col>4</xdr:col>
      <xdr:colOff>206375</xdr:colOff>
      <xdr:row>94</xdr:row>
      <xdr:rowOff>86607</xdr:rowOff>
    </xdr:to>
    <xdr:sp macro="" textlink="">
      <xdr:nvSpPr>
        <xdr:cNvPr id="259" name="円/楕円 258"/>
        <xdr:cNvSpPr/>
      </xdr:nvSpPr>
      <xdr:spPr>
        <a:xfrm>
          <a:off x="2857500" y="161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103134</xdr:rowOff>
    </xdr:from>
    <xdr:ext cx="534377" cy="259045"/>
    <xdr:sp macro="" textlink="">
      <xdr:nvSpPr>
        <xdr:cNvPr id="260" name="テキスト ボックス 259"/>
        <xdr:cNvSpPr txBox="1"/>
      </xdr:nvSpPr>
      <xdr:spPr>
        <a:xfrm>
          <a:off x="2641111" y="158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49048</xdr:rowOff>
    </xdr:from>
    <xdr:to>
      <xdr:col>3</xdr:col>
      <xdr:colOff>3175</xdr:colOff>
      <xdr:row>94</xdr:row>
      <xdr:rowOff>150648</xdr:rowOff>
    </xdr:to>
    <xdr:sp macro="" textlink="">
      <xdr:nvSpPr>
        <xdr:cNvPr id="261" name="円/楕円 260"/>
        <xdr:cNvSpPr/>
      </xdr:nvSpPr>
      <xdr:spPr>
        <a:xfrm>
          <a:off x="1968500" y="161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167175</xdr:rowOff>
    </xdr:from>
    <xdr:ext cx="534377" cy="259045"/>
    <xdr:sp macro="" textlink="">
      <xdr:nvSpPr>
        <xdr:cNvPr id="262" name="テキスト ボックス 261"/>
        <xdr:cNvSpPr txBox="1"/>
      </xdr:nvSpPr>
      <xdr:spPr>
        <a:xfrm>
          <a:off x="1752111" y="15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72996</xdr:rowOff>
    </xdr:from>
    <xdr:to>
      <xdr:col>1</xdr:col>
      <xdr:colOff>485775</xdr:colOff>
      <xdr:row>94</xdr:row>
      <xdr:rowOff>3146</xdr:rowOff>
    </xdr:to>
    <xdr:sp macro="" textlink="">
      <xdr:nvSpPr>
        <xdr:cNvPr id="263" name="円/楕円 262"/>
        <xdr:cNvSpPr/>
      </xdr:nvSpPr>
      <xdr:spPr>
        <a:xfrm>
          <a:off x="1079500" y="160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19673</xdr:rowOff>
    </xdr:from>
    <xdr:ext cx="534377" cy="259045"/>
    <xdr:sp macro="" textlink="">
      <xdr:nvSpPr>
        <xdr:cNvPr id="264" name="テキスト ボックス 263"/>
        <xdr:cNvSpPr txBox="1"/>
      </xdr:nvSpPr>
      <xdr:spPr>
        <a:xfrm>
          <a:off x="863111" y="157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141351</xdr:rowOff>
    </xdr:from>
    <xdr:to>
      <xdr:col>15</xdr:col>
      <xdr:colOff>180975</xdr:colOff>
      <xdr:row>38</xdr:row>
      <xdr:rowOff>149733</xdr:rowOff>
    </xdr:to>
    <xdr:cxnSp macro="">
      <xdr:nvCxnSpPr>
        <xdr:cNvPr id="293" name="直線コネクタ 292"/>
        <xdr:cNvCxnSpPr/>
      </xdr:nvCxnSpPr>
      <xdr:spPr>
        <a:xfrm flipV="1">
          <a:off x="9639300" y="665645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62103</xdr:rowOff>
    </xdr:from>
    <xdr:to>
      <xdr:col>14</xdr:col>
      <xdr:colOff>28575</xdr:colOff>
      <xdr:row>38</xdr:row>
      <xdr:rowOff>149733</xdr:rowOff>
    </xdr:to>
    <xdr:cxnSp macro="">
      <xdr:nvCxnSpPr>
        <xdr:cNvPr id="296" name="直線コネクタ 295"/>
        <xdr:cNvCxnSpPr/>
      </xdr:nvCxnSpPr>
      <xdr:spPr>
        <a:xfrm>
          <a:off x="8750300" y="6577203"/>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14097</xdr:rowOff>
    </xdr:from>
    <xdr:to>
      <xdr:col>12</xdr:col>
      <xdr:colOff>511175</xdr:colOff>
      <xdr:row>38</xdr:row>
      <xdr:rowOff>62103</xdr:rowOff>
    </xdr:to>
    <xdr:cxnSp macro="">
      <xdr:nvCxnSpPr>
        <xdr:cNvPr id="299" name="直線コネクタ 298"/>
        <xdr:cNvCxnSpPr/>
      </xdr:nvCxnSpPr>
      <xdr:spPr>
        <a:xfrm>
          <a:off x="7861300" y="65291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159639</xdr:rowOff>
    </xdr:from>
    <xdr:to>
      <xdr:col>11</xdr:col>
      <xdr:colOff>307975</xdr:colOff>
      <xdr:row>38</xdr:row>
      <xdr:rowOff>14097</xdr:rowOff>
    </xdr:to>
    <xdr:cxnSp macro="">
      <xdr:nvCxnSpPr>
        <xdr:cNvPr id="302" name="直線コネクタ 301"/>
        <xdr:cNvCxnSpPr/>
      </xdr:nvCxnSpPr>
      <xdr:spPr>
        <a:xfrm>
          <a:off x="6972300" y="6331839"/>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90551</xdr:rowOff>
    </xdr:from>
    <xdr:to>
      <xdr:col>15</xdr:col>
      <xdr:colOff>231775</xdr:colOff>
      <xdr:row>39</xdr:row>
      <xdr:rowOff>20701</xdr:rowOff>
    </xdr:to>
    <xdr:sp macro="" textlink="">
      <xdr:nvSpPr>
        <xdr:cNvPr id="312" name="円/楕円 311"/>
        <xdr:cNvSpPr/>
      </xdr:nvSpPr>
      <xdr:spPr>
        <a:xfrm>
          <a:off x="10426700" y="66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5478</xdr:rowOff>
    </xdr:from>
    <xdr:ext cx="378565" cy="259045"/>
    <xdr:sp macro="" textlink="">
      <xdr:nvSpPr>
        <xdr:cNvPr id="313" name="労働費該当値テキスト"/>
        <xdr:cNvSpPr txBox="1"/>
      </xdr:nvSpPr>
      <xdr:spPr>
        <a:xfrm>
          <a:off x="10528300" y="652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98933</xdr:rowOff>
    </xdr:from>
    <xdr:to>
      <xdr:col>14</xdr:col>
      <xdr:colOff>79375</xdr:colOff>
      <xdr:row>39</xdr:row>
      <xdr:rowOff>29083</xdr:rowOff>
    </xdr:to>
    <xdr:sp macro="" textlink="">
      <xdr:nvSpPr>
        <xdr:cNvPr id="314" name="円/楕円 313"/>
        <xdr:cNvSpPr/>
      </xdr:nvSpPr>
      <xdr:spPr>
        <a:xfrm>
          <a:off x="9588500" y="66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20210</xdr:rowOff>
    </xdr:from>
    <xdr:ext cx="378565" cy="259045"/>
    <xdr:sp macro="" textlink="">
      <xdr:nvSpPr>
        <xdr:cNvPr id="315" name="テキスト ボックス 314"/>
        <xdr:cNvSpPr txBox="1"/>
      </xdr:nvSpPr>
      <xdr:spPr>
        <a:xfrm>
          <a:off x="9450017" y="670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11303</xdr:rowOff>
    </xdr:from>
    <xdr:to>
      <xdr:col>12</xdr:col>
      <xdr:colOff>561975</xdr:colOff>
      <xdr:row>38</xdr:row>
      <xdr:rowOff>112903</xdr:rowOff>
    </xdr:to>
    <xdr:sp macro="" textlink="">
      <xdr:nvSpPr>
        <xdr:cNvPr id="316" name="円/楕円 315"/>
        <xdr:cNvSpPr/>
      </xdr:nvSpPr>
      <xdr:spPr>
        <a:xfrm>
          <a:off x="8699500" y="65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104030</xdr:rowOff>
    </xdr:from>
    <xdr:ext cx="469744" cy="259045"/>
    <xdr:sp macro="" textlink="">
      <xdr:nvSpPr>
        <xdr:cNvPr id="317" name="テキスト ボックス 316"/>
        <xdr:cNvSpPr txBox="1"/>
      </xdr:nvSpPr>
      <xdr:spPr>
        <a:xfrm>
          <a:off x="8515427" y="66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134747</xdr:rowOff>
    </xdr:from>
    <xdr:to>
      <xdr:col>11</xdr:col>
      <xdr:colOff>358775</xdr:colOff>
      <xdr:row>38</xdr:row>
      <xdr:rowOff>64897</xdr:rowOff>
    </xdr:to>
    <xdr:sp macro="" textlink="">
      <xdr:nvSpPr>
        <xdr:cNvPr id="318" name="円/楕円 317"/>
        <xdr:cNvSpPr/>
      </xdr:nvSpPr>
      <xdr:spPr>
        <a:xfrm>
          <a:off x="7810500" y="64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56024</xdr:rowOff>
    </xdr:from>
    <xdr:ext cx="469744" cy="259045"/>
    <xdr:sp macro="" textlink="">
      <xdr:nvSpPr>
        <xdr:cNvPr id="319" name="テキスト ボックス 318"/>
        <xdr:cNvSpPr txBox="1"/>
      </xdr:nvSpPr>
      <xdr:spPr>
        <a:xfrm>
          <a:off x="7626427" y="65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108839</xdr:rowOff>
    </xdr:from>
    <xdr:to>
      <xdr:col>10</xdr:col>
      <xdr:colOff>155575</xdr:colOff>
      <xdr:row>37</xdr:row>
      <xdr:rowOff>38989</xdr:rowOff>
    </xdr:to>
    <xdr:sp macro="" textlink="">
      <xdr:nvSpPr>
        <xdr:cNvPr id="320" name="円/楕円 319"/>
        <xdr:cNvSpPr/>
      </xdr:nvSpPr>
      <xdr:spPr>
        <a:xfrm>
          <a:off x="6921500" y="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55516</xdr:rowOff>
    </xdr:from>
    <xdr:ext cx="469744" cy="259045"/>
    <xdr:sp macro="" textlink="">
      <xdr:nvSpPr>
        <xdr:cNvPr id="321" name="テキスト ボックス 320"/>
        <xdr:cNvSpPr txBox="1"/>
      </xdr:nvSpPr>
      <xdr:spPr>
        <a:xfrm>
          <a:off x="6737427"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3778</xdr:rowOff>
    </xdr:from>
    <xdr:to>
      <xdr:col>15</xdr:col>
      <xdr:colOff>180975</xdr:colOff>
      <xdr:row>58</xdr:row>
      <xdr:rowOff>57835</xdr:rowOff>
    </xdr:to>
    <xdr:cxnSp macro="">
      <xdr:nvCxnSpPr>
        <xdr:cNvPr id="352" name="直線コネクタ 351"/>
        <xdr:cNvCxnSpPr/>
      </xdr:nvCxnSpPr>
      <xdr:spPr>
        <a:xfrm>
          <a:off x="9639300" y="9947878"/>
          <a:ext cx="838200" cy="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3778</xdr:rowOff>
    </xdr:from>
    <xdr:to>
      <xdr:col>14</xdr:col>
      <xdr:colOff>28575</xdr:colOff>
      <xdr:row>58</xdr:row>
      <xdr:rowOff>21318</xdr:rowOff>
    </xdr:to>
    <xdr:cxnSp macro="">
      <xdr:nvCxnSpPr>
        <xdr:cNvPr id="355" name="直線コネクタ 354"/>
        <xdr:cNvCxnSpPr/>
      </xdr:nvCxnSpPr>
      <xdr:spPr>
        <a:xfrm flipV="1">
          <a:off x="8750300" y="9947878"/>
          <a:ext cx="889000" cy="1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21318</xdr:rowOff>
    </xdr:from>
    <xdr:to>
      <xdr:col>12</xdr:col>
      <xdr:colOff>511175</xdr:colOff>
      <xdr:row>58</xdr:row>
      <xdr:rowOff>70826</xdr:rowOff>
    </xdr:to>
    <xdr:cxnSp macro="">
      <xdr:nvCxnSpPr>
        <xdr:cNvPr id="358" name="直線コネクタ 357"/>
        <xdr:cNvCxnSpPr/>
      </xdr:nvCxnSpPr>
      <xdr:spPr>
        <a:xfrm flipV="1">
          <a:off x="7861300" y="9965418"/>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62254</xdr:rowOff>
    </xdr:from>
    <xdr:to>
      <xdr:col>11</xdr:col>
      <xdr:colOff>307975</xdr:colOff>
      <xdr:row>58</xdr:row>
      <xdr:rowOff>70826</xdr:rowOff>
    </xdr:to>
    <xdr:cxnSp macro="">
      <xdr:nvCxnSpPr>
        <xdr:cNvPr id="361" name="直線コネクタ 360"/>
        <xdr:cNvCxnSpPr/>
      </xdr:nvCxnSpPr>
      <xdr:spPr>
        <a:xfrm>
          <a:off x="6972300" y="1000635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7035</xdr:rowOff>
    </xdr:from>
    <xdr:to>
      <xdr:col>15</xdr:col>
      <xdr:colOff>231775</xdr:colOff>
      <xdr:row>58</xdr:row>
      <xdr:rowOff>108635</xdr:rowOff>
    </xdr:to>
    <xdr:sp macro="" textlink="">
      <xdr:nvSpPr>
        <xdr:cNvPr id="371" name="円/楕円 370"/>
        <xdr:cNvSpPr/>
      </xdr:nvSpPr>
      <xdr:spPr>
        <a:xfrm>
          <a:off x="10426700" y="99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29912</xdr:rowOff>
    </xdr:from>
    <xdr:ext cx="534377" cy="259045"/>
    <xdr:sp macro="" textlink="">
      <xdr:nvSpPr>
        <xdr:cNvPr id="372" name="農林水産業費該当値テキスト"/>
        <xdr:cNvSpPr txBox="1"/>
      </xdr:nvSpPr>
      <xdr:spPr>
        <a:xfrm>
          <a:off x="10528300" y="98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124428</xdr:rowOff>
    </xdr:from>
    <xdr:to>
      <xdr:col>14</xdr:col>
      <xdr:colOff>79375</xdr:colOff>
      <xdr:row>58</xdr:row>
      <xdr:rowOff>54578</xdr:rowOff>
    </xdr:to>
    <xdr:sp macro="" textlink="">
      <xdr:nvSpPr>
        <xdr:cNvPr id="373" name="円/楕円 372"/>
        <xdr:cNvSpPr/>
      </xdr:nvSpPr>
      <xdr:spPr>
        <a:xfrm>
          <a:off x="9588500" y="98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71105</xdr:rowOff>
    </xdr:from>
    <xdr:ext cx="534377" cy="259045"/>
    <xdr:sp macro="" textlink="">
      <xdr:nvSpPr>
        <xdr:cNvPr id="374" name="テキスト ボックス 373"/>
        <xdr:cNvSpPr txBox="1"/>
      </xdr:nvSpPr>
      <xdr:spPr>
        <a:xfrm>
          <a:off x="9372111" y="96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141968</xdr:rowOff>
    </xdr:from>
    <xdr:to>
      <xdr:col>12</xdr:col>
      <xdr:colOff>561975</xdr:colOff>
      <xdr:row>58</xdr:row>
      <xdr:rowOff>72118</xdr:rowOff>
    </xdr:to>
    <xdr:sp macro="" textlink="">
      <xdr:nvSpPr>
        <xdr:cNvPr id="375" name="円/楕円 374"/>
        <xdr:cNvSpPr/>
      </xdr:nvSpPr>
      <xdr:spPr>
        <a:xfrm>
          <a:off x="8699500" y="99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88645</xdr:rowOff>
    </xdr:from>
    <xdr:ext cx="534377" cy="259045"/>
    <xdr:sp macro="" textlink="">
      <xdr:nvSpPr>
        <xdr:cNvPr id="376" name="テキスト ボックス 375"/>
        <xdr:cNvSpPr txBox="1"/>
      </xdr:nvSpPr>
      <xdr:spPr>
        <a:xfrm>
          <a:off x="8483111" y="96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20026</xdr:rowOff>
    </xdr:from>
    <xdr:to>
      <xdr:col>11</xdr:col>
      <xdr:colOff>358775</xdr:colOff>
      <xdr:row>58</xdr:row>
      <xdr:rowOff>121626</xdr:rowOff>
    </xdr:to>
    <xdr:sp macro="" textlink="">
      <xdr:nvSpPr>
        <xdr:cNvPr id="377" name="円/楕円 376"/>
        <xdr:cNvSpPr/>
      </xdr:nvSpPr>
      <xdr:spPr>
        <a:xfrm>
          <a:off x="78105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138153</xdr:rowOff>
    </xdr:from>
    <xdr:ext cx="534377" cy="259045"/>
    <xdr:sp macro="" textlink="">
      <xdr:nvSpPr>
        <xdr:cNvPr id="378" name="テキスト ボックス 377"/>
        <xdr:cNvSpPr txBox="1"/>
      </xdr:nvSpPr>
      <xdr:spPr>
        <a:xfrm>
          <a:off x="7594111" y="9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11454</xdr:rowOff>
    </xdr:from>
    <xdr:to>
      <xdr:col>10</xdr:col>
      <xdr:colOff>155575</xdr:colOff>
      <xdr:row>58</xdr:row>
      <xdr:rowOff>113054</xdr:rowOff>
    </xdr:to>
    <xdr:sp macro="" textlink="">
      <xdr:nvSpPr>
        <xdr:cNvPr id="379" name="円/楕円 378"/>
        <xdr:cNvSpPr/>
      </xdr:nvSpPr>
      <xdr:spPr>
        <a:xfrm>
          <a:off x="6921500" y="99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129581</xdr:rowOff>
    </xdr:from>
    <xdr:ext cx="534377" cy="259045"/>
    <xdr:sp macro="" textlink="">
      <xdr:nvSpPr>
        <xdr:cNvPr id="380" name="テキスト ボックス 379"/>
        <xdr:cNvSpPr txBox="1"/>
      </xdr:nvSpPr>
      <xdr:spPr>
        <a:xfrm>
          <a:off x="6705111" y="97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68540</xdr:rowOff>
    </xdr:from>
    <xdr:to>
      <xdr:col>15</xdr:col>
      <xdr:colOff>180975</xdr:colOff>
      <xdr:row>75</xdr:row>
      <xdr:rowOff>150444</xdr:rowOff>
    </xdr:to>
    <xdr:cxnSp macro="">
      <xdr:nvCxnSpPr>
        <xdr:cNvPr id="411" name="直線コネクタ 410"/>
        <xdr:cNvCxnSpPr/>
      </xdr:nvCxnSpPr>
      <xdr:spPr>
        <a:xfrm flipV="1">
          <a:off x="9639300" y="12927290"/>
          <a:ext cx="8382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150444</xdr:rowOff>
    </xdr:from>
    <xdr:to>
      <xdr:col>14</xdr:col>
      <xdr:colOff>28575</xdr:colOff>
      <xdr:row>75</xdr:row>
      <xdr:rowOff>166870</xdr:rowOff>
    </xdr:to>
    <xdr:cxnSp macro="">
      <xdr:nvCxnSpPr>
        <xdr:cNvPr id="414" name="直線コネクタ 413"/>
        <xdr:cNvCxnSpPr/>
      </xdr:nvCxnSpPr>
      <xdr:spPr>
        <a:xfrm flipV="1">
          <a:off x="8750300" y="13009194"/>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166870</xdr:rowOff>
    </xdr:from>
    <xdr:to>
      <xdr:col>12</xdr:col>
      <xdr:colOff>511175</xdr:colOff>
      <xdr:row>76</xdr:row>
      <xdr:rowOff>6231</xdr:rowOff>
    </xdr:to>
    <xdr:cxnSp macro="">
      <xdr:nvCxnSpPr>
        <xdr:cNvPr id="417" name="直線コネクタ 416"/>
        <xdr:cNvCxnSpPr/>
      </xdr:nvCxnSpPr>
      <xdr:spPr>
        <a:xfrm flipV="1">
          <a:off x="7861300" y="13025620"/>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116579</xdr:rowOff>
    </xdr:from>
    <xdr:to>
      <xdr:col>11</xdr:col>
      <xdr:colOff>307975</xdr:colOff>
      <xdr:row>76</xdr:row>
      <xdr:rowOff>6231</xdr:rowOff>
    </xdr:to>
    <xdr:cxnSp macro="">
      <xdr:nvCxnSpPr>
        <xdr:cNvPr id="420" name="直線コネクタ 419"/>
        <xdr:cNvCxnSpPr/>
      </xdr:nvCxnSpPr>
      <xdr:spPr>
        <a:xfrm>
          <a:off x="6972300" y="12975329"/>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17740</xdr:rowOff>
    </xdr:from>
    <xdr:to>
      <xdr:col>15</xdr:col>
      <xdr:colOff>231775</xdr:colOff>
      <xdr:row>75</xdr:row>
      <xdr:rowOff>119340</xdr:rowOff>
    </xdr:to>
    <xdr:sp macro="" textlink="">
      <xdr:nvSpPr>
        <xdr:cNvPr id="430" name="円/楕円 429"/>
        <xdr:cNvSpPr/>
      </xdr:nvSpPr>
      <xdr:spPr>
        <a:xfrm>
          <a:off x="10426700" y="128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40617</xdr:rowOff>
    </xdr:from>
    <xdr:ext cx="534377" cy="259045"/>
    <xdr:sp macro="" textlink="">
      <xdr:nvSpPr>
        <xdr:cNvPr id="431" name="商工費該当値テキスト"/>
        <xdr:cNvSpPr txBox="1"/>
      </xdr:nvSpPr>
      <xdr:spPr>
        <a:xfrm>
          <a:off x="10528300" y="1272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99644</xdr:rowOff>
    </xdr:from>
    <xdr:to>
      <xdr:col>14</xdr:col>
      <xdr:colOff>79375</xdr:colOff>
      <xdr:row>76</xdr:row>
      <xdr:rowOff>29794</xdr:rowOff>
    </xdr:to>
    <xdr:sp macro="" textlink="">
      <xdr:nvSpPr>
        <xdr:cNvPr id="432" name="円/楕円 431"/>
        <xdr:cNvSpPr/>
      </xdr:nvSpPr>
      <xdr:spPr>
        <a:xfrm>
          <a:off x="9588500" y="129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46321</xdr:rowOff>
    </xdr:from>
    <xdr:ext cx="534377" cy="259045"/>
    <xdr:sp macro="" textlink="">
      <xdr:nvSpPr>
        <xdr:cNvPr id="433" name="テキスト ボックス 432"/>
        <xdr:cNvSpPr txBox="1"/>
      </xdr:nvSpPr>
      <xdr:spPr>
        <a:xfrm>
          <a:off x="9372111" y="127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116070</xdr:rowOff>
    </xdr:from>
    <xdr:to>
      <xdr:col>12</xdr:col>
      <xdr:colOff>561975</xdr:colOff>
      <xdr:row>76</xdr:row>
      <xdr:rowOff>46220</xdr:rowOff>
    </xdr:to>
    <xdr:sp macro="" textlink="">
      <xdr:nvSpPr>
        <xdr:cNvPr id="434" name="円/楕円 433"/>
        <xdr:cNvSpPr/>
      </xdr:nvSpPr>
      <xdr:spPr>
        <a:xfrm>
          <a:off x="8699500" y="12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62747</xdr:rowOff>
    </xdr:from>
    <xdr:ext cx="534377" cy="259045"/>
    <xdr:sp macro="" textlink="">
      <xdr:nvSpPr>
        <xdr:cNvPr id="435" name="テキスト ボックス 434"/>
        <xdr:cNvSpPr txBox="1"/>
      </xdr:nvSpPr>
      <xdr:spPr>
        <a:xfrm>
          <a:off x="8483111" y="127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126881</xdr:rowOff>
    </xdr:from>
    <xdr:to>
      <xdr:col>11</xdr:col>
      <xdr:colOff>358775</xdr:colOff>
      <xdr:row>76</xdr:row>
      <xdr:rowOff>57031</xdr:rowOff>
    </xdr:to>
    <xdr:sp macro="" textlink="">
      <xdr:nvSpPr>
        <xdr:cNvPr id="436" name="円/楕円 435"/>
        <xdr:cNvSpPr/>
      </xdr:nvSpPr>
      <xdr:spPr>
        <a:xfrm>
          <a:off x="7810500" y="129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73558</xdr:rowOff>
    </xdr:from>
    <xdr:ext cx="534377" cy="259045"/>
    <xdr:sp macro="" textlink="">
      <xdr:nvSpPr>
        <xdr:cNvPr id="437" name="テキスト ボックス 436"/>
        <xdr:cNvSpPr txBox="1"/>
      </xdr:nvSpPr>
      <xdr:spPr>
        <a:xfrm>
          <a:off x="7594111" y="127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65779</xdr:rowOff>
    </xdr:from>
    <xdr:to>
      <xdr:col>10</xdr:col>
      <xdr:colOff>155575</xdr:colOff>
      <xdr:row>75</xdr:row>
      <xdr:rowOff>167379</xdr:rowOff>
    </xdr:to>
    <xdr:sp macro="" textlink="">
      <xdr:nvSpPr>
        <xdr:cNvPr id="438" name="円/楕円 437"/>
        <xdr:cNvSpPr/>
      </xdr:nvSpPr>
      <xdr:spPr>
        <a:xfrm>
          <a:off x="6921500" y="129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12456</xdr:rowOff>
    </xdr:from>
    <xdr:ext cx="534377" cy="259045"/>
    <xdr:sp macro="" textlink="">
      <xdr:nvSpPr>
        <xdr:cNvPr id="439" name="テキスト ボックス 438"/>
        <xdr:cNvSpPr txBox="1"/>
      </xdr:nvSpPr>
      <xdr:spPr>
        <a:xfrm>
          <a:off x="6705111" y="126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59261</xdr:rowOff>
    </xdr:from>
    <xdr:to>
      <xdr:col>15</xdr:col>
      <xdr:colOff>180975</xdr:colOff>
      <xdr:row>98</xdr:row>
      <xdr:rowOff>69310</xdr:rowOff>
    </xdr:to>
    <xdr:cxnSp macro="">
      <xdr:nvCxnSpPr>
        <xdr:cNvPr id="468" name="直線コネクタ 467"/>
        <xdr:cNvCxnSpPr/>
      </xdr:nvCxnSpPr>
      <xdr:spPr>
        <a:xfrm>
          <a:off x="9639300" y="16861361"/>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30476</xdr:rowOff>
    </xdr:from>
    <xdr:to>
      <xdr:col>14</xdr:col>
      <xdr:colOff>28575</xdr:colOff>
      <xdr:row>98</xdr:row>
      <xdr:rowOff>59261</xdr:rowOff>
    </xdr:to>
    <xdr:cxnSp macro="">
      <xdr:nvCxnSpPr>
        <xdr:cNvPr id="471" name="直線コネクタ 470"/>
        <xdr:cNvCxnSpPr/>
      </xdr:nvCxnSpPr>
      <xdr:spPr>
        <a:xfrm>
          <a:off x="8750300" y="16661126"/>
          <a:ext cx="889000" cy="2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30476</xdr:rowOff>
    </xdr:from>
    <xdr:to>
      <xdr:col>12</xdr:col>
      <xdr:colOff>511175</xdr:colOff>
      <xdr:row>98</xdr:row>
      <xdr:rowOff>53761</xdr:rowOff>
    </xdr:to>
    <xdr:cxnSp macro="">
      <xdr:nvCxnSpPr>
        <xdr:cNvPr id="474" name="直線コネクタ 473"/>
        <xdr:cNvCxnSpPr/>
      </xdr:nvCxnSpPr>
      <xdr:spPr>
        <a:xfrm flipV="1">
          <a:off x="7861300" y="16661126"/>
          <a:ext cx="889000" cy="1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51687</xdr:rowOff>
    </xdr:from>
    <xdr:to>
      <xdr:col>11</xdr:col>
      <xdr:colOff>307975</xdr:colOff>
      <xdr:row>98</xdr:row>
      <xdr:rowOff>53761</xdr:rowOff>
    </xdr:to>
    <xdr:cxnSp macro="">
      <xdr:nvCxnSpPr>
        <xdr:cNvPr id="477" name="直線コネクタ 476"/>
        <xdr:cNvCxnSpPr/>
      </xdr:nvCxnSpPr>
      <xdr:spPr>
        <a:xfrm>
          <a:off x="6972300" y="16853787"/>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18510</xdr:rowOff>
    </xdr:from>
    <xdr:to>
      <xdr:col>15</xdr:col>
      <xdr:colOff>231775</xdr:colOff>
      <xdr:row>98</xdr:row>
      <xdr:rowOff>120110</xdr:rowOff>
    </xdr:to>
    <xdr:sp macro="" textlink="">
      <xdr:nvSpPr>
        <xdr:cNvPr id="487" name="円/楕円 486"/>
        <xdr:cNvSpPr/>
      </xdr:nvSpPr>
      <xdr:spPr>
        <a:xfrm>
          <a:off x="104267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149337</xdr:rowOff>
    </xdr:from>
    <xdr:ext cx="534377" cy="259045"/>
    <xdr:sp macro="" textlink="">
      <xdr:nvSpPr>
        <xdr:cNvPr id="488" name="土木費該当値テキスト"/>
        <xdr:cNvSpPr txBox="1"/>
      </xdr:nvSpPr>
      <xdr:spPr>
        <a:xfrm>
          <a:off x="10528300" y="166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8461</xdr:rowOff>
    </xdr:from>
    <xdr:to>
      <xdr:col>14</xdr:col>
      <xdr:colOff>79375</xdr:colOff>
      <xdr:row>98</xdr:row>
      <xdr:rowOff>110061</xdr:rowOff>
    </xdr:to>
    <xdr:sp macro="" textlink="">
      <xdr:nvSpPr>
        <xdr:cNvPr id="489" name="円/楕円 488"/>
        <xdr:cNvSpPr/>
      </xdr:nvSpPr>
      <xdr:spPr>
        <a:xfrm>
          <a:off x="9588500" y="168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126588</xdr:rowOff>
    </xdr:from>
    <xdr:ext cx="534377" cy="259045"/>
    <xdr:sp macro="" textlink="">
      <xdr:nvSpPr>
        <xdr:cNvPr id="490" name="テキスト ボックス 489"/>
        <xdr:cNvSpPr txBox="1"/>
      </xdr:nvSpPr>
      <xdr:spPr>
        <a:xfrm>
          <a:off x="9372111" y="165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151126</xdr:rowOff>
    </xdr:from>
    <xdr:to>
      <xdr:col>12</xdr:col>
      <xdr:colOff>561975</xdr:colOff>
      <xdr:row>97</xdr:row>
      <xdr:rowOff>81276</xdr:rowOff>
    </xdr:to>
    <xdr:sp macro="" textlink="">
      <xdr:nvSpPr>
        <xdr:cNvPr id="491" name="円/楕円 490"/>
        <xdr:cNvSpPr/>
      </xdr:nvSpPr>
      <xdr:spPr>
        <a:xfrm>
          <a:off x="86995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97803</xdr:rowOff>
    </xdr:from>
    <xdr:ext cx="599010" cy="259045"/>
    <xdr:sp macro="" textlink="">
      <xdr:nvSpPr>
        <xdr:cNvPr id="492" name="テキスト ボックス 491"/>
        <xdr:cNvSpPr txBox="1"/>
      </xdr:nvSpPr>
      <xdr:spPr>
        <a:xfrm>
          <a:off x="8450794" y="1638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2961</xdr:rowOff>
    </xdr:from>
    <xdr:to>
      <xdr:col>11</xdr:col>
      <xdr:colOff>358775</xdr:colOff>
      <xdr:row>98</xdr:row>
      <xdr:rowOff>104561</xdr:rowOff>
    </xdr:to>
    <xdr:sp macro="" textlink="">
      <xdr:nvSpPr>
        <xdr:cNvPr id="493" name="円/楕円 492"/>
        <xdr:cNvSpPr/>
      </xdr:nvSpPr>
      <xdr:spPr>
        <a:xfrm>
          <a:off x="7810500" y="168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121088</xdr:rowOff>
    </xdr:from>
    <xdr:ext cx="534377" cy="259045"/>
    <xdr:sp macro="" textlink="">
      <xdr:nvSpPr>
        <xdr:cNvPr id="494" name="テキスト ボックス 493"/>
        <xdr:cNvSpPr txBox="1"/>
      </xdr:nvSpPr>
      <xdr:spPr>
        <a:xfrm>
          <a:off x="7594111" y="165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887</xdr:rowOff>
    </xdr:from>
    <xdr:to>
      <xdr:col>10</xdr:col>
      <xdr:colOff>155575</xdr:colOff>
      <xdr:row>98</xdr:row>
      <xdr:rowOff>102487</xdr:rowOff>
    </xdr:to>
    <xdr:sp macro="" textlink="">
      <xdr:nvSpPr>
        <xdr:cNvPr id="495" name="円/楕円 494"/>
        <xdr:cNvSpPr/>
      </xdr:nvSpPr>
      <xdr:spPr>
        <a:xfrm>
          <a:off x="6921500" y="168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119014</xdr:rowOff>
    </xdr:from>
    <xdr:ext cx="534377" cy="259045"/>
    <xdr:sp macro="" textlink="">
      <xdr:nvSpPr>
        <xdr:cNvPr id="496" name="テキスト ボックス 495"/>
        <xdr:cNvSpPr txBox="1"/>
      </xdr:nvSpPr>
      <xdr:spPr>
        <a:xfrm>
          <a:off x="6705111" y="165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49022</xdr:rowOff>
    </xdr:from>
    <xdr:to>
      <xdr:col>23</xdr:col>
      <xdr:colOff>517525</xdr:colOff>
      <xdr:row>34</xdr:row>
      <xdr:rowOff>75368</xdr:rowOff>
    </xdr:to>
    <xdr:cxnSp macro="">
      <xdr:nvCxnSpPr>
        <xdr:cNvPr id="525" name="直線コネクタ 524"/>
        <xdr:cNvCxnSpPr/>
      </xdr:nvCxnSpPr>
      <xdr:spPr>
        <a:xfrm>
          <a:off x="15481300" y="5706872"/>
          <a:ext cx="838200" cy="19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76168</xdr:rowOff>
    </xdr:from>
    <xdr:to>
      <xdr:col>22</xdr:col>
      <xdr:colOff>365125</xdr:colOff>
      <xdr:row>33</xdr:row>
      <xdr:rowOff>49022</xdr:rowOff>
    </xdr:to>
    <xdr:cxnSp macro="">
      <xdr:nvCxnSpPr>
        <xdr:cNvPr id="528" name="直線コネクタ 527"/>
        <xdr:cNvCxnSpPr/>
      </xdr:nvCxnSpPr>
      <xdr:spPr>
        <a:xfrm>
          <a:off x="14592300" y="5562568"/>
          <a:ext cx="889000" cy="14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76168</xdr:rowOff>
    </xdr:from>
    <xdr:to>
      <xdr:col>21</xdr:col>
      <xdr:colOff>161925</xdr:colOff>
      <xdr:row>36</xdr:row>
      <xdr:rowOff>17380</xdr:rowOff>
    </xdr:to>
    <xdr:cxnSp macro="">
      <xdr:nvCxnSpPr>
        <xdr:cNvPr id="531" name="直線コネクタ 530"/>
        <xdr:cNvCxnSpPr/>
      </xdr:nvCxnSpPr>
      <xdr:spPr>
        <a:xfrm flipV="1">
          <a:off x="13703300" y="5562568"/>
          <a:ext cx="889000" cy="6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147053</xdr:rowOff>
    </xdr:from>
    <xdr:to>
      <xdr:col>19</xdr:col>
      <xdr:colOff>644525</xdr:colOff>
      <xdr:row>36</xdr:row>
      <xdr:rowOff>17380</xdr:rowOff>
    </xdr:to>
    <xdr:cxnSp macro="">
      <xdr:nvCxnSpPr>
        <xdr:cNvPr id="534" name="直線コネクタ 533"/>
        <xdr:cNvCxnSpPr/>
      </xdr:nvCxnSpPr>
      <xdr:spPr>
        <a:xfrm>
          <a:off x="12814300" y="6147803"/>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24568</xdr:rowOff>
    </xdr:from>
    <xdr:to>
      <xdr:col>23</xdr:col>
      <xdr:colOff>568325</xdr:colOff>
      <xdr:row>34</xdr:row>
      <xdr:rowOff>126168</xdr:rowOff>
    </xdr:to>
    <xdr:sp macro="" textlink="">
      <xdr:nvSpPr>
        <xdr:cNvPr id="544" name="円/楕円 543"/>
        <xdr:cNvSpPr/>
      </xdr:nvSpPr>
      <xdr:spPr>
        <a:xfrm>
          <a:off x="16268700" y="58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47445</xdr:rowOff>
    </xdr:from>
    <xdr:ext cx="534377" cy="259045"/>
    <xdr:sp macro="" textlink="">
      <xdr:nvSpPr>
        <xdr:cNvPr id="545" name="消防費該当値テキスト"/>
        <xdr:cNvSpPr txBox="1"/>
      </xdr:nvSpPr>
      <xdr:spPr>
        <a:xfrm>
          <a:off x="16370300" y="57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169672</xdr:rowOff>
    </xdr:from>
    <xdr:to>
      <xdr:col>22</xdr:col>
      <xdr:colOff>415925</xdr:colOff>
      <xdr:row>33</xdr:row>
      <xdr:rowOff>99822</xdr:rowOff>
    </xdr:to>
    <xdr:sp macro="" textlink="">
      <xdr:nvSpPr>
        <xdr:cNvPr id="546" name="円/楕円 545"/>
        <xdr:cNvSpPr/>
      </xdr:nvSpPr>
      <xdr:spPr>
        <a:xfrm>
          <a:off x="154305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116349</xdr:rowOff>
    </xdr:from>
    <xdr:ext cx="534377" cy="259045"/>
    <xdr:sp macro="" textlink="">
      <xdr:nvSpPr>
        <xdr:cNvPr id="547" name="テキスト ボックス 546"/>
        <xdr:cNvSpPr txBox="1"/>
      </xdr:nvSpPr>
      <xdr:spPr>
        <a:xfrm>
          <a:off x="15214111" y="5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25368</xdr:rowOff>
    </xdr:from>
    <xdr:to>
      <xdr:col>21</xdr:col>
      <xdr:colOff>212725</xdr:colOff>
      <xdr:row>32</xdr:row>
      <xdr:rowOff>126968</xdr:rowOff>
    </xdr:to>
    <xdr:sp macro="" textlink="">
      <xdr:nvSpPr>
        <xdr:cNvPr id="548" name="円/楕円 547"/>
        <xdr:cNvSpPr/>
      </xdr:nvSpPr>
      <xdr:spPr>
        <a:xfrm>
          <a:off x="14541500" y="55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143495</xdr:rowOff>
    </xdr:from>
    <xdr:ext cx="534377" cy="259045"/>
    <xdr:sp macro="" textlink="">
      <xdr:nvSpPr>
        <xdr:cNvPr id="549" name="テキスト ボックス 548"/>
        <xdr:cNvSpPr txBox="1"/>
      </xdr:nvSpPr>
      <xdr:spPr>
        <a:xfrm>
          <a:off x="14325111" y="52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138030</xdr:rowOff>
    </xdr:from>
    <xdr:to>
      <xdr:col>20</xdr:col>
      <xdr:colOff>9525</xdr:colOff>
      <xdr:row>36</xdr:row>
      <xdr:rowOff>68180</xdr:rowOff>
    </xdr:to>
    <xdr:sp macro="" textlink="">
      <xdr:nvSpPr>
        <xdr:cNvPr id="550" name="円/楕円 549"/>
        <xdr:cNvSpPr/>
      </xdr:nvSpPr>
      <xdr:spPr>
        <a:xfrm>
          <a:off x="13652500" y="61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84707</xdr:rowOff>
    </xdr:from>
    <xdr:ext cx="534377" cy="259045"/>
    <xdr:sp macro="" textlink="">
      <xdr:nvSpPr>
        <xdr:cNvPr id="551" name="テキスト ボックス 550"/>
        <xdr:cNvSpPr txBox="1"/>
      </xdr:nvSpPr>
      <xdr:spPr>
        <a:xfrm>
          <a:off x="13436111" y="59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96253</xdr:rowOff>
    </xdr:from>
    <xdr:to>
      <xdr:col>18</xdr:col>
      <xdr:colOff>492125</xdr:colOff>
      <xdr:row>36</xdr:row>
      <xdr:rowOff>26403</xdr:rowOff>
    </xdr:to>
    <xdr:sp macro="" textlink="">
      <xdr:nvSpPr>
        <xdr:cNvPr id="552" name="円/楕円 551"/>
        <xdr:cNvSpPr/>
      </xdr:nvSpPr>
      <xdr:spPr>
        <a:xfrm>
          <a:off x="12763500" y="60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42930</xdr:rowOff>
    </xdr:from>
    <xdr:ext cx="534377" cy="259045"/>
    <xdr:sp macro="" textlink="">
      <xdr:nvSpPr>
        <xdr:cNvPr id="553" name="テキスト ボックス 552"/>
        <xdr:cNvSpPr txBox="1"/>
      </xdr:nvSpPr>
      <xdr:spPr>
        <a:xfrm>
          <a:off x="12547111" y="58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134379</xdr:rowOff>
    </xdr:from>
    <xdr:to>
      <xdr:col>23</xdr:col>
      <xdr:colOff>516889</xdr:colOff>
      <xdr:row>59</xdr:row>
      <xdr:rowOff>134138</xdr:rowOff>
    </xdr:to>
    <xdr:cxnSp macro="">
      <xdr:nvCxnSpPr>
        <xdr:cNvPr id="578" name="直線コネクタ 577"/>
        <xdr:cNvCxnSpPr/>
      </xdr:nvCxnSpPr>
      <xdr:spPr>
        <a:xfrm flipV="1">
          <a:off x="16317595" y="9221229"/>
          <a:ext cx="1269" cy="102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137965</xdr:rowOff>
    </xdr:from>
    <xdr:ext cx="534377" cy="259045"/>
    <xdr:sp macro="" textlink="">
      <xdr:nvSpPr>
        <xdr:cNvPr id="579" name="教育費最小値テキスト"/>
        <xdr:cNvSpPr txBox="1"/>
      </xdr:nvSpPr>
      <xdr:spPr>
        <a:xfrm>
          <a:off x="16370300" y="102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59</xdr:row>
      <xdr:rowOff>134138</xdr:rowOff>
    </xdr:from>
    <xdr:to>
      <xdr:col>23</xdr:col>
      <xdr:colOff>606425</xdr:colOff>
      <xdr:row>59</xdr:row>
      <xdr:rowOff>134138</xdr:rowOff>
    </xdr:to>
    <xdr:cxnSp macro="">
      <xdr:nvCxnSpPr>
        <xdr:cNvPr id="580" name="直線コネクタ 579"/>
        <xdr:cNvCxnSpPr/>
      </xdr:nvCxnSpPr>
      <xdr:spPr>
        <a:xfrm>
          <a:off x="16230600" y="1024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81056</xdr:rowOff>
    </xdr:from>
    <xdr:ext cx="599010" cy="259045"/>
    <xdr:sp macro="" textlink="">
      <xdr:nvSpPr>
        <xdr:cNvPr id="581" name="教育費最大値テキスト"/>
        <xdr:cNvSpPr txBox="1"/>
      </xdr:nvSpPr>
      <xdr:spPr>
        <a:xfrm>
          <a:off x="16370300" y="89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53</xdr:row>
      <xdr:rowOff>134379</xdr:rowOff>
    </xdr:from>
    <xdr:to>
      <xdr:col>23</xdr:col>
      <xdr:colOff>606425</xdr:colOff>
      <xdr:row>53</xdr:row>
      <xdr:rowOff>134379</xdr:rowOff>
    </xdr:to>
    <xdr:cxnSp macro="">
      <xdr:nvCxnSpPr>
        <xdr:cNvPr id="582" name="直線コネクタ 581"/>
        <xdr:cNvCxnSpPr/>
      </xdr:nvCxnSpPr>
      <xdr:spPr>
        <a:xfrm>
          <a:off x="16230600" y="922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29896</xdr:rowOff>
    </xdr:from>
    <xdr:to>
      <xdr:col>23</xdr:col>
      <xdr:colOff>517525</xdr:colOff>
      <xdr:row>55</xdr:row>
      <xdr:rowOff>75285</xdr:rowOff>
    </xdr:to>
    <xdr:cxnSp macro="">
      <xdr:nvCxnSpPr>
        <xdr:cNvPr id="583" name="直線コネクタ 582"/>
        <xdr:cNvCxnSpPr/>
      </xdr:nvCxnSpPr>
      <xdr:spPr>
        <a:xfrm>
          <a:off x="15481300" y="9288196"/>
          <a:ext cx="838200" cy="2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48633</xdr:rowOff>
    </xdr:from>
    <xdr:ext cx="534377" cy="259045"/>
    <xdr:sp macro="" textlink="">
      <xdr:nvSpPr>
        <xdr:cNvPr id="584" name="教育費平均値テキスト"/>
        <xdr:cNvSpPr txBox="1"/>
      </xdr:nvSpPr>
      <xdr:spPr>
        <a:xfrm>
          <a:off x="16370300" y="982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70206</xdr:rowOff>
    </xdr:from>
    <xdr:to>
      <xdr:col>23</xdr:col>
      <xdr:colOff>568325</xdr:colOff>
      <xdr:row>58</xdr:row>
      <xdr:rowOff>356</xdr:rowOff>
    </xdr:to>
    <xdr:sp macro="" textlink="">
      <xdr:nvSpPr>
        <xdr:cNvPr id="585" name="フローチャート : 判断 584"/>
        <xdr:cNvSpPr/>
      </xdr:nvSpPr>
      <xdr:spPr>
        <a:xfrm>
          <a:off x="162687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170091</xdr:rowOff>
    </xdr:from>
    <xdr:to>
      <xdr:col>22</xdr:col>
      <xdr:colOff>365125</xdr:colOff>
      <xdr:row>54</xdr:row>
      <xdr:rowOff>29896</xdr:rowOff>
    </xdr:to>
    <xdr:cxnSp macro="">
      <xdr:nvCxnSpPr>
        <xdr:cNvPr id="586" name="直線コネクタ 585"/>
        <xdr:cNvCxnSpPr/>
      </xdr:nvCxnSpPr>
      <xdr:spPr>
        <a:xfrm>
          <a:off x="14592300" y="8571141"/>
          <a:ext cx="889000" cy="7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127343</xdr:rowOff>
    </xdr:from>
    <xdr:to>
      <xdr:col>22</xdr:col>
      <xdr:colOff>415925</xdr:colOff>
      <xdr:row>58</xdr:row>
      <xdr:rowOff>57493</xdr:rowOff>
    </xdr:to>
    <xdr:sp macro="" textlink="">
      <xdr:nvSpPr>
        <xdr:cNvPr id="587" name="フローチャート : 判断 586"/>
        <xdr:cNvSpPr/>
      </xdr:nvSpPr>
      <xdr:spPr>
        <a:xfrm>
          <a:off x="15430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48620</xdr:rowOff>
    </xdr:from>
    <xdr:ext cx="534377" cy="259045"/>
    <xdr:sp macro="" textlink="">
      <xdr:nvSpPr>
        <xdr:cNvPr id="588" name="テキスト ボックス 587"/>
        <xdr:cNvSpPr txBox="1"/>
      </xdr:nvSpPr>
      <xdr:spPr>
        <a:xfrm>
          <a:off x="15214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170091</xdr:rowOff>
    </xdr:from>
    <xdr:to>
      <xdr:col>21</xdr:col>
      <xdr:colOff>161925</xdr:colOff>
      <xdr:row>52</xdr:row>
      <xdr:rowOff>72009</xdr:rowOff>
    </xdr:to>
    <xdr:cxnSp macro="">
      <xdr:nvCxnSpPr>
        <xdr:cNvPr id="589" name="直線コネクタ 588"/>
        <xdr:cNvCxnSpPr/>
      </xdr:nvCxnSpPr>
      <xdr:spPr>
        <a:xfrm flipV="1">
          <a:off x="13703300" y="8571141"/>
          <a:ext cx="889000" cy="4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132893</xdr:rowOff>
    </xdr:from>
    <xdr:to>
      <xdr:col>21</xdr:col>
      <xdr:colOff>212725</xdr:colOff>
      <xdr:row>58</xdr:row>
      <xdr:rowOff>63043</xdr:rowOff>
    </xdr:to>
    <xdr:sp macro="" textlink="">
      <xdr:nvSpPr>
        <xdr:cNvPr id="590" name="フローチャート : 判断 589"/>
        <xdr:cNvSpPr/>
      </xdr:nvSpPr>
      <xdr:spPr>
        <a:xfrm>
          <a:off x="14541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54170</xdr:rowOff>
    </xdr:from>
    <xdr:ext cx="534377" cy="259045"/>
    <xdr:sp macro="" textlink="">
      <xdr:nvSpPr>
        <xdr:cNvPr id="591" name="テキスト ボックス 590"/>
        <xdr:cNvSpPr txBox="1"/>
      </xdr:nvSpPr>
      <xdr:spPr>
        <a:xfrm>
          <a:off x="14325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71654</xdr:rowOff>
    </xdr:from>
    <xdr:to>
      <xdr:col>19</xdr:col>
      <xdr:colOff>644525</xdr:colOff>
      <xdr:row>52</xdr:row>
      <xdr:rowOff>72009</xdr:rowOff>
    </xdr:to>
    <xdr:cxnSp macro="">
      <xdr:nvCxnSpPr>
        <xdr:cNvPr id="592" name="直線コネクタ 591"/>
        <xdr:cNvCxnSpPr/>
      </xdr:nvCxnSpPr>
      <xdr:spPr>
        <a:xfrm>
          <a:off x="12814300" y="898705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149237</xdr:rowOff>
    </xdr:from>
    <xdr:to>
      <xdr:col>20</xdr:col>
      <xdr:colOff>9525</xdr:colOff>
      <xdr:row>58</xdr:row>
      <xdr:rowOff>79387</xdr:rowOff>
    </xdr:to>
    <xdr:sp macro="" textlink="">
      <xdr:nvSpPr>
        <xdr:cNvPr id="593" name="フローチャート : 判断 592"/>
        <xdr:cNvSpPr/>
      </xdr:nvSpPr>
      <xdr:spPr>
        <a:xfrm>
          <a:off x="13652500" y="992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70514</xdr:rowOff>
    </xdr:from>
    <xdr:ext cx="534377" cy="259045"/>
    <xdr:sp macro="" textlink="">
      <xdr:nvSpPr>
        <xdr:cNvPr id="594" name="テキスト ボックス 593"/>
        <xdr:cNvSpPr txBox="1"/>
      </xdr:nvSpPr>
      <xdr:spPr>
        <a:xfrm>
          <a:off x="13436111" y="100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4140</xdr:rowOff>
    </xdr:from>
    <xdr:to>
      <xdr:col>18</xdr:col>
      <xdr:colOff>492125</xdr:colOff>
      <xdr:row>58</xdr:row>
      <xdr:rowOff>105740</xdr:rowOff>
    </xdr:to>
    <xdr:sp macro="" textlink="">
      <xdr:nvSpPr>
        <xdr:cNvPr id="595" name="フローチャート : 判断 594"/>
        <xdr:cNvSpPr/>
      </xdr:nvSpPr>
      <xdr:spPr>
        <a:xfrm>
          <a:off x="12763500" y="99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96867</xdr:rowOff>
    </xdr:from>
    <xdr:ext cx="534377" cy="259045"/>
    <xdr:sp macro="" textlink="">
      <xdr:nvSpPr>
        <xdr:cNvPr id="596" name="テキスト ボックス 595"/>
        <xdr:cNvSpPr txBox="1"/>
      </xdr:nvSpPr>
      <xdr:spPr>
        <a:xfrm>
          <a:off x="12547111" y="100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24485</xdr:rowOff>
    </xdr:from>
    <xdr:to>
      <xdr:col>23</xdr:col>
      <xdr:colOff>568325</xdr:colOff>
      <xdr:row>55</xdr:row>
      <xdr:rowOff>126085</xdr:rowOff>
    </xdr:to>
    <xdr:sp macro="" textlink="">
      <xdr:nvSpPr>
        <xdr:cNvPr id="602" name="円/楕円 601"/>
        <xdr:cNvSpPr/>
      </xdr:nvSpPr>
      <xdr:spPr>
        <a:xfrm>
          <a:off x="16268700" y="94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47362</xdr:rowOff>
    </xdr:from>
    <xdr:ext cx="534377" cy="259045"/>
    <xdr:sp macro="" textlink="">
      <xdr:nvSpPr>
        <xdr:cNvPr id="603" name="教育費該当値テキスト"/>
        <xdr:cNvSpPr txBox="1"/>
      </xdr:nvSpPr>
      <xdr:spPr>
        <a:xfrm>
          <a:off x="16370300" y="93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81,572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150546</xdr:rowOff>
    </xdr:from>
    <xdr:to>
      <xdr:col>22</xdr:col>
      <xdr:colOff>415925</xdr:colOff>
      <xdr:row>54</xdr:row>
      <xdr:rowOff>80696</xdr:rowOff>
    </xdr:to>
    <xdr:sp macro="" textlink="">
      <xdr:nvSpPr>
        <xdr:cNvPr id="604" name="円/楕円 603"/>
        <xdr:cNvSpPr/>
      </xdr:nvSpPr>
      <xdr:spPr>
        <a:xfrm>
          <a:off x="15430500" y="92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97223</xdr:rowOff>
    </xdr:from>
    <xdr:ext cx="534377" cy="259045"/>
    <xdr:sp macro="" textlink="">
      <xdr:nvSpPr>
        <xdr:cNvPr id="605" name="テキスト ボックス 604"/>
        <xdr:cNvSpPr txBox="1"/>
      </xdr:nvSpPr>
      <xdr:spPr>
        <a:xfrm>
          <a:off x="15214111" y="9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98,646</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119291</xdr:rowOff>
    </xdr:from>
    <xdr:to>
      <xdr:col>21</xdr:col>
      <xdr:colOff>212725</xdr:colOff>
      <xdr:row>50</xdr:row>
      <xdr:rowOff>49441</xdr:rowOff>
    </xdr:to>
    <xdr:sp macro="" textlink="">
      <xdr:nvSpPr>
        <xdr:cNvPr id="606" name="円/楕円 605"/>
        <xdr:cNvSpPr/>
      </xdr:nvSpPr>
      <xdr:spPr>
        <a:xfrm>
          <a:off x="14541500" y="8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65968</xdr:rowOff>
    </xdr:from>
    <xdr:ext cx="599010" cy="259045"/>
    <xdr:sp macro="" textlink="">
      <xdr:nvSpPr>
        <xdr:cNvPr id="607" name="テキスト ボックス 606"/>
        <xdr:cNvSpPr txBox="1"/>
      </xdr:nvSpPr>
      <xdr:spPr>
        <a:xfrm>
          <a:off x="14292794" y="829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155,107</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21209</xdr:rowOff>
    </xdr:from>
    <xdr:to>
      <xdr:col>20</xdr:col>
      <xdr:colOff>9525</xdr:colOff>
      <xdr:row>52</xdr:row>
      <xdr:rowOff>122809</xdr:rowOff>
    </xdr:to>
    <xdr:sp macro="" textlink="">
      <xdr:nvSpPr>
        <xdr:cNvPr id="608" name="円/楕円 607"/>
        <xdr:cNvSpPr/>
      </xdr:nvSpPr>
      <xdr:spPr>
        <a:xfrm>
          <a:off x="13652500" y="89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139336</xdr:rowOff>
    </xdr:from>
    <xdr:ext cx="599010" cy="259045"/>
    <xdr:sp macro="" textlink="">
      <xdr:nvSpPr>
        <xdr:cNvPr id="609" name="テキスト ボックス 608"/>
        <xdr:cNvSpPr txBox="1"/>
      </xdr:nvSpPr>
      <xdr:spPr>
        <a:xfrm>
          <a:off x="13403794" y="871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20854</xdr:rowOff>
    </xdr:from>
    <xdr:to>
      <xdr:col>18</xdr:col>
      <xdr:colOff>492125</xdr:colOff>
      <xdr:row>52</xdr:row>
      <xdr:rowOff>122454</xdr:rowOff>
    </xdr:to>
    <xdr:sp macro="" textlink="">
      <xdr:nvSpPr>
        <xdr:cNvPr id="610" name="円/楕円 609"/>
        <xdr:cNvSpPr/>
      </xdr:nvSpPr>
      <xdr:spPr>
        <a:xfrm>
          <a:off x="12763500" y="89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138981</xdr:rowOff>
    </xdr:from>
    <xdr:ext cx="599010" cy="259045"/>
    <xdr:sp macro="" textlink="">
      <xdr:nvSpPr>
        <xdr:cNvPr id="611" name="テキスト ボックス 610"/>
        <xdr:cNvSpPr txBox="1"/>
      </xdr:nvSpPr>
      <xdr:spPr>
        <a:xfrm>
          <a:off x="12514794" y="871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38458</xdr:rowOff>
    </xdr:from>
    <xdr:to>
      <xdr:col>23</xdr:col>
      <xdr:colOff>517525</xdr:colOff>
      <xdr:row>78</xdr:row>
      <xdr:rowOff>74347</xdr:rowOff>
    </xdr:to>
    <xdr:cxnSp macro="">
      <xdr:nvCxnSpPr>
        <xdr:cNvPr id="638" name="直線コネクタ 637"/>
        <xdr:cNvCxnSpPr/>
      </xdr:nvCxnSpPr>
      <xdr:spPr>
        <a:xfrm>
          <a:off x="15481300" y="13411558"/>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38458</xdr:rowOff>
    </xdr:from>
    <xdr:to>
      <xdr:col>22</xdr:col>
      <xdr:colOff>365125</xdr:colOff>
      <xdr:row>78</xdr:row>
      <xdr:rowOff>45252</xdr:rowOff>
    </xdr:to>
    <xdr:cxnSp macro="">
      <xdr:nvCxnSpPr>
        <xdr:cNvPr id="641" name="直線コネクタ 640"/>
        <xdr:cNvCxnSpPr/>
      </xdr:nvCxnSpPr>
      <xdr:spPr>
        <a:xfrm flipV="1">
          <a:off x="14592300" y="13411558"/>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28501</xdr:rowOff>
    </xdr:from>
    <xdr:to>
      <xdr:col>21</xdr:col>
      <xdr:colOff>161925</xdr:colOff>
      <xdr:row>78</xdr:row>
      <xdr:rowOff>45252</xdr:rowOff>
    </xdr:to>
    <xdr:cxnSp macro="">
      <xdr:nvCxnSpPr>
        <xdr:cNvPr id="644" name="直線コネクタ 643"/>
        <xdr:cNvCxnSpPr/>
      </xdr:nvCxnSpPr>
      <xdr:spPr>
        <a:xfrm>
          <a:off x="13703300" y="13401601"/>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18276</xdr:rowOff>
    </xdr:from>
    <xdr:to>
      <xdr:col>19</xdr:col>
      <xdr:colOff>644525</xdr:colOff>
      <xdr:row>78</xdr:row>
      <xdr:rowOff>28501</xdr:rowOff>
    </xdr:to>
    <xdr:cxnSp macro="">
      <xdr:nvCxnSpPr>
        <xdr:cNvPr id="647" name="直線コネクタ 646"/>
        <xdr:cNvCxnSpPr/>
      </xdr:nvCxnSpPr>
      <xdr:spPr>
        <a:xfrm>
          <a:off x="12814300" y="13391376"/>
          <a:ext cx="8890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23547</xdr:rowOff>
    </xdr:from>
    <xdr:to>
      <xdr:col>23</xdr:col>
      <xdr:colOff>568325</xdr:colOff>
      <xdr:row>78</xdr:row>
      <xdr:rowOff>125147</xdr:rowOff>
    </xdr:to>
    <xdr:sp macro="" textlink="">
      <xdr:nvSpPr>
        <xdr:cNvPr id="657" name="円/楕円 656"/>
        <xdr:cNvSpPr/>
      </xdr:nvSpPr>
      <xdr:spPr>
        <a:xfrm>
          <a:off x="16268700" y="133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154374</xdr:rowOff>
    </xdr:from>
    <xdr:ext cx="469744" cy="259045"/>
    <xdr:sp macro="" textlink="">
      <xdr:nvSpPr>
        <xdr:cNvPr id="658" name="災害復旧費該当値テキスト"/>
        <xdr:cNvSpPr txBox="1"/>
      </xdr:nvSpPr>
      <xdr:spPr>
        <a:xfrm>
          <a:off x="16370300" y="131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159108</xdr:rowOff>
    </xdr:from>
    <xdr:to>
      <xdr:col>22</xdr:col>
      <xdr:colOff>415925</xdr:colOff>
      <xdr:row>78</xdr:row>
      <xdr:rowOff>89258</xdr:rowOff>
    </xdr:to>
    <xdr:sp macro="" textlink="">
      <xdr:nvSpPr>
        <xdr:cNvPr id="659" name="円/楕円 658"/>
        <xdr:cNvSpPr/>
      </xdr:nvSpPr>
      <xdr:spPr>
        <a:xfrm>
          <a:off x="15430500" y="133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105785</xdr:rowOff>
    </xdr:from>
    <xdr:ext cx="534377" cy="259045"/>
    <xdr:sp macro="" textlink="">
      <xdr:nvSpPr>
        <xdr:cNvPr id="660" name="テキスト ボックス 659"/>
        <xdr:cNvSpPr txBox="1"/>
      </xdr:nvSpPr>
      <xdr:spPr>
        <a:xfrm>
          <a:off x="15214111" y="131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165902</xdr:rowOff>
    </xdr:from>
    <xdr:to>
      <xdr:col>21</xdr:col>
      <xdr:colOff>212725</xdr:colOff>
      <xdr:row>78</xdr:row>
      <xdr:rowOff>96052</xdr:rowOff>
    </xdr:to>
    <xdr:sp macro="" textlink="">
      <xdr:nvSpPr>
        <xdr:cNvPr id="661" name="円/楕円 660"/>
        <xdr:cNvSpPr/>
      </xdr:nvSpPr>
      <xdr:spPr>
        <a:xfrm>
          <a:off x="14541500" y="133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112579</xdr:rowOff>
    </xdr:from>
    <xdr:ext cx="534377" cy="259045"/>
    <xdr:sp macro="" textlink="">
      <xdr:nvSpPr>
        <xdr:cNvPr id="662" name="テキスト ボックス 661"/>
        <xdr:cNvSpPr txBox="1"/>
      </xdr:nvSpPr>
      <xdr:spPr>
        <a:xfrm>
          <a:off x="14325111" y="131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149151</xdr:rowOff>
    </xdr:from>
    <xdr:to>
      <xdr:col>20</xdr:col>
      <xdr:colOff>9525</xdr:colOff>
      <xdr:row>78</xdr:row>
      <xdr:rowOff>79301</xdr:rowOff>
    </xdr:to>
    <xdr:sp macro="" textlink="">
      <xdr:nvSpPr>
        <xdr:cNvPr id="663" name="円/楕円 662"/>
        <xdr:cNvSpPr/>
      </xdr:nvSpPr>
      <xdr:spPr>
        <a:xfrm>
          <a:off x="13652500" y="133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95828</xdr:rowOff>
    </xdr:from>
    <xdr:ext cx="534377" cy="259045"/>
    <xdr:sp macro="" textlink="">
      <xdr:nvSpPr>
        <xdr:cNvPr id="664" name="テキスト ボックス 663"/>
        <xdr:cNvSpPr txBox="1"/>
      </xdr:nvSpPr>
      <xdr:spPr>
        <a:xfrm>
          <a:off x="13436111" y="131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138926</xdr:rowOff>
    </xdr:from>
    <xdr:to>
      <xdr:col>18</xdr:col>
      <xdr:colOff>492125</xdr:colOff>
      <xdr:row>78</xdr:row>
      <xdr:rowOff>69076</xdr:rowOff>
    </xdr:to>
    <xdr:sp macro="" textlink="">
      <xdr:nvSpPr>
        <xdr:cNvPr id="665" name="円/楕円 664"/>
        <xdr:cNvSpPr/>
      </xdr:nvSpPr>
      <xdr:spPr>
        <a:xfrm>
          <a:off x="12763500" y="133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85603</xdr:rowOff>
    </xdr:from>
    <xdr:ext cx="534377" cy="259045"/>
    <xdr:sp macro="" textlink="">
      <xdr:nvSpPr>
        <xdr:cNvPr id="666" name="テキスト ボックス 665"/>
        <xdr:cNvSpPr txBox="1"/>
      </xdr:nvSpPr>
      <xdr:spPr>
        <a:xfrm>
          <a:off x="12547111" y="131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2184</xdr:rowOff>
    </xdr:from>
    <xdr:to>
      <xdr:col>23</xdr:col>
      <xdr:colOff>517525</xdr:colOff>
      <xdr:row>90</xdr:row>
      <xdr:rowOff>26073</xdr:rowOff>
    </xdr:to>
    <xdr:cxnSp macro="">
      <xdr:nvCxnSpPr>
        <xdr:cNvPr id="695" name="直線コネクタ 694"/>
        <xdr:cNvCxnSpPr/>
      </xdr:nvCxnSpPr>
      <xdr:spPr>
        <a:xfrm>
          <a:off x="15481300" y="15432684"/>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2184</xdr:rowOff>
    </xdr:from>
    <xdr:to>
      <xdr:col>22</xdr:col>
      <xdr:colOff>365125</xdr:colOff>
      <xdr:row>90</xdr:row>
      <xdr:rowOff>96329</xdr:rowOff>
    </xdr:to>
    <xdr:cxnSp macro="">
      <xdr:nvCxnSpPr>
        <xdr:cNvPr id="698" name="直線コネクタ 697"/>
        <xdr:cNvCxnSpPr/>
      </xdr:nvCxnSpPr>
      <xdr:spPr>
        <a:xfrm flipV="1">
          <a:off x="14592300" y="15432684"/>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96329</xdr:rowOff>
    </xdr:from>
    <xdr:to>
      <xdr:col>21</xdr:col>
      <xdr:colOff>161925</xdr:colOff>
      <xdr:row>91</xdr:row>
      <xdr:rowOff>37364</xdr:rowOff>
    </xdr:to>
    <xdr:cxnSp macro="">
      <xdr:nvCxnSpPr>
        <xdr:cNvPr id="701" name="直線コネクタ 700"/>
        <xdr:cNvCxnSpPr/>
      </xdr:nvCxnSpPr>
      <xdr:spPr>
        <a:xfrm flipV="1">
          <a:off x="13703300" y="15526829"/>
          <a:ext cx="889000" cy="1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143218</xdr:rowOff>
    </xdr:from>
    <xdr:to>
      <xdr:col>19</xdr:col>
      <xdr:colOff>644525</xdr:colOff>
      <xdr:row>91</xdr:row>
      <xdr:rowOff>37364</xdr:rowOff>
    </xdr:to>
    <xdr:cxnSp macro="">
      <xdr:nvCxnSpPr>
        <xdr:cNvPr id="704" name="直線コネクタ 703"/>
        <xdr:cNvCxnSpPr/>
      </xdr:nvCxnSpPr>
      <xdr:spPr>
        <a:xfrm>
          <a:off x="12814300" y="15573718"/>
          <a:ext cx="889000" cy="6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89</xdr:row>
      <xdr:rowOff>146723</xdr:rowOff>
    </xdr:from>
    <xdr:to>
      <xdr:col>23</xdr:col>
      <xdr:colOff>568325</xdr:colOff>
      <xdr:row>90</xdr:row>
      <xdr:rowOff>76873</xdr:rowOff>
    </xdr:to>
    <xdr:sp macro="" textlink="">
      <xdr:nvSpPr>
        <xdr:cNvPr id="714" name="円/楕円 713"/>
        <xdr:cNvSpPr/>
      </xdr:nvSpPr>
      <xdr:spPr>
        <a:xfrm>
          <a:off x="16268700" y="154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86072</xdr:rowOff>
    </xdr:from>
    <xdr:ext cx="599010" cy="259045"/>
    <xdr:sp macro="" textlink="">
      <xdr:nvSpPr>
        <xdr:cNvPr id="715" name="公債費該当値テキスト"/>
        <xdr:cNvSpPr txBox="1"/>
      </xdr:nvSpPr>
      <xdr:spPr>
        <a:xfrm>
          <a:off x="16370300" y="1534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122,947</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122834</xdr:rowOff>
    </xdr:from>
    <xdr:to>
      <xdr:col>22</xdr:col>
      <xdr:colOff>415925</xdr:colOff>
      <xdr:row>90</xdr:row>
      <xdr:rowOff>52984</xdr:rowOff>
    </xdr:to>
    <xdr:sp macro="" textlink="">
      <xdr:nvSpPr>
        <xdr:cNvPr id="716" name="円/楕円 715"/>
        <xdr:cNvSpPr/>
      </xdr:nvSpPr>
      <xdr:spPr>
        <a:xfrm>
          <a:off x="15430500" y="15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69511</xdr:rowOff>
    </xdr:from>
    <xdr:ext cx="599010" cy="259045"/>
    <xdr:sp macro="" textlink="">
      <xdr:nvSpPr>
        <xdr:cNvPr id="717" name="テキスト ボックス 716"/>
        <xdr:cNvSpPr txBox="1"/>
      </xdr:nvSpPr>
      <xdr:spPr>
        <a:xfrm>
          <a:off x="15181794" y="151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45529</xdr:rowOff>
    </xdr:from>
    <xdr:to>
      <xdr:col>21</xdr:col>
      <xdr:colOff>212725</xdr:colOff>
      <xdr:row>90</xdr:row>
      <xdr:rowOff>147129</xdr:rowOff>
    </xdr:to>
    <xdr:sp macro="" textlink="">
      <xdr:nvSpPr>
        <xdr:cNvPr id="718" name="円/楕円 717"/>
        <xdr:cNvSpPr/>
      </xdr:nvSpPr>
      <xdr:spPr>
        <a:xfrm>
          <a:off x="14541500" y="154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163656</xdr:rowOff>
    </xdr:from>
    <xdr:ext cx="599010" cy="259045"/>
    <xdr:sp macro="" textlink="">
      <xdr:nvSpPr>
        <xdr:cNvPr id="719" name="テキスト ボックス 718"/>
        <xdr:cNvSpPr txBox="1"/>
      </xdr:nvSpPr>
      <xdr:spPr>
        <a:xfrm>
          <a:off x="14292794" y="1525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158014</xdr:rowOff>
    </xdr:from>
    <xdr:to>
      <xdr:col>20</xdr:col>
      <xdr:colOff>9525</xdr:colOff>
      <xdr:row>91</xdr:row>
      <xdr:rowOff>88164</xdr:rowOff>
    </xdr:to>
    <xdr:sp macro="" textlink="">
      <xdr:nvSpPr>
        <xdr:cNvPr id="720" name="円/楕円 719"/>
        <xdr:cNvSpPr/>
      </xdr:nvSpPr>
      <xdr:spPr>
        <a:xfrm>
          <a:off x="13652500" y="15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104691</xdr:rowOff>
    </xdr:from>
    <xdr:ext cx="599010" cy="259045"/>
    <xdr:sp macro="" textlink="">
      <xdr:nvSpPr>
        <xdr:cNvPr id="721" name="テキスト ボックス 720"/>
        <xdr:cNvSpPr txBox="1"/>
      </xdr:nvSpPr>
      <xdr:spPr>
        <a:xfrm>
          <a:off x="13403794" y="1536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92418</xdr:rowOff>
    </xdr:from>
    <xdr:to>
      <xdr:col>18</xdr:col>
      <xdr:colOff>492125</xdr:colOff>
      <xdr:row>91</xdr:row>
      <xdr:rowOff>22568</xdr:rowOff>
    </xdr:to>
    <xdr:sp macro="" textlink="">
      <xdr:nvSpPr>
        <xdr:cNvPr id="722" name="円/楕円 721"/>
        <xdr:cNvSpPr/>
      </xdr:nvSpPr>
      <xdr:spPr>
        <a:xfrm>
          <a:off x="12763500" y="155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39095</xdr:rowOff>
    </xdr:from>
    <xdr:ext cx="599010" cy="259045"/>
    <xdr:sp macro="" textlink="">
      <xdr:nvSpPr>
        <xdr:cNvPr id="723" name="テキスト ボックス 722"/>
        <xdr:cNvSpPr txBox="1"/>
      </xdr:nvSpPr>
      <xdr:spPr>
        <a:xfrm>
          <a:off x="12514794" y="1529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民生費は、住民一人当たり</a:t>
          </a:r>
          <a:r>
            <a:rPr kumimoji="1" lang="en-US" altLang="ja-JP" sz="1300">
              <a:latin typeface="ＭＳ Ｐゴシック"/>
            </a:rPr>
            <a:t>170,941</a:t>
          </a:r>
          <a:r>
            <a:rPr kumimoji="1" lang="ja-JP" altLang="en-US" sz="1300">
              <a:latin typeface="ＭＳ Ｐゴシック"/>
            </a:rPr>
            <a:t>円となっており、前年度の</a:t>
          </a:r>
          <a:r>
            <a:rPr kumimoji="1" lang="en-US" altLang="ja-JP" sz="1300">
              <a:latin typeface="ＭＳ Ｐゴシック"/>
            </a:rPr>
            <a:t>162,172</a:t>
          </a:r>
          <a:r>
            <a:rPr kumimoji="1" lang="ja-JP" altLang="en-US" sz="1300">
              <a:latin typeface="ＭＳ Ｐゴシック"/>
            </a:rPr>
            <a:t>円から</a:t>
          </a:r>
          <a:r>
            <a:rPr kumimoji="1" lang="en-US" altLang="ja-JP" sz="1300">
              <a:latin typeface="ＭＳ Ｐゴシック"/>
            </a:rPr>
            <a:t>8,769</a:t>
          </a:r>
          <a:r>
            <a:rPr kumimoji="1" lang="ja-JP" altLang="en-US" sz="1300">
              <a:latin typeface="ＭＳ Ｐゴシック"/>
            </a:rPr>
            <a:t>円増加した。歳出全体でみると民生費の割合が多く、類似団体の平均よりもやや上回っている。子育て環境の充実を図るための事業に取り組んだことや障がい者福祉等に係る扶助費の増加が要因である。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ea typeface="+mn-ea"/>
            </a:rPr>
            <a:t>　</a:t>
          </a:r>
          <a:r>
            <a:rPr kumimoji="1" lang="ja-JP" altLang="en-US" sz="1300">
              <a:latin typeface="+mn-ea"/>
              <a:ea typeface="+mn-ea"/>
            </a:rPr>
            <a:t>衛生費と教育費が、</a:t>
          </a:r>
          <a:r>
            <a:rPr kumimoji="1" lang="ja-JP" altLang="ja-JP" sz="1300">
              <a:solidFill>
                <a:schemeClr val="dk1"/>
              </a:solidFill>
              <a:effectLst/>
              <a:latin typeface="+mn-ea"/>
              <a:ea typeface="+mn-ea"/>
              <a:cs typeface="+mn-cs"/>
            </a:rPr>
            <a:t>類似団体と比較して一人当たりのコストが高い状況となっている</a:t>
          </a:r>
          <a:r>
            <a:rPr kumimoji="1" lang="ja-JP" altLang="en-US" sz="1300">
              <a:solidFill>
                <a:schemeClr val="dk1"/>
              </a:solidFill>
              <a:effectLst/>
              <a:latin typeface="+mn-ea"/>
              <a:ea typeface="+mn-ea"/>
              <a:cs typeface="+mn-cs"/>
            </a:rPr>
            <a:t>。衛生費は</a:t>
          </a:r>
          <a:r>
            <a:rPr kumimoji="1" lang="en-US" altLang="ja-JP" sz="1300">
              <a:solidFill>
                <a:schemeClr val="dk1"/>
              </a:solidFill>
              <a:effectLst/>
              <a:latin typeface="+mn-ea"/>
              <a:ea typeface="+mn-ea"/>
              <a:cs typeface="+mn-cs"/>
            </a:rPr>
            <a:t>77,666</a:t>
          </a:r>
          <a:r>
            <a:rPr kumimoji="1" lang="ja-JP" altLang="en-US" sz="1300">
              <a:solidFill>
                <a:schemeClr val="dk1"/>
              </a:solidFill>
              <a:effectLst/>
              <a:latin typeface="+mn-ea"/>
              <a:ea typeface="+mn-ea"/>
              <a:cs typeface="+mn-cs"/>
            </a:rPr>
            <a:t>円となっており、前年度の</a:t>
          </a:r>
          <a:r>
            <a:rPr kumimoji="1" lang="en-US" altLang="ja-JP" sz="1300">
              <a:solidFill>
                <a:schemeClr val="dk1"/>
              </a:solidFill>
              <a:effectLst/>
              <a:latin typeface="+mn-ea"/>
              <a:ea typeface="+mn-ea"/>
              <a:cs typeface="+mn-cs"/>
            </a:rPr>
            <a:t>85,629</a:t>
          </a:r>
          <a:r>
            <a:rPr kumimoji="1" lang="ja-JP" altLang="en-US" sz="1300">
              <a:solidFill>
                <a:schemeClr val="dk1"/>
              </a:solidFill>
              <a:effectLst/>
              <a:latin typeface="+mn-ea"/>
              <a:ea typeface="+mn-ea"/>
              <a:cs typeface="+mn-cs"/>
            </a:rPr>
            <a:t>円から</a:t>
          </a:r>
          <a:r>
            <a:rPr kumimoji="1" lang="en-US" altLang="ja-JP" sz="1300">
              <a:solidFill>
                <a:schemeClr val="dk1"/>
              </a:solidFill>
              <a:effectLst/>
              <a:latin typeface="+mn-ea"/>
              <a:ea typeface="+mn-ea"/>
              <a:cs typeface="+mn-cs"/>
            </a:rPr>
            <a:t>7,963</a:t>
          </a:r>
          <a:r>
            <a:rPr kumimoji="1" lang="ja-JP" altLang="en-US" sz="1300">
              <a:solidFill>
                <a:schemeClr val="dk1"/>
              </a:solidFill>
              <a:effectLst/>
              <a:latin typeface="+mn-ea"/>
              <a:ea typeface="+mn-ea"/>
              <a:cs typeface="+mn-cs"/>
            </a:rPr>
            <a:t>円減少したが、類似団体の平均を上回っている。教育費は</a:t>
          </a:r>
          <a:r>
            <a:rPr kumimoji="1" lang="en-US" altLang="ja-JP" sz="1300">
              <a:solidFill>
                <a:schemeClr val="dk1"/>
              </a:solidFill>
              <a:effectLst/>
              <a:latin typeface="+mn-ea"/>
              <a:ea typeface="+mn-ea"/>
              <a:cs typeface="+mn-cs"/>
            </a:rPr>
            <a:t>81,572</a:t>
          </a:r>
          <a:r>
            <a:rPr kumimoji="1" lang="ja-JP" altLang="en-US" sz="1300">
              <a:solidFill>
                <a:schemeClr val="dk1"/>
              </a:solidFill>
              <a:effectLst/>
              <a:latin typeface="+mn-ea"/>
              <a:ea typeface="+mn-ea"/>
              <a:cs typeface="+mn-cs"/>
            </a:rPr>
            <a:t>円となっており、前年度の</a:t>
          </a:r>
          <a:r>
            <a:rPr kumimoji="1" lang="en-US" altLang="ja-JP" sz="1300">
              <a:solidFill>
                <a:schemeClr val="dk1"/>
              </a:solidFill>
              <a:effectLst/>
              <a:latin typeface="+mn-ea"/>
              <a:ea typeface="+mn-ea"/>
              <a:cs typeface="+mn-cs"/>
            </a:rPr>
            <a:t>98,646</a:t>
          </a:r>
          <a:r>
            <a:rPr kumimoji="1" lang="ja-JP" altLang="en-US" sz="1300">
              <a:solidFill>
                <a:schemeClr val="dk1"/>
              </a:solidFill>
              <a:effectLst/>
              <a:latin typeface="+mn-ea"/>
              <a:ea typeface="+mn-ea"/>
              <a:cs typeface="+mn-cs"/>
            </a:rPr>
            <a:t>円から</a:t>
          </a:r>
          <a:r>
            <a:rPr kumimoji="1" lang="en-US" altLang="ja-JP" sz="1300">
              <a:solidFill>
                <a:schemeClr val="dk1"/>
              </a:solidFill>
              <a:effectLst/>
              <a:latin typeface="+mn-ea"/>
              <a:ea typeface="+mn-ea"/>
              <a:cs typeface="+mn-cs"/>
            </a:rPr>
            <a:t>17,074</a:t>
          </a:r>
          <a:r>
            <a:rPr kumimoji="1" lang="ja-JP" altLang="en-US" sz="1300">
              <a:solidFill>
                <a:schemeClr val="dk1"/>
              </a:solidFill>
              <a:effectLst/>
              <a:latin typeface="+mn-ea"/>
              <a:ea typeface="+mn-ea"/>
              <a:cs typeface="+mn-cs"/>
            </a:rPr>
            <a:t>円と大きく減少したが、類似団体の平均を上回っている。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992,922</a:t>
          </a:r>
          <a:r>
            <a:rPr lang="ja-JP" altLang="ja-JP" sz="1100" b="0" i="0" baseline="0">
              <a:solidFill>
                <a:schemeClr val="dk1"/>
              </a:solidFill>
              <a:effectLst/>
              <a:latin typeface="+mn-lt"/>
              <a:ea typeface="+mn-ea"/>
              <a:cs typeface="+mn-cs"/>
            </a:rPr>
            <a:t>千円の積立を行い、現在高は</a:t>
          </a:r>
          <a:r>
            <a:rPr lang="en-US" altLang="ja-JP" sz="1100" b="0" i="0" baseline="0">
              <a:solidFill>
                <a:schemeClr val="dk1"/>
              </a:solidFill>
              <a:effectLst/>
              <a:latin typeface="+mn-lt"/>
              <a:ea typeface="+mn-ea"/>
              <a:cs typeface="+mn-cs"/>
            </a:rPr>
            <a:t>8,917,509</a:t>
          </a:r>
          <a:r>
            <a:rPr lang="ja-JP" altLang="ja-JP" sz="1100" b="0" i="0" baseline="0">
              <a:solidFill>
                <a:schemeClr val="dk1"/>
              </a:solidFill>
              <a:effectLst/>
              <a:latin typeface="+mn-lt"/>
              <a:ea typeface="+mn-ea"/>
              <a:cs typeface="+mn-cs"/>
            </a:rPr>
            <a:t>千円となった。標準財政規模に対する比率は前年度の</a:t>
          </a:r>
          <a:r>
            <a:rPr lang="en-US" altLang="ja-JP" sz="1100" b="0" i="0" baseline="0">
              <a:solidFill>
                <a:schemeClr val="dk1"/>
              </a:solidFill>
              <a:effectLst/>
              <a:latin typeface="+mn-lt"/>
              <a:ea typeface="+mn-ea"/>
              <a:cs typeface="+mn-cs"/>
            </a:rPr>
            <a:t>27.16</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30.44</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3.28</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実質収支額は</a:t>
          </a:r>
          <a:r>
            <a:rPr lang="en-US" altLang="ja-JP" sz="1100" b="0" i="0" baseline="0">
              <a:solidFill>
                <a:schemeClr val="dk1"/>
              </a:solidFill>
              <a:effectLst/>
              <a:latin typeface="+mn-lt"/>
              <a:ea typeface="+mn-ea"/>
              <a:cs typeface="+mn-cs"/>
            </a:rPr>
            <a:t>981,156</a:t>
          </a:r>
          <a:r>
            <a:rPr lang="ja-JP" altLang="ja-JP" sz="1100" b="0" i="0" baseline="0">
              <a:solidFill>
                <a:schemeClr val="dk1"/>
              </a:solidFill>
              <a:effectLst/>
              <a:latin typeface="+mn-lt"/>
              <a:ea typeface="+mn-ea"/>
              <a:cs typeface="+mn-cs"/>
            </a:rPr>
            <a:t>千円となり、標準財政規模に対する比率は前年度の</a:t>
          </a:r>
          <a:r>
            <a:rPr lang="en-US" altLang="ja-JP" sz="1100" b="0" i="0" baseline="0">
              <a:solidFill>
                <a:schemeClr val="dk1"/>
              </a:solidFill>
              <a:effectLst/>
              <a:latin typeface="+mn-lt"/>
              <a:ea typeface="+mn-ea"/>
              <a:cs typeface="+mn-cs"/>
            </a:rPr>
            <a:t>3.10</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3.35</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0.25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実質単年度収支は</a:t>
          </a:r>
          <a:r>
            <a:rPr lang="en-US" altLang="ja-JP" sz="1100" b="0" i="0" baseline="0">
              <a:solidFill>
                <a:schemeClr val="dk1"/>
              </a:solidFill>
              <a:effectLst/>
              <a:latin typeface="+mn-lt"/>
              <a:ea typeface="+mn-ea"/>
              <a:cs typeface="+mn-cs"/>
            </a:rPr>
            <a:t>72,274</a:t>
          </a:r>
          <a:r>
            <a:rPr lang="ja-JP" altLang="ja-JP" sz="1100" b="0" i="0" baseline="0">
              <a:solidFill>
                <a:schemeClr val="dk1"/>
              </a:solidFill>
              <a:effectLst/>
              <a:latin typeface="+mn-lt"/>
              <a:ea typeface="+mn-ea"/>
              <a:cs typeface="+mn-cs"/>
            </a:rPr>
            <a:t>千円となり、標準財政規模に対する比率は前年度の</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3.47</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6.77</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今後、普通交付税の合併算定替措置が終了することに備え、財政調整基金の計画的な運用を図り、安定した健全な財政運営に努めたい。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年度以降、全ての会計で実質収支は黒字となっている。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今後においても、各会計ともに健全な財政運営に努めていく。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48856407</v>
      </c>
      <c r="BO4" s="379"/>
      <c r="BP4" s="379"/>
      <c r="BQ4" s="379"/>
      <c r="BR4" s="379"/>
      <c r="BS4" s="379"/>
      <c r="BT4" s="379"/>
      <c r="BU4" s="380"/>
      <c r="BV4" s="378">
        <v>53359247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47402834</v>
      </c>
      <c r="BO5" s="416"/>
      <c r="BP5" s="416"/>
      <c r="BQ5" s="416"/>
      <c r="BR5" s="416"/>
      <c r="BS5" s="416"/>
      <c r="BT5" s="416"/>
      <c r="BU5" s="417"/>
      <c r="BV5" s="415">
        <v>51524070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85.5</v>
      </c>
      <c r="CU5" s="413"/>
      <c r="CV5" s="413"/>
      <c r="CW5" s="413"/>
      <c r="CX5" s="413"/>
      <c r="CY5" s="413"/>
      <c r="CZ5" s="413"/>
      <c r="DA5" s="414"/>
      <c r="DB5" s="412">
        <v>85.7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1453573</v>
      </c>
      <c r="BO6" s="416"/>
      <c r="BP6" s="416"/>
      <c r="BQ6" s="416"/>
      <c r="BR6" s="416"/>
      <c r="BS6" s="416"/>
      <c r="BT6" s="416"/>
      <c r="BU6" s="417"/>
      <c r="BV6" s="415">
        <v>1835177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90.5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472417</v>
      </c>
      <c r="BO7" s="416"/>
      <c r="BP7" s="416"/>
      <c r="BQ7" s="416"/>
      <c r="BR7" s="416"/>
      <c r="BS7" s="416"/>
      <c r="BT7" s="416"/>
      <c r="BU7" s="417"/>
      <c r="BV7" s="415">
        <v>926295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29298085</v>
      </c>
      <c r="CU7" s="416"/>
      <c r="CV7" s="416"/>
      <c r="CW7" s="416"/>
      <c r="CX7" s="416"/>
      <c r="CY7" s="416"/>
      <c r="CZ7" s="416"/>
      <c r="DA7" s="417"/>
      <c r="DB7" s="415">
        <v>29349181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981156</v>
      </c>
      <c r="BO8" s="416"/>
      <c r="BP8" s="416"/>
      <c r="BQ8" s="416"/>
      <c r="BR8" s="416"/>
      <c r="BS8" s="416"/>
      <c r="BT8" s="416"/>
      <c r="BU8" s="417"/>
      <c r="BV8" s="415">
        <v>908882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57255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72274</v>
      </c>
      <c r="BO9" s="416"/>
      <c r="BP9" s="416"/>
      <c r="BQ9" s="416"/>
      <c r="BR9" s="416"/>
      <c r="BS9" s="416"/>
      <c r="BT9" s="416"/>
      <c r="BU9" s="417"/>
      <c r="BV9" s="415">
        <v>139377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20.3</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62727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992922</v>
      </c>
      <c r="BO10" s="416"/>
      <c r="BP10" s="416"/>
      <c r="BQ10" s="416"/>
      <c r="BR10" s="416"/>
      <c r="BS10" s="416"/>
      <c r="BT10" s="416"/>
      <c r="BU10" s="417"/>
      <c r="BV10" s="415">
        <v>1107842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92</v>
      </c>
      <c r="BO11" s="416"/>
      <c r="BP11" s="416"/>
      <c r="BQ11" s="416"/>
      <c r="BR11" s="416"/>
      <c r="BS11" s="416"/>
      <c r="BT11" s="416"/>
      <c r="BU11" s="417"/>
      <c r="BV11" s="415">
        <v>262630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58527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47309</v>
      </c>
      <c r="BO12" s="416"/>
      <c r="BP12" s="416"/>
      <c r="BQ12" s="416"/>
      <c r="BR12" s="416"/>
      <c r="BS12" s="416"/>
      <c r="BT12" s="416"/>
      <c r="BU12" s="417"/>
      <c r="BV12" s="415">
        <v>2477610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58314</v>
      </c>
      <c r="S13" s="497"/>
      <c r="T13" s="497"/>
      <c r="U13" s="497"/>
      <c r="V13" s="498"/>
      <c r="W13" s="431" t="s">
        <v>121</v>
      </c>
      <c r="X13" s="432"/>
      <c r="Y13" s="432"/>
      <c r="Z13" s="432"/>
      <c r="AA13" s="432"/>
      <c r="AB13" s="422"/>
      <c r="AC13" s="466">
        <v>6944</v>
      </c>
      <c r="AD13" s="467"/>
      <c r="AE13" s="467"/>
      <c r="AF13" s="467"/>
      <c r="AG13" s="506"/>
      <c r="AH13" s="466">
        <v>8789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1017979</v>
      </c>
      <c r="BO13" s="416"/>
      <c r="BP13" s="416"/>
      <c r="BQ13" s="416"/>
      <c r="BR13" s="416"/>
      <c r="BS13" s="416"/>
      <c r="BT13" s="416"/>
      <c r="BU13" s="417"/>
      <c r="BV13" s="415">
        <v>-967761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13.2</v>
      </c>
      <c r="CU13" s="413"/>
      <c r="CV13" s="413"/>
      <c r="CW13" s="413"/>
      <c r="CX13" s="413"/>
      <c r="CY13" s="413"/>
      <c r="CZ13" s="413"/>
      <c r="DA13" s="414"/>
      <c r="DB13" s="412">
        <v>13.2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59606</v>
      </c>
      <c r="S14" s="497"/>
      <c r="T14" s="497"/>
      <c r="U14" s="497"/>
      <c r="V14" s="498"/>
      <c r="W14" s="405"/>
      <c r="X14" s="406"/>
      <c r="Y14" s="406"/>
      <c r="Z14" s="406"/>
      <c r="AA14" s="406"/>
      <c r="AB14" s="395"/>
      <c r="AC14" s="499">
        <v>22.1</v>
      </c>
      <c r="AD14" s="500"/>
      <c r="AE14" s="500"/>
      <c r="AF14" s="500"/>
      <c r="AG14" s="501"/>
      <c r="AH14" s="499">
        <v>24.2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118.6</v>
      </c>
      <c r="CU14" s="511"/>
      <c r="CV14" s="511"/>
      <c r="CW14" s="511"/>
      <c r="CX14" s="511"/>
      <c r="CY14" s="511"/>
      <c r="CZ14" s="511"/>
      <c r="DA14" s="512"/>
      <c r="DB14" s="510">
        <v>133.30000000000001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59387</v>
      </c>
      <c r="S15" s="497"/>
      <c r="T15" s="497"/>
      <c r="U15" s="497"/>
      <c r="V15" s="498"/>
      <c r="W15" s="431" t="s">
        <v>128</v>
      </c>
      <c r="X15" s="432"/>
      <c r="Y15" s="432"/>
      <c r="Z15" s="432"/>
      <c r="AA15" s="432"/>
      <c r="AB15" s="422"/>
      <c r="AC15" s="466">
        <v>5898</v>
      </c>
      <c r="AD15" s="467"/>
      <c r="AE15" s="467"/>
      <c r="AF15" s="467"/>
      <c r="AG15" s="506"/>
      <c r="AH15" s="466">
        <v>7777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5553823</v>
      </c>
      <c r="BO15" s="379"/>
      <c r="BP15" s="379"/>
      <c r="BQ15" s="379"/>
      <c r="BR15" s="379"/>
      <c r="BS15" s="379"/>
      <c r="BT15" s="379"/>
      <c r="BU15" s="380"/>
      <c r="BV15" s="378">
        <v>5334751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18.8</v>
      </c>
      <c r="AD16" s="500"/>
      <c r="AE16" s="500"/>
      <c r="AF16" s="500"/>
      <c r="AG16" s="501"/>
      <c r="AH16" s="499">
        <v>21.4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22921078</v>
      </c>
      <c r="BO16" s="416"/>
      <c r="BP16" s="416"/>
      <c r="BQ16" s="416"/>
      <c r="BR16" s="416"/>
      <c r="BS16" s="416"/>
      <c r="BT16" s="416"/>
      <c r="BU16" s="417"/>
      <c r="BV16" s="415">
        <v>21320317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18557</v>
      </c>
      <c r="AD17" s="467"/>
      <c r="AE17" s="467"/>
      <c r="AF17" s="467"/>
      <c r="AG17" s="506"/>
      <c r="AH17" s="466">
        <v>19711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6924999</v>
      </c>
      <c r="BO17" s="416"/>
      <c r="BP17" s="416"/>
      <c r="BQ17" s="416"/>
      <c r="BR17" s="416"/>
      <c r="BS17" s="416"/>
      <c r="BT17" s="416"/>
      <c r="BU17" s="417"/>
      <c r="BV17" s="415">
        <v>6737764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855.61</v>
      </c>
      <c r="M18" s="528"/>
      <c r="N18" s="528"/>
      <c r="O18" s="528"/>
      <c r="P18" s="528"/>
      <c r="Q18" s="528"/>
      <c r="R18" s="529"/>
      <c r="S18" s="529"/>
      <c r="T18" s="529"/>
      <c r="U18" s="529"/>
      <c r="V18" s="530"/>
      <c r="W18" s="433"/>
      <c r="X18" s="434"/>
      <c r="Y18" s="434"/>
      <c r="Z18" s="434"/>
      <c r="AA18" s="434"/>
      <c r="AB18" s="425"/>
      <c r="AC18" s="531">
        <v>59.1</v>
      </c>
      <c r="AD18" s="532"/>
      <c r="AE18" s="532"/>
      <c r="AF18" s="532"/>
      <c r="AG18" s="533"/>
      <c r="AH18" s="531">
        <v>54.3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25261277</v>
      </c>
      <c r="BO18" s="416"/>
      <c r="BP18" s="416"/>
      <c r="BQ18" s="416"/>
      <c r="BR18" s="416"/>
      <c r="BS18" s="416"/>
      <c r="BT18" s="416"/>
      <c r="BU18" s="417"/>
      <c r="BV18" s="415">
        <v>25229300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33927011</v>
      </c>
      <c r="BO19" s="416"/>
      <c r="BP19" s="416"/>
      <c r="BQ19" s="416"/>
      <c r="BR19" s="416"/>
      <c r="BS19" s="416"/>
      <c r="BT19" s="416"/>
      <c r="BU19" s="417"/>
      <c r="BV19" s="415">
        <v>36892832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22401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58937800</v>
      </c>
      <c r="BO23" s="416"/>
      <c r="BP23" s="416"/>
      <c r="BQ23" s="416"/>
      <c r="BR23" s="416"/>
      <c r="BS23" s="416"/>
      <c r="BT23" s="416"/>
      <c r="BU23" s="417"/>
      <c r="BV23" s="415">
        <v>59040728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7500</v>
      </c>
      <c r="R24" s="467"/>
      <c r="S24" s="467"/>
      <c r="T24" s="467"/>
      <c r="U24" s="467"/>
      <c r="V24" s="506"/>
      <c r="W24" s="561"/>
      <c r="X24" s="549"/>
      <c r="Y24" s="550"/>
      <c r="Z24" s="465" t="s">
        <v>151</v>
      </c>
      <c r="AA24" s="445"/>
      <c r="AB24" s="445"/>
      <c r="AC24" s="445"/>
      <c r="AD24" s="445"/>
      <c r="AE24" s="445"/>
      <c r="AF24" s="445"/>
      <c r="AG24" s="446"/>
      <c r="AH24" s="466">
        <v>926</v>
      </c>
      <c r="AI24" s="467"/>
      <c r="AJ24" s="467"/>
      <c r="AK24" s="467"/>
      <c r="AL24" s="506"/>
      <c r="AM24" s="466">
        <v>2818744</v>
      </c>
      <c r="AN24" s="467"/>
      <c r="AO24" s="467"/>
      <c r="AP24" s="467"/>
      <c r="AQ24" s="467"/>
      <c r="AR24" s="506"/>
      <c r="AS24" s="466">
        <v>3044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34408634</v>
      </c>
      <c r="BO24" s="416"/>
      <c r="BP24" s="416"/>
      <c r="BQ24" s="416"/>
      <c r="BR24" s="416"/>
      <c r="BS24" s="416"/>
      <c r="BT24" s="416"/>
      <c r="BU24" s="417"/>
      <c r="BV24" s="415">
        <v>34339943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5850</v>
      </c>
      <c r="R25" s="467"/>
      <c r="S25" s="467"/>
      <c r="T25" s="467"/>
      <c r="U25" s="467"/>
      <c r="V25" s="506"/>
      <c r="W25" s="561"/>
      <c r="X25" s="549"/>
      <c r="Y25" s="550"/>
      <c r="Z25" s="465" t="s">
        <v>154</v>
      </c>
      <c r="AA25" s="445"/>
      <c r="AB25" s="445"/>
      <c r="AC25" s="445"/>
      <c r="AD25" s="445"/>
      <c r="AE25" s="445"/>
      <c r="AF25" s="445"/>
      <c r="AG25" s="446"/>
      <c r="AH25" s="466">
        <v>181</v>
      </c>
      <c r="AI25" s="467"/>
      <c r="AJ25" s="467"/>
      <c r="AK25" s="467"/>
      <c r="AL25" s="506"/>
      <c r="AM25" s="466">
        <v>577571</v>
      </c>
      <c r="AN25" s="467"/>
      <c r="AO25" s="467"/>
      <c r="AP25" s="467"/>
      <c r="AQ25" s="467"/>
      <c r="AR25" s="506"/>
      <c r="AS25" s="466">
        <v>3191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5411402</v>
      </c>
      <c r="BO25" s="379"/>
      <c r="BP25" s="379"/>
      <c r="BQ25" s="379"/>
      <c r="BR25" s="379"/>
      <c r="BS25" s="379"/>
      <c r="BT25" s="379"/>
      <c r="BU25" s="380"/>
      <c r="BV25" s="378">
        <v>6038175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5300</v>
      </c>
      <c r="R26" s="467"/>
      <c r="S26" s="467"/>
      <c r="T26" s="467"/>
      <c r="U26" s="467"/>
      <c r="V26" s="506"/>
      <c r="W26" s="561"/>
      <c r="X26" s="549"/>
      <c r="Y26" s="550"/>
      <c r="Z26" s="465" t="s">
        <v>157</v>
      </c>
      <c r="AA26" s="571"/>
      <c r="AB26" s="571"/>
      <c r="AC26" s="571"/>
      <c r="AD26" s="571"/>
      <c r="AE26" s="571"/>
      <c r="AF26" s="571"/>
      <c r="AG26" s="572"/>
      <c r="AH26" s="466">
        <v>79</v>
      </c>
      <c r="AI26" s="467"/>
      <c r="AJ26" s="467"/>
      <c r="AK26" s="467"/>
      <c r="AL26" s="506"/>
      <c r="AM26" s="466">
        <v>216539</v>
      </c>
      <c r="AN26" s="467"/>
      <c r="AO26" s="467"/>
      <c r="AP26" s="467"/>
      <c r="AQ26" s="467"/>
      <c r="AR26" s="506"/>
      <c r="AS26" s="466">
        <v>2741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3479</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25446</v>
      </c>
      <c r="AN27" s="467"/>
      <c r="AO27" s="467"/>
      <c r="AP27" s="467"/>
      <c r="AQ27" s="467"/>
      <c r="AR27" s="506"/>
      <c r="AS27" s="466">
        <v>3635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1003926</v>
      </c>
      <c r="BO27" s="585"/>
      <c r="BP27" s="585"/>
      <c r="BQ27" s="585"/>
      <c r="BR27" s="585"/>
      <c r="BS27" s="585"/>
      <c r="BT27" s="585"/>
      <c r="BU27" s="586"/>
      <c r="BV27" s="584">
        <v>1003635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2851</v>
      </c>
      <c r="R28" s="467"/>
      <c r="S28" s="467"/>
      <c r="T28" s="467"/>
      <c r="U28" s="467"/>
      <c r="V28" s="506"/>
      <c r="W28" s="561"/>
      <c r="X28" s="549"/>
      <c r="Y28" s="550"/>
      <c r="Z28" s="465" t="s">
        <v>163</v>
      </c>
      <c r="AA28" s="445"/>
      <c r="AB28" s="445"/>
      <c r="AC28" s="445"/>
      <c r="AD28" s="445"/>
      <c r="AE28" s="445"/>
      <c r="AF28" s="445"/>
      <c r="AG28" s="446"/>
      <c r="AH28" s="466">
        <v>7</v>
      </c>
      <c r="AI28" s="467"/>
      <c r="AJ28" s="467"/>
      <c r="AK28" s="467"/>
      <c r="AL28" s="506"/>
      <c r="AM28" s="466">
        <v>13545</v>
      </c>
      <c r="AN28" s="467"/>
      <c r="AO28" s="467"/>
      <c r="AP28" s="467"/>
      <c r="AQ28" s="467"/>
      <c r="AR28" s="506"/>
      <c r="AS28" s="466">
        <v>1935</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8917509</v>
      </c>
      <c r="BO28" s="379"/>
      <c r="BP28" s="379"/>
      <c r="BQ28" s="379"/>
      <c r="BR28" s="379"/>
      <c r="BS28" s="379"/>
      <c r="BT28" s="379"/>
      <c r="BU28" s="380"/>
      <c r="BV28" s="378">
        <v>7971896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20</v>
      </c>
      <c r="M29" s="467"/>
      <c r="N29" s="467"/>
      <c r="O29" s="467"/>
      <c r="P29" s="506"/>
      <c r="Q29" s="466">
        <v>2682</v>
      </c>
      <c r="R29" s="467"/>
      <c r="S29" s="467"/>
      <c r="T29" s="467"/>
      <c r="U29" s="467"/>
      <c r="V29" s="506"/>
      <c r="W29" s="562"/>
      <c r="X29" s="563"/>
      <c r="Y29" s="564"/>
      <c r="Z29" s="465" t="s">
        <v>167</v>
      </c>
      <c r="AA29" s="445"/>
      <c r="AB29" s="445"/>
      <c r="AC29" s="445"/>
      <c r="AD29" s="445"/>
      <c r="AE29" s="445"/>
      <c r="AF29" s="445"/>
      <c r="AG29" s="446"/>
      <c r="AH29" s="466">
        <v>940</v>
      </c>
      <c r="AI29" s="467"/>
      <c r="AJ29" s="467"/>
      <c r="AK29" s="467"/>
      <c r="AL29" s="506"/>
      <c r="AM29" s="466">
        <v>2857735</v>
      </c>
      <c r="AN29" s="467"/>
      <c r="AO29" s="467"/>
      <c r="AP29" s="467"/>
      <c r="AQ29" s="467"/>
      <c r="AR29" s="506"/>
      <c r="AS29" s="466">
        <v>3040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2810827</v>
      </c>
      <c r="BO29" s="416"/>
      <c r="BP29" s="416"/>
      <c r="BQ29" s="416"/>
      <c r="BR29" s="416"/>
      <c r="BS29" s="416"/>
      <c r="BT29" s="416"/>
      <c r="BU29" s="417"/>
      <c r="BV29" s="415">
        <v>2104760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11483057</v>
      </c>
      <c r="BO30" s="585"/>
      <c r="BP30" s="585"/>
      <c r="BQ30" s="585"/>
      <c r="BR30" s="585"/>
      <c r="BS30" s="585"/>
      <c r="BT30" s="585"/>
      <c r="BU30" s="586"/>
      <c r="BV30" s="584">
        <v>11507659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病院事業会計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新潟県市町村総合事務組合（一般会計）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両津温泉</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下水道特別会計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〃（職員退職手当支給事業特別会計）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佐渡市土地開発公社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〃（消防団員等公務災害補償事業特別会計）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佐渡市真野自然活用村公社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歌代の里特別会計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〃（消防賞じゅつ金支給事業特別会計）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羽茂農業振興公社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すこやか両津特別会計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〃（非常勤職員公務災害補償等特別会計）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佐渡マリンスポーツ</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〃（交通災害共済事業特別会計）</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赤泊振興公社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新潟県後期高齢者医療広域連合（一般会計）</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両津TMO</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〃（後期高齢者医療特別会計）</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両津産業振興公社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佐渡市スポーツ振興財団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77" t="s">
        <v>533</v>
      </c>
      <c r="D34" s="1177"/>
      <c r="E34" s="1178"/>
      <c r="F34" s="32">
        <v>2.27</v>
      </c>
      <c r="G34" s="33">
        <v>3</v>
      </c>
      <c r="H34" s="33">
        <v>3.63</v>
      </c>
      <c r="I34" s="33">
        <v>4.29</v>
      </c>
      <c r="J34" s="34">
        <v>4.6399999999999997</v>
      </c>
      <c r="K34" s="22"/>
      <c r="L34" s="22"/>
      <c r="M34" s="22"/>
      <c r="N34" s="22"/>
      <c r="O34" s="22"/>
      <c r="P34" s="22"/>
    </row>
    <row r="35" spans="1:16" ht="39" customHeight="1">
      <c r="A35" s="22"/>
      <c r="B35" s="35"/>
      <c r="C35" s="1171" t="s">
        <v>534</v>
      </c>
      <c r="D35" s="1172"/>
      <c r="E35" s="1173"/>
      <c r="F35" s="36">
        <v>2.35</v>
      </c>
      <c r="G35" s="37">
        <v>2.86</v>
      </c>
      <c r="H35" s="37">
        <v>3.12</v>
      </c>
      <c r="I35" s="37">
        <v>3.52</v>
      </c>
      <c r="J35" s="38">
        <v>3.69</v>
      </c>
      <c r="K35" s="22"/>
      <c r="L35" s="22"/>
      <c r="M35" s="22"/>
      <c r="N35" s="22"/>
      <c r="O35" s="22"/>
      <c r="P35" s="22"/>
    </row>
    <row r="36" spans="1:16" ht="39" customHeight="1">
      <c r="A36" s="22"/>
      <c r="B36" s="35"/>
      <c r="C36" s="1171" t="s">
        <v>535</v>
      </c>
      <c r="D36" s="1172"/>
      <c r="E36" s="1173"/>
      <c r="F36" s="36">
        <v>3.25</v>
      </c>
      <c r="G36" s="37">
        <v>3.37</v>
      </c>
      <c r="H36" s="37">
        <v>2.52</v>
      </c>
      <c r="I36" s="37">
        <v>3.09</v>
      </c>
      <c r="J36" s="38">
        <v>3.34</v>
      </c>
      <c r="K36" s="22"/>
      <c r="L36" s="22"/>
      <c r="M36" s="22"/>
      <c r="N36" s="22"/>
      <c r="O36" s="22"/>
      <c r="P36" s="22"/>
    </row>
    <row r="37" spans="1:16" ht="39" customHeight="1">
      <c r="A37" s="22"/>
      <c r="B37" s="35"/>
      <c r="C37" s="1171" t="s">
        <v>536</v>
      </c>
      <c r="D37" s="1172"/>
      <c r="E37" s="1173"/>
      <c r="F37" s="36">
        <v>0.12</v>
      </c>
      <c r="G37" s="37">
        <v>0.28999999999999998</v>
      </c>
      <c r="H37" s="37">
        <v>0.46</v>
      </c>
      <c r="I37" s="37">
        <v>1</v>
      </c>
      <c r="J37" s="38">
        <v>1.1200000000000001</v>
      </c>
      <c r="K37" s="22"/>
      <c r="L37" s="22"/>
      <c r="M37" s="22"/>
      <c r="N37" s="22"/>
      <c r="O37" s="22"/>
      <c r="P37" s="22"/>
    </row>
    <row r="38" spans="1:16" ht="39" customHeight="1">
      <c r="A38" s="22"/>
      <c r="B38" s="35"/>
      <c r="C38" s="1171" t="s">
        <v>537</v>
      </c>
      <c r="D38" s="1172"/>
      <c r="E38" s="1173"/>
      <c r="F38" s="36">
        <v>0.25</v>
      </c>
      <c r="G38" s="37">
        <v>0.53</v>
      </c>
      <c r="H38" s="37">
        <v>0.37</v>
      </c>
      <c r="I38" s="37">
        <v>0.72</v>
      </c>
      <c r="J38" s="38">
        <v>1.1200000000000001</v>
      </c>
      <c r="K38" s="22"/>
      <c r="L38" s="22"/>
      <c r="M38" s="22"/>
      <c r="N38" s="22"/>
      <c r="O38" s="22"/>
      <c r="P38" s="22"/>
    </row>
    <row r="39" spans="1:16" ht="39" customHeight="1">
      <c r="A39" s="22"/>
      <c r="B39" s="35"/>
      <c r="C39" s="1171" t="s">
        <v>538</v>
      </c>
      <c r="D39" s="1172"/>
      <c r="E39" s="1173"/>
      <c r="F39" s="36">
        <v>0.16</v>
      </c>
      <c r="G39" s="37">
        <v>0.16</v>
      </c>
      <c r="H39" s="37">
        <v>0.02</v>
      </c>
      <c r="I39" s="37">
        <v>0.19</v>
      </c>
      <c r="J39" s="38">
        <v>0.34</v>
      </c>
      <c r="K39" s="22"/>
      <c r="L39" s="22"/>
      <c r="M39" s="22"/>
      <c r="N39" s="22"/>
      <c r="O39" s="22"/>
      <c r="P39" s="22"/>
    </row>
    <row r="40" spans="1:16" ht="39" customHeight="1">
      <c r="A40" s="22"/>
      <c r="B40" s="35"/>
      <c r="C40" s="1171" t="s">
        <v>539</v>
      </c>
      <c r="D40" s="1172"/>
      <c r="E40" s="1173"/>
      <c r="F40" s="36">
        <v>0.28000000000000003</v>
      </c>
      <c r="G40" s="37">
        <v>0.21</v>
      </c>
      <c r="H40" s="37">
        <v>0.18</v>
      </c>
      <c r="I40" s="37">
        <v>0.19</v>
      </c>
      <c r="J40" s="38">
        <v>0.27</v>
      </c>
      <c r="K40" s="22"/>
      <c r="L40" s="22"/>
      <c r="M40" s="22"/>
      <c r="N40" s="22"/>
      <c r="O40" s="22"/>
      <c r="P40" s="22"/>
    </row>
    <row r="41" spans="1:16" ht="39" customHeight="1">
      <c r="A41" s="22"/>
      <c r="B41" s="35"/>
      <c r="C41" s="1171" t="s">
        <v>540</v>
      </c>
      <c r="D41" s="1172"/>
      <c r="E41" s="1173"/>
      <c r="F41" s="36">
        <v>0.03</v>
      </c>
      <c r="G41" s="37">
        <v>0.03</v>
      </c>
      <c r="H41" s="37">
        <v>0.03</v>
      </c>
      <c r="I41" s="37">
        <v>0.04</v>
      </c>
      <c r="J41" s="38">
        <v>0.03</v>
      </c>
      <c r="K41" s="22"/>
      <c r="L41" s="22"/>
      <c r="M41" s="22"/>
      <c r="N41" s="22"/>
      <c r="O41" s="22"/>
      <c r="P41" s="22"/>
    </row>
    <row r="42" spans="1:16" ht="39" customHeight="1">
      <c r="A42" s="22"/>
      <c r="B42" s="39"/>
      <c r="C42" s="1171" t="s">
        <v>541</v>
      </c>
      <c r="D42" s="1172"/>
      <c r="E42" s="1173"/>
      <c r="F42" s="36" t="s">
        <v>488</v>
      </c>
      <c r="G42" s="37" t="s">
        <v>488</v>
      </c>
      <c r="H42" s="37" t="s">
        <v>488</v>
      </c>
      <c r="I42" s="37" t="s">
        <v>488</v>
      </c>
      <c r="J42" s="38" t="s">
        <v>488</v>
      </c>
      <c r="K42" s="22"/>
      <c r="L42" s="22"/>
      <c r="M42" s="22"/>
      <c r="N42" s="22"/>
      <c r="O42" s="22"/>
      <c r="P42" s="22"/>
    </row>
    <row r="43" spans="1:16" ht="39" customHeight="1" thickBot="1">
      <c r="A43" s="22"/>
      <c r="B43" s="40"/>
      <c r="C43" s="1174" t="s">
        <v>542</v>
      </c>
      <c r="D43" s="1175"/>
      <c r="E43" s="1176"/>
      <c r="F43" s="41">
        <v>0.08</v>
      </c>
      <c r="G43" s="42">
        <v>0.04</v>
      </c>
      <c r="H43" s="42">
        <v>0.01</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87" t="s">
        <v>11</v>
      </c>
      <c r="C45" s="1188"/>
      <c r="D45" s="58"/>
      <c r="E45" s="1193" t="s">
        <v>12</v>
      </c>
      <c r="F45" s="1193"/>
      <c r="G45" s="1193"/>
      <c r="H45" s="1193"/>
      <c r="I45" s="1193"/>
      <c r="J45" s="1194"/>
      <c r="K45" s="59">
        <v>7271</v>
      </c>
      <c r="L45" s="60">
        <v>7025</v>
      </c>
      <c r="M45" s="60">
        <v>7549</v>
      </c>
      <c r="N45" s="60">
        <v>7584</v>
      </c>
      <c r="O45" s="61">
        <v>7567</v>
      </c>
      <c r="P45" s="48"/>
      <c r="Q45" s="48"/>
      <c r="R45" s="48"/>
      <c r="S45" s="48"/>
      <c r="T45" s="48"/>
      <c r="U45" s="48"/>
    </row>
    <row r="46" spans="1:21" ht="30.75" customHeight="1">
      <c r="A46" s="48"/>
      <c r="B46" s="1189"/>
      <c r="C46" s="1190"/>
      <c r="D46" s="62"/>
      <c r="E46" s="1181" t="s">
        <v>13</v>
      </c>
      <c r="F46" s="1181"/>
      <c r="G46" s="1181"/>
      <c r="H46" s="1181"/>
      <c r="I46" s="1181"/>
      <c r="J46" s="1182"/>
      <c r="K46" s="63" t="s">
        <v>488</v>
      </c>
      <c r="L46" s="64" t="s">
        <v>488</v>
      </c>
      <c r="M46" s="64" t="s">
        <v>488</v>
      </c>
      <c r="N46" s="64" t="s">
        <v>488</v>
      </c>
      <c r="O46" s="65" t="s">
        <v>488</v>
      </c>
      <c r="P46" s="48"/>
      <c r="Q46" s="48"/>
      <c r="R46" s="48"/>
      <c r="S46" s="48"/>
      <c r="T46" s="48"/>
      <c r="U46" s="48"/>
    </row>
    <row r="47" spans="1:21" ht="30.75" customHeight="1">
      <c r="A47" s="48"/>
      <c r="B47" s="1189"/>
      <c r="C47" s="1190"/>
      <c r="D47" s="62"/>
      <c r="E47" s="1181" t="s">
        <v>14</v>
      </c>
      <c r="F47" s="1181"/>
      <c r="G47" s="1181"/>
      <c r="H47" s="1181"/>
      <c r="I47" s="1181"/>
      <c r="J47" s="1182"/>
      <c r="K47" s="63" t="s">
        <v>488</v>
      </c>
      <c r="L47" s="64" t="s">
        <v>488</v>
      </c>
      <c r="M47" s="64" t="s">
        <v>488</v>
      </c>
      <c r="N47" s="64" t="s">
        <v>488</v>
      </c>
      <c r="O47" s="65" t="s">
        <v>488</v>
      </c>
      <c r="P47" s="48"/>
      <c r="Q47" s="48"/>
      <c r="R47" s="48"/>
      <c r="S47" s="48"/>
      <c r="T47" s="48"/>
      <c r="U47" s="48"/>
    </row>
    <row r="48" spans="1:21" ht="30.75" customHeight="1">
      <c r="A48" s="48"/>
      <c r="B48" s="1189"/>
      <c r="C48" s="1190"/>
      <c r="D48" s="62"/>
      <c r="E48" s="1181" t="s">
        <v>15</v>
      </c>
      <c r="F48" s="1181"/>
      <c r="G48" s="1181"/>
      <c r="H48" s="1181"/>
      <c r="I48" s="1181"/>
      <c r="J48" s="1182"/>
      <c r="K48" s="63">
        <v>1807</v>
      </c>
      <c r="L48" s="64">
        <v>1825</v>
      </c>
      <c r="M48" s="64">
        <v>2017</v>
      </c>
      <c r="N48" s="64">
        <v>2093</v>
      </c>
      <c r="O48" s="65">
        <v>2057</v>
      </c>
      <c r="P48" s="48"/>
      <c r="Q48" s="48"/>
      <c r="R48" s="48"/>
      <c r="S48" s="48"/>
      <c r="T48" s="48"/>
      <c r="U48" s="48"/>
    </row>
    <row r="49" spans="1:21" ht="30.75" customHeight="1">
      <c r="A49" s="48"/>
      <c r="B49" s="1189"/>
      <c r="C49" s="1190"/>
      <c r="D49" s="62"/>
      <c r="E49" s="1181" t="s">
        <v>16</v>
      </c>
      <c r="F49" s="1181"/>
      <c r="G49" s="1181"/>
      <c r="H49" s="1181"/>
      <c r="I49" s="1181"/>
      <c r="J49" s="1182"/>
      <c r="K49" s="63" t="s">
        <v>488</v>
      </c>
      <c r="L49" s="64" t="s">
        <v>488</v>
      </c>
      <c r="M49" s="64" t="s">
        <v>488</v>
      </c>
      <c r="N49" s="64" t="s">
        <v>488</v>
      </c>
      <c r="O49" s="65" t="s">
        <v>488</v>
      </c>
      <c r="P49" s="48"/>
      <c r="Q49" s="48"/>
      <c r="R49" s="48"/>
      <c r="S49" s="48"/>
      <c r="T49" s="48"/>
      <c r="U49" s="48"/>
    </row>
    <row r="50" spans="1:21" ht="30.75" customHeight="1">
      <c r="A50" s="48"/>
      <c r="B50" s="1189"/>
      <c r="C50" s="1190"/>
      <c r="D50" s="62"/>
      <c r="E50" s="1181" t="s">
        <v>17</v>
      </c>
      <c r="F50" s="1181"/>
      <c r="G50" s="1181"/>
      <c r="H50" s="1181"/>
      <c r="I50" s="1181"/>
      <c r="J50" s="1182"/>
      <c r="K50" s="63">
        <v>356</v>
      </c>
      <c r="L50" s="64">
        <v>327</v>
      </c>
      <c r="M50" s="64">
        <v>268</v>
      </c>
      <c r="N50" s="64">
        <v>160</v>
      </c>
      <c r="O50" s="65">
        <v>142</v>
      </c>
      <c r="P50" s="48"/>
      <c r="Q50" s="48"/>
      <c r="R50" s="48"/>
      <c r="S50" s="48"/>
      <c r="T50" s="48"/>
      <c r="U50" s="48"/>
    </row>
    <row r="51" spans="1:21" ht="30.75" customHeight="1">
      <c r="A51" s="48"/>
      <c r="B51" s="1191"/>
      <c r="C51" s="1192"/>
      <c r="D51" s="66"/>
      <c r="E51" s="1181" t="s">
        <v>18</v>
      </c>
      <c r="F51" s="1181"/>
      <c r="G51" s="1181"/>
      <c r="H51" s="1181"/>
      <c r="I51" s="1181"/>
      <c r="J51" s="1182"/>
      <c r="K51" s="63">
        <v>5</v>
      </c>
      <c r="L51" s="64">
        <v>5</v>
      </c>
      <c r="M51" s="64">
        <v>2</v>
      </c>
      <c r="N51" s="64">
        <v>2</v>
      </c>
      <c r="O51" s="65">
        <v>1</v>
      </c>
      <c r="P51" s="48"/>
      <c r="Q51" s="48"/>
      <c r="R51" s="48"/>
      <c r="S51" s="48"/>
      <c r="T51" s="48"/>
      <c r="U51" s="48"/>
    </row>
    <row r="52" spans="1:21" ht="30.75" customHeight="1">
      <c r="A52" s="48"/>
      <c r="B52" s="1179" t="s">
        <v>19</v>
      </c>
      <c r="C52" s="1180"/>
      <c r="D52" s="66"/>
      <c r="E52" s="1181" t="s">
        <v>20</v>
      </c>
      <c r="F52" s="1181"/>
      <c r="G52" s="1181"/>
      <c r="H52" s="1181"/>
      <c r="I52" s="1181"/>
      <c r="J52" s="1182"/>
      <c r="K52" s="63">
        <v>6101</v>
      </c>
      <c r="L52" s="64">
        <v>5995</v>
      </c>
      <c r="M52" s="64">
        <v>6774</v>
      </c>
      <c r="N52" s="64">
        <v>6752</v>
      </c>
      <c r="O52" s="65">
        <v>6740</v>
      </c>
      <c r="P52" s="48"/>
      <c r="Q52" s="48"/>
      <c r="R52" s="48"/>
      <c r="S52" s="48"/>
      <c r="T52" s="48"/>
      <c r="U52" s="48"/>
    </row>
    <row r="53" spans="1:21" ht="30.75" customHeight="1" thickBot="1">
      <c r="A53" s="48"/>
      <c r="B53" s="1183" t="s">
        <v>21</v>
      </c>
      <c r="C53" s="1184"/>
      <c r="D53" s="67"/>
      <c r="E53" s="1185" t="s">
        <v>22</v>
      </c>
      <c r="F53" s="1185"/>
      <c r="G53" s="1185"/>
      <c r="H53" s="1185"/>
      <c r="I53" s="1185"/>
      <c r="J53" s="1186"/>
      <c r="K53" s="68">
        <v>3338</v>
      </c>
      <c r="L53" s="69">
        <v>3187</v>
      </c>
      <c r="M53" s="69">
        <v>3062</v>
      </c>
      <c r="N53" s="69">
        <v>3087</v>
      </c>
      <c r="O53" s="70">
        <v>3027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95" t="s">
        <v>24</v>
      </c>
      <c r="C41" s="1196"/>
      <c r="D41" s="81"/>
      <c r="E41" s="1201" t="s">
        <v>25</v>
      </c>
      <c r="F41" s="1201"/>
      <c r="G41" s="1201"/>
      <c r="H41" s="1202"/>
      <c r="I41" s="82">
        <v>55376</v>
      </c>
      <c r="J41" s="83">
        <v>56374</v>
      </c>
      <c r="K41" s="83">
        <v>61332</v>
      </c>
      <c r="L41" s="83">
        <v>61615</v>
      </c>
      <c r="M41" s="84">
        <v>61129</v>
      </c>
    </row>
    <row r="42" spans="2:13" ht="27.75" customHeight="1">
      <c r="B42" s="1197"/>
      <c r="C42" s="1198"/>
      <c r="D42" s="85"/>
      <c r="E42" s="1203" t="s">
        <v>26</v>
      </c>
      <c r="F42" s="1203"/>
      <c r="G42" s="1203"/>
      <c r="H42" s="1204"/>
      <c r="I42" s="86">
        <v>1083</v>
      </c>
      <c r="J42" s="87">
        <v>775</v>
      </c>
      <c r="K42" s="87">
        <v>520</v>
      </c>
      <c r="L42" s="87">
        <v>369</v>
      </c>
      <c r="M42" s="88">
        <v>235</v>
      </c>
    </row>
    <row r="43" spans="2:13" ht="27.75" customHeight="1">
      <c r="B43" s="1197"/>
      <c r="C43" s="1198"/>
      <c r="D43" s="85"/>
      <c r="E43" s="1203" t="s">
        <v>27</v>
      </c>
      <c r="F43" s="1203"/>
      <c r="G43" s="1203"/>
      <c r="H43" s="1204"/>
      <c r="I43" s="86">
        <v>27039</v>
      </c>
      <c r="J43" s="87">
        <v>28025</v>
      </c>
      <c r="K43" s="87">
        <v>27732</v>
      </c>
      <c r="L43" s="87">
        <v>28156</v>
      </c>
      <c r="M43" s="88">
        <v>27851</v>
      </c>
    </row>
    <row r="44" spans="2:13" ht="27.75" customHeight="1">
      <c r="B44" s="1197"/>
      <c r="C44" s="1198"/>
      <c r="D44" s="85"/>
      <c r="E44" s="1203" t="s">
        <v>28</v>
      </c>
      <c r="F44" s="1203"/>
      <c r="G44" s="1203"/>
      <c r="H44" s="1204"/>
      <c r="I44" s="86" t="s">
        <v>488</v>
      </c>
      <c r="J44" s="87" t="s">
        <v>488</v>
      </c>
      <c r="K44" s="87" t="s">
        <v>488</v>
      </c>
      <c r="L44" s="87" t="s">
        <v>488</v>
      </c>
      <c r="M44" s="88" t="s">
        <v>488</v>
      </c>
    </row>
    <row r="45" spans="2:13" ht="27.75" customHeight="1">
      <c r="B45" s="1197"/>
      <c r="C45" s="1198"/>
      <c r="D45" s="85"/>
      <c r="E45" s="1203" t="s">
        <v>29</v>
      </c>
      <c r="F45" s="1203"/>
      <c r="G45" s="1203"/>
      <c r="H45" s="1204"/>
      <c r="I45" s="86">
        <v>11353</v>
      </c>
      <c r="J45" s="87">
        <v>11313</v>
      </c>
      <c r="K45" s="87">
        <v>11098</v>
      </c>
      <c r="L45" s="87">
        <v>10617</v>
      </c>
      <c r="M45" s="88">
        <v>10161</v>
      </c>
    </row>
    <row r="46" spans="2:13" ht="27.75" customHeight="1">
      <c r="B46" s="1197"/>
      <c r="C46" s="1198"/>
      <c r="D46" s="85"/>
      <c r="E46" s="1203" t="s">
        <v>30</v>
      </c>
      <c r="F46" s="1203"/>
      <c r="G46" s="1203"/>
      <c r="H46" s="1204"/>
      <c r="I46" s="86">
        <v>16</v>
      </c>
      <c r="J46" s="87">
        <v>8</v>
      </c>
      <c r="K46" s="87">
        <v>6</v>
      </c>
      <c r="L46" s="87">
        <v>4</v>
      </c>
      <c r="M46" s="88">
        <v>2</v>
      </c>
    </row>
    <row r="47" spans="2:13" ht="27.75" customHeight="1">
      <c r="B47" s="1197"/>
      <c r="C47" s="1198"/>
      <c r="D47" s="85"/>
      <c r="E47" s="1203" t="s">
        <v>31</v>
      </c>
      <c r="F47" s="1203"/>
      <c r="G47" s="1203"/>
      <c r="H47" s="1204"/>
      <c r="I47" s="86" t="s">
        <v>488</v>
      </c>
      <c r="J47" s="87" t="s">
        <v>488</v>
      </c>
      <c r="K47" s="87" t="s">
        <v>488</v>
      </c>
      <c r="L47" s="87" t="s">
        <v>488</v>
      </c>
      <c r="M47" s="88" t="s">
        <v>488</v>
      </c>
    </row>
    <row r="48" spans="2:13" ht="27.75" customHeight="1">
      <c r="B48" s="1199"/>
      <c r="C48" s="1200"/>
      <c r="D48" s="85"/>
      <c r="E48" s="1203" t="s">
        <v>32</v>
      </c>
      <c r="F48" s="1203"/>
      <c r="G48" s="1203"/>
      <c r="H48" s="1204"/>
      <c r="I48" s="86" t="s">
        <v>488</v>
      </c>
      <c r="J48" s="87" t="s">
        <v>488</v>
      </c>
      <c r="K48" s="87" t="s">
        <v>488</v>
      </c>
      <c r="L48" s="87" t="s">
        <v>488</v>
      </c>
      <c r="M48" s="88" t="s">
        <v>488</v>
      </c>
    </row>
    <row r="49" spans="2:13" ht="27.75" customHeight="1">
      <c r="B49" s="1205" t="s">
        <v>33</v>
      </c>
      <c r="C49" s="1206"/>
      <c r="D49" s="89"/>
      <c r="E49" s="1203" t="s">
        <v>34</v>
      </c>
      <c r="F49" s="1203"/>
      <c r="G49" s="1203"/>
      <c r="H49" s="1204"/>
      <c r="I49" s="86">
        <v>12618</v>
      </c>
      <c r="J49" s="87">
        <v>13149</v>
      </c>
      <c r="K49" s="87">
        <v>15009</v>
      </c>
      <c r="L49" s="87">
        <v>13104</v>
      </c>
      <c r="M49" s="88">
        <v>14862</v>
      </c>
    </row>
    <row r="50" spans="2:13" ht="27.75" customHeight="1">
      <c r="B50" s="1197"/>
      <c r="C50" s="1198"/>
      <c r="D50" s="85"/>
      <c r="E50" s="1203" t="s">
        <v>35</v>
      </c>
      <c r="F50" s="1203"/>
      <c r="G50" s="1203"/>
      <c r="H50" s="1204"/>
      <c r="I50" s="86">
        <v>1745</v>
      </c>
      <c r="J50" s="87">
        <v>1516</v>
      </c>
      <c r="K50" s="87">
        <v>1360</v>
      </c>
      <c r="L50" s="87">
        <v>1282</v>
      </c>
      <c r="M50" s="88">
        <v>1177</v>
      </c>
    </row>
    <row r="51" spans="2:13" ht="27.75" customHeight="1">
      <c r="B51" s="1199"/>
      <c r="C51" s="1200"/>
      <c r="D51" s="85"/>
      <c r="E51" s="1203" t="s">
        <v>36</v>
      </c>
      <c r="F51" s="1203"/>
      <c r="G51" s="1203"/>
      <c r="H51" s="1204"/>
      <c r="I51" s="86">
        <v>55566</v>
      </c>
      <c r="J51" s="87">
        <v>57201</v>
      </c>
      <c r="K51" s="87">
        <v>54297</v>
      </c>
      <c r="L51" s="87">
        <v>56017</v>
      </c>
      <c r="M51" s="88">
        <v>56377</v>
      </c>
    </row>
    <row r="52" spans="2:13" ht="27.75" customHeight="1" thickBot="1">
      <c r="B52" s="1207" t="s">
        <v>37</v>
      </c>
      <c r="C52" s="1208"/>
      <c r="D52" s="90"/>
      <c r="E52" s="1209" t="s">
        <v>38</v>
      </c>
      <c r="F52" s="1209"/>
      <c r="G52" s="1209"/>
      <c r="H52" s="1210"/>
      <c r="I52" s="91">
        <v>24938</v>
      </c>
      <c r="J52" s="92">
        <v>24629</v>
      </c>
      <c r="K52" s="92">
        <v>30023</v>
      </c>
      <c r="L52" s="92">
        <v>30358</v>
      </c>
      <c r="M52" s="93">
        <v>26962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47"/>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2"/>
      <c r="H50" s="1233"/>
      <c r="I50" s="1233"/>
      <c r="J50" s="1234"/>
      <c r="K50" s="354" t="s">
        <v>527</v>
      </c>
      <c r="L50" s="354" t="s">
        <v>528</v>
      </c>
      <c r="M50" s="354" t="s">
        <v>529</v>
      </c>
      <c r="N50" s="354" t="s">
        <v>530</v>
      </c>
      <c r="O50" s="354" t="s">
        <v>531</v>
      </c>
    </row>
    <row r="51" spans="1:17">
      <c r="B51" s="248"/>
      <c r="C51" s="244"/>
      <c r="D51" s="244"/>
      <c r="E51" s="244"/>
      <c r="F51" s="244"/>
      <c r="G51" s="1235" t="s">
        <v>566</v>
      </c>
      <c r="H51" s="1236"/>
      <c r="I51" s="1241" t="s">
        <v>567</v>
      </c>
      <c r="J51" s="1241"/>
      <c r="K51" s="1245"/>
      <c r="L51" s="1245"/>
      <c r="M51" s="1245"/>
      <c r="N51" s="1245"/>
      <c r="O51" s="1245"/>
    </row>
    <row r="52" spans="1:17">
      <c r="B52" s="248"/>
      <c r="C52" s="244"/>
      <c r="D52" s="244"/>
      <c r="E52" s="244"/>
      <c r="F52" s="244"/>
      <c r="G52" s="1237"/>
      <c r="H52" s="1238"/>
      <c r="I52" s="1242"/>
      <c r="J52" s="1242"/>
      <c r="K52" s="1211"/>
      <c r="L52" s="1211"/>
      <c r="M52" s="1211"/>
      <c r="N52" s="1211"/>
      <c r="O52" s="1211"/>
    </row>
    <row r="53" spans="1:17">
      <c r="A53" s="355"/>
      <c r="B53" s="248"/>
      <c r="C53" s="244"/>
      <c r="D53" s="244"/>
      <c r="E53" s="244"/>
      <c r="F53" s="244"/>
      <c r="G53" s="1237"/>
      <c r="H53" s="1238"/>
      <c r="I53" s="1221" t="s">
        <v>568</v>
      </c>
      <c r="J53" s="1221"/>
      <c r="K53" s="1246"/>
      <c r="L53" s="1246"/>
      <c r="M53" s="1246"/>
      <c r="N53" s="1246"/>
      <c r="O53" s="1246"/>
    </row>
    <row r="54" spans="1:17">
      <c r="A54" s="355"/>
      <c r="B54" s="248"/>
      <c r="C54" s="244"/>
      <c r="D54" s="244"/>
      <c r="E54" s="244"/>
      <c r="F54" s="244"/>
      <c r="G54" s="1239"/>
      <c r="H54" s="1240"/>
      <c r="I54" s="1221"/>
      <c r="J54" s="1221"/>
      <c r="K54" s="1244"/>
      <c r="L54" s="1244"/>
      <c r="M54" s="1244"/>
      <c r="N54" s="1244"/>
      <c r="O54" s="1244"/>
    </row>
    <row r="55" spans="1:17">
      <c r="A55" s="355"/>
      <c r="B55" s="248"/>
      <c r="C55" s="244"/>
      <c r="D55" s="244"/>
      <c r="E55" s="244"/>
      <c r="F55" s="244"/>
      <c r="G55" s="1215" t="s">
        <v>569</v>
      </c>
      <c r="H55" s="1216"/>
      <c r="I55" s="1221" t="s">
        <v>567</v>
      </c>
      <c r="J55" s="1221"/>
      <c r="K55" s="1245"/>
      <c r="L55" s="1245"/>
      <c r="M55" s="1245"/>
      <c r="N55" s="1245"/>
      <c r="O55" s="1245"/>
    </row>
    <row r="56" spans="1:17">
      <c r="A56" s="355"/>
      <c r="B56" s="248"/>
      <c r="C56" s="244"/>
      <c r="D56" s="244"/>
      <c r="E56" s="244"/>
      <c r="F56" s="244"/>
      <c r="G56" s="1217"/>
      <c r="H56" s="1218"/>
      <c r="I56" s="1221"/>
      <c r="J56" s="1221"/>
      <c r="K56" s="1211"/>
      <c r="L56" s="1211"/>
      <c r="M56" s="1211"/>
      <c r="N56" s="1211"/>
      <c r="O56" s="1211"/>
    </row>
    <row r="57" spans="1:17" s="355" customFormat="1">
      <c r="B57" s="356"/>
      <c r="C57" s="352"/>
      <c r="D57" s="352"/>
      <c r="E57" s="352"/>
      <c r="F57" s="352"/>
      <c r="G57" s="1217"/>
      <c r="H57" s="1218"/>
      <c r="I57" s="1213" t="s">
        <v>570</v>
      </c>
      <c r="J57" s="1213"/>
      <c r="K57" s="1246"/>
      <c r="L57" s="1246"/>
      <c r="M57" s="1246"/>
      <c r="N57" s="1246"/>
      <c r="O57" s="1246"/>
      <c r="P57" s="357"/>
      <c r="Q57" s="356"/>
    </row>
    <row r="58" spans="1:17" s="355" customFormat="1">
      <c r="A58" s="243"/>
      <c r="B58" s="356"/>
      <c r="C58" s="352"/>
      <c r="D58" s="352"/>
      <c r="E58" s="352"/>
      <c r="F58" s="352"/>
      <c r="G58" s="1219"/>
      <c r="H58" s="1220"/>
      <c r="I58" s="1213"/>
      <c r="J58" s="1213"/>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3" t="s">
        <v>574</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2"/>
      <c r="H72" s="1233"/>
      <c r="I72" s="1233"/>
      <c r="J72" s="1234"/>
      <c r="K72" s="354" t="s">
        <v>527</v>
      </c>
      <c r="L72" s="354" t="s">
        <v>528</v>
      </c>
      <c r="M72" s="354" t="s">
        <v>529</v>
      </c>
      <c r="N72" s="354" t="s">
        <v>530</v>
      </c>
      <c r="O72" s="354" t="s">
        <v>531</v>
      </c>
    </row>
    <row r="73" spans="2:30">
      <c r="B73" s="248"/>
      <c r="C73" s="244"/>
      <c r="D73" s="244"/>
      <c r="E73" s="244"/>
      <c r="F73" s="244"/>
      <c r="G73" s="1235" t="s">
        <v>566</v>
      </c>
      <c r="H73" s="1236"/>
      <c r="I73" s="1241" t="s">
        <v>567</v>
      </c>
      <c r="J73" s="1241"/>
      <c r="K73" s="1222">
        <v>103.1</v>
      </c>
      <c r="L73" s="1222">
        <v>103.6</v>
      </c>
      <c r="M73" s="1211">
        <v>125.8</v>
      </c>
      <c r="N73" s="1211">
        <v>133.30000000000001</v>
      </c>
      <c r="O73" s="1211">
        <v>118.6</v>
      </c>
      <c r="S73" s="243">
        <v>9.9</v>
      </c>
    </row>
    <row r="74" spans="2:30">
      <c r="B74" s="248"/>
      <c r="C74" s="244"/>
      <c r="D74" s="244"/>
      <c r="E74" s="244"/>
      <c r="F74" s="244"/>
      <c r="G74" s="1237"/>
      <c r="H74" s="1238"/>
      <c r="I74" s="1242"/>
      <c r="J74" s="1242"/>
      <c r="K74" s="1222"/>
      <c r="L74" s="1222"/>
      <c r="M74" s="1211"/>
      <c r="N74" s="1211"/>
      <c r="O74" s="1211"/>
    </row>
    <row r="75" spans="2:30">
      <c r="B75" s="248"/>
      <c r="C75" s="244"/>
      <c r="D75" s="244"/>
      <c r="E75" s="244"/>
      <c r="F75" s="244"/>
      <c r="G75" s="1237"/>
      <c r="H75" s="1238"/>
      <c r="I75" s="1221" t="s">
        <v>573</v>
      </c>
      <c r="J75" s="1221"/>
      <c r="K75" s="1243">
        <v>14</v>
      </c>
      <c r="L75" s="1243">
        <v>13.5</v>
      </c>
      <c r="M75" s="1243">
        <v>13.3</v>
      </c>
      <c r="N75" s="1243">
        <v>13.2</v>
      </c>
      <c r="O75" s="1243">
        <v>13.2</v>
      </c>
      <c r="U75" s="243">
        <v>81.2</v>
      </c>
      <c r="W75" s="243">
        <v>87.2</v>
      </c>
      <c r="Y75" s="243">
        <v>99.8</v>
      </c>
      <c r="AA75" s="243">
        <v>109.5</v>
      </c>
      <c r="AC75" s="243">
        <v>115.2</v>
      </c>
    </row>
    <row r="76" spans="2:30">
      <c r="B76" s="248"/>
      <c r="C76" s="244"/>
      <c r="D76" s="244"/>
      <c r="E76" s="244"/>
      <c r="F76" s="244"/>
      <c r="G76" s="1239"/>
      <c r="H76" s="1240"/>
      <c r="I76" s="1221"/>
      <c r="J76" s="1221"/>
      <c r="K76" s="1244"/>
      <c r="L76" s="1244"/>
      <c r="M76" s="1244"/>
      <c r="N76" s="1244"/>
      <c r="O76" s="1244"/>
    </row>
    <row r="77" spans="2:30">
      <c r="B77" s="248"/>
      <c r="C77" s="244"/>
      <c r="D77" s="244"/>
      <c r="E77" s="244"/>
      <c r="F77" s="244"/>
      <c r="G77" s="1215" t="s">
        <v>569</v>
      </c>
      <c r="H77" s="1216"/>
      <c r="I77" s="1221" t="s">
        <v>567</v>
      </c>
      <c r="J77" s="1221"/>
      <c r="K77" s="1222">
        <v>69.2</v>
      </c>
      <c r="L77" s="1222">
        <v>58.2</v>
      </c>
      <c r="M77" s="1211">
        <v>50.3</v>
      </c>
      <c r="N77" s="1211">
        <v>45.9</v>
      </c>
      <c r="O77" s="1211">
        <v>39</v>
      </c>
      <c r="R77" s="243">
        <v>12.3</v>
      </c>
      <c r="T77" s="243">
        <v>11.1</v>
      </c>
    </row>
    <row r="78" spans="2:30">
      <c r="B78" s="248"/>
      <c r="C78" s="244"/>
      <c r="D78" s="244"/>
      <c r="E78" s="244"/>
      <c r="F78" s="244"/>
      <c r="G78" s="1217"/>
      <c r="H78" s="1218"/>
      <c r="I78" s="1221"/>
      <c r="J78" s="1221"/>
      <c r="K78" s="1222"/>
      <c r="L78" s="1222"/>
      <c r="M78" s="1211"/>
      <c r="N78" s="1211"/>
      <c r="O78" s="1211"/>
    </row>
    <row r="79" spans="2:30">
      <c r="B79" s="248"/>
      <c r="C79" s="244"/>
      <c r="D79" s="244"/>
      <c r="E79" s="244"/>
      <c r="F79" s="244"/>
      <c r="G79" s="1217"/>
      <c r="H79" s="1218"/>
      <c r="I79" s="1212" t="s">
        <v>573</v>
      </c>
      <c r="J79" s="1213"/>
      <c r="K79" s="1214">
        <v>11.1</v>
      </c>
      <c r="L79" s="1214">
        <v>10.3</v>
      </c>
      <c r="M79" s="1214">
        <v>9.6</v>
      </c>
      <c r="N79" s="1214">
        <v>8.8000000000000007</v>
      </c>
      <c r="O79" s="1214">
        <v>9</v>
      </c>
      <c r="V79" s="243">
        <v>53.5</v>
      </c>
      <c r="X79" s="243">
        <v>48.2</v>
      </c>
      <c r="Z79" s="243">
        <v>34.200000000000003</v>
      </c>
      <c r="AB79" s="243">
        <v>30.3</v>
      </c>
      <c r="AD79" s="243">
        <v>28.9</v>
      </c>
    </row>
    <row r="80" spans="2:30">
      <c r="B80" s="248"/>
      <c r="C80" s="244"/>
      <c r="D80" s="244"/>
      <c r="E80" s="244"/>
      <c r="F80" s="244"/>
      <c r="G80" s="1219"/>
      <c r="H80" s="1220"/>
      <c r="I80" s="1213"/>
      <c r="J80" s="1213"/>
      <c r="K80" s="1214"/>
      <c r="L80" s="1214"/>
      <c r="M80" s="1214"/>
      <c r="N80" s="1214"/>
      <c r="O80" s="121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193996</v>
      </c>
      <c r="E3" s="116"/>
      <c r="F3" s="117">
        <v>47569</v>
      </c>
      <c r="G3" s="118"/>
      <c r="H3" s="119"/>
    </row>
    <row r="4" spans="1:8">
      <c r="A4" s="120"/>
      <c r="B4" s="121"/>
      <c r="C4" s="122"/>
      <c r="D4" s="123">
        <v>125105</v>
      </c>
      <c r="E4" s="124"/>
      <c r="F4" s="125">
        <v>26255</v>
      </c>
      <c r="G4" s="126"/>
      <c r="H4" s="127"/>
    </row>
    <row r="5" spans="1:8">
      <c r="A5" s="108" t="s">
        <v>521</v>
      </c>
      <c r="B5" s="113"/>
      <c r="C5" s="114"/>
      <c r="D5" s="115">
        <v>174035</v>
      </c>
      <c r="E5" s="116"/>
      <c r="F5" s="117">
        <v>50880</v>
      </c>
      <c r="G5" s="118"/>
      <c r="H5" s="119"/>
    </row>
    <row r="6" spans="1:8">
      <c r="A6" s="120"/>
      <c r="B6" s="121"/>
      <c r="C6" s="122"/>
      <c r="D6" s="123">
        <v>93840</v>
      </c>
      <c r="E6" s="124"/>
      <c r="F6" s="125">
        <v>26879</v>
      </c>
      <c r="G6" s="126"/>
      <c r="H6" s="127"/>
    </row>
    <row r="7" spans="1:8">
      <c r="A7" s="108" t="s">
        <v>522</v>
      </c>
      <c r="B7" s="113"/>
      <c r="C7" s="114"/>
      <c r="D7" s="115">
        <v>360171</v>
      </c>
      <c r="E7" s="116"/>
      <c r="F7" s="117">
        <v>63956</v>
      </c>
      <c r="G7" s="118"/>
      <c r="H7" s="119"/>
    </row>
    <row r="8" spans="1:8">
      <c r="A8" s="120"/>
      <c r="B8" s="121"/>
      <c r="C8" s="122"/>
      <c r="D8" s="123">
        <v>151738</v>
      </c>
      <c r="E8" s="124"/>
      <c r="F8" s="125">
        <v>29239</v>
      </c>
      <c r="G8" s="126"/>
      <c r="H8" s="127"/>
    </row>
    <row r="9" spans="1:8">
      <c r="A9" s="108" t="s">
        <v>523</v>
      </c>
      <c r="B9" s="113"/>
      <c r="C9" s="114"/>
      <c r="D9" s="115">
        <v>199917</v>
      </c>
      <c r="E9" s="116"/>
      <c r="F9" s="117">
        <v>66255</v>
      </c>
      <c r="G9" s="118"/>
      <c r="H9" s="119"/>
    </row>
    <row r="10" spans="1:8">
      <c r="A10" s="120"/>
      <c r="B10" s="121"/>
      <c r="C10" s="122"/>
      <c r="D10" s="123">
        <v>119083</v>
      </c>
      <c r="E10" s="124"/>
      <c r="F10" s="125">
        <v>31822</v>
      </c>
      <c r="G10" s="126"/>
      <c r="H10" s="127"/>
    </row>
    <row r="11" spans="1:8">
      <c r="A11" s="108" t="s">
        <v>524</v>
      </c>
      <c r="B11" s="113"/>
      <c r="C11" s="114"/>
      <c r="D11" s="115">
        <v>138318</v>
      </c>
      <c r="E11" s="116"/>
      <c r="F11" s="117">
        <v>92247</v>
      </c>
      <c r="G11" s="118"/>
      <c r="H11" s="119"/>
    </row>
    <row r="12" spans="1:8">
      <c r="A12" s="120"/>
      <c r="B12" s="121"/>
      <c r="C12" s="128"/>
      <c r="D12" s="123">
        <v>100836</v>
      </c>
      <c r="E12" s="124"/>
      <c r="F12" s="125">
        <v>37204</v>
      </c>
      <c r="G12" s="126"/>
      <c r="H12" s="127"/>
    </row>
    <row r="13" spans="1:8">
      <c r="A13" s="108"/>
      <c r="B13" s="113"/>
      <c r="C13" s="129"/>
      <c r="D13" s="130">
        <v>213287</v>
      </c>
      <c r="E13" s="131"/>
      <c r="F13" s="132">
        <v>64181</v>
      </c>
      <c r="G13" s="133"/>
      <c r="H13" s="119"/>
    </row>
    <row r="14" spans="1:8">
      <c r="A14" s="120"/>
      <c r="B14" s="121"/>
      <c r="C14" s="122"/>
      <c r="D14" s="123">
        <v>118120</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3.27</v>
      </c>
      <c r="C19" s="134">
        <f>ROUND(VALUE(SUBSTITUTE(実質収支比率等に係る経年分析!G$48,"▲","-")),2)</f>
        <v>3.4</v>
      </c>
      <c r="D19" s="134">
        <f>ROUND(VALUE(SUBSTITUTE(実質収支比率等に係る経年分析!H$48,"▲","-")),2)</f>
        <v>2.5299999999999998</v>
      </c>
      <c r="E19" s="134">
        <f>ROUND(VALUE(SUBSTITUTE(実質収支比率等に係る経年分析!I$48,"▲","-")),2)</f>
        <v>3.1</v>
      </c>
      <c r="F19" s="134">
        <f>ROUND(VALUE(SUBSTITUTE(実質収支比率等に係る経年分析!J$48,"▲","-")),2)</f>
        <v>3.35</v>
      </c>
    </row>
    <row r="20" spans="1:11">
      <c r="A20" s="134" t="s">
        <v>43</v>
      </c>
      <c r="B20" s="134">
        <f>ROUND(VALUE(SUBSTITUTE(実質収支比率等に係る経年分析!F$47,"▲","-")),2)</f>
        <v>21.43</v>
      </c>
      <c r="C20" s="134">
        <f>ROUND(VALUE(SUBSTITUTE(実質収支比率等に係る経年分析!G$47,"▲","-")),2)</f>
        <v>23.05</v>
      </c>
      <c r="D20" s="134">
        <f>ROUND(VALUE(SUBSTITUTE(実質収支比率等に係る経年分析!H$47,"▲","-")),2)</f>
        <v>30.67</v>
      </c>
      <c r="E20" s="134">
        <f>ROUND(VALUE(SUBSTITUTE(実質収支比率等に係る経年分析!I$47,"▲","-")),2)</f>
        <v>27.16</v>
      </c>
      <c r="F20" s="134">
        <f>ROUND(VALUE(SUBSTITUTE(実質収支比率等に係る経年分析!J$47,"▲","-")),2)</f>
        <v>30.44</v>
      </c>
    </row>
    <row r="21" spans="1:11">
      <c r="A21" s="134" t="s">
        <v>44</v>
      </c>
      <c r="B21" s="134">
        <f>IF(ISNUMBER(VALUE(SUBSTITUTE(実質収支比率等に係る経年分析!F$49,"▲","-"))),ROUND(VALUE(SUBSTITUTE(実質収支比率等に係る経年分析!F$49,"▲","-")),2),NA())</f>
        <v>2.39</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7.51</v>
      </c>
      <c r="E21" s="134">
        <f>IF(ISNUMBER(VALUE(SUBSTITUTE(実質収支比率等に係る経年分析!I$49,"▲","-"))),ROUND(VALUE(SUBSTITUTE(実質収支比率等に係る経年分析!I$49,"▲","-")),2),NA())</f>
        <v>-3.3</v>
      </c>
      <c r="F21" s="134">
        <f>IF(ISNUMBER(VALUE(SUBSTITUTE(実質収支比率等に係る経年分析!J$49,"▲","-"))),ROUND(VALUE(SUBSTITUTE(実質収支比率等に係る経年分析!J$49,"▲","-")),2),NA())</f>
        <v>3.47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3.34</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4.6399999999999997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6101</v>
      </c>
      <c r="E42" s="136"/>
      <c r="F42" s="136"/>
      <c r="G42" s="136">
        <f>'実質公債費比率（分子）の構造'!L$52</f>
        <v>5995</v>
      </c>
      <c r="H42" s="136"/>
      <c r="I42" s="136"/>
      <c r="J42" s="136">
        <f>'実質公債費比率（分子）の構造'!M$52</f>
        <v>6774</v>
      </c>
      <c r="K42" s="136"/>
      <c r="L42" s="136"/>
      <c r="M42" s="136">
        <f>'実質公債費比率（分子）の構造'!N$52</f>
        <v>6752</v>
      </c>
      <c r="N42" s="136"/>
      <c r="O42" s="136"/>
      <c r="P42" s="136">
        <f>'実質公債費比率（分子）の構造'!O$52</f>
        <v>6740</v>
      </c>
    </row>
    <row r="43" spans="1:16">
      <c r="A43" s="136" t="s">
        <v>52</v>
      </c>
      <c r="B43" s="136">
        <f>'実質公債費比率（分子）の構造'!K$51</f>
        <v>5</v>
      </c>
      <c r="C43" s="136"/>
      <c r="D43" s="136"/>
      <c r="E43" s="136">
        <f>'実質公債費比率（分子）の構造'!L$51</f>
        <v>5</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356</v>
      </c>
      <c r="C44" s="136"/>
      <c r="D44" s="136"/>
      <c r="E44" s="136">
        <f>'実質公債費比率（分子）の構造'!L$50</f>
        <v>327</v>
      </c>
      <c r="F44" s="136"/>
      <c r="G44" s="136"/>
      <c r="H44" s="136">
        <f>'実質公債費比率（分子）の構造'!M$50</f>
        <v>268</v>
      </c>
      <c r="I44" s="136"/>
      <c r="J44" s="136"/>
      <c r="K44" s="136">
        <f>'実質公債費比率（分子）の構造'!N$50</f>
        <v>160</v>
      </c>
      <c r="L44" s="136"/>
      <c r="M44" s="136"/>
      <c r="N44" s="136">
        <f>'実質公債費比率（分子）の構造'!O$50</f>
        <v>142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1807</v>
      </c>
      <c r="C46" s="136"/>
      <c r="D46" s="136"/>
      <c r="E46" s="136">
        <f>'実質公債費比率（分子）の構造'!L$48</f>
        <v>1825</v>
      </c>
      <c r="F46" s="136"/>
      <c r="G46" s="136"/>
      <c r="H46" s="136">
        <f>'実質公債費比率（分子）の構造'!M$48</f>
        <v>2017</v>
      </c>
      <c r="I46" s="136"/>
      <c r="J46" s="136"/>
      <c r="K46" s="136">
        <f>'実質公債費比率（分子）の構造'!N$48</f>
        <v>2093</v>
      </c>
      <c r="L46" s="136"/>
      <c r="M46" s="136"/>
      <c r="N46" s="136">
        <f>'実質公債費比率（分子）の構造'!O$48</f>
        <v>2057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7271</v>
      </c>
      <c r="C49" s="136"/>
      <c r="D49" s="136"/>
      <c r="E49" s="136">
        <f>'実質公債費比率（分子）の構造'!L$45</f>
        <v>7025</v>
      </c>
      <c r="F49" s="136"/>
      <c r="G49" s="136"/>
      <c r="H49" s="136">
        <f>'実質公債費比率（分子）の構造'!M$45</f>
        <v>7549</v>
      </c>
      <c r="I49" s="136"/>
      <c r="J49" s="136"/>
      <c r="K49" s="136">
        <f>'実質公債費比率（分子）の構造'!N$45</f>
        <v>7584</v>
      </c>
      <c r="L49" s="136"/>
      <c r="M49" s="136"/>
      <c r="N49" s="136">
        <f>'実質公債費比率（分子）の構造'!O$45</f>
        <v>7567</v>
      </c>
      <c r="O49" s="136"/>
      <c r="P49" s="136"/>
    </row>
    <row r="50" spans="1:16">
      <c r="A50" s="136" t="s">
        <v>59</v>
      </c>
      <c r="B50" s="136" t="e">
        <f>NA()</f>
        <v>#N/A</v>
      </c>
      <c r="C50" s="136">
        <f>IF(ISNUMBER('実質公債費比率（分子）の構造'!K$53),'実質公債費比率（分子）の構造'!K$53,NA())</f>
        <v>3338</v>
      </c>
      <c r="D50" s="136" t="e">
        <f>NA()</f>
        <v>#N/A</v>
      </c>
      <c r="E50" s="136" t="e">
        <f>NA()</f>
        <v>#N/A</v>
      </c>
      <c r="F50" s="136">
        <f>IF(ISNUMBER('実質公債費比率（分子）の構造'!L$53),'実質公債費比率（分子）の構造'!L$53,NA())</f>
        <v>3187</v>
      </c>
      <c r="G50" s="136" t="e">
        <f>NA()</f>
        <v>#N/A</v>
      </c>
      <c r="H50" s="136" t="e">
        <f>NA()</f>
        <v>#N/A</v>
      </c>
      <c r="I50" s="136">
        <f>IF(ISNUMBER('実質公債費比率（分子）の構造'!M$53),'実質公債費比率（分子）の構造'!M$53,NA())</f>
        <v>3062</v>
      </c>
      <c r="J50" s="136" t="e">
        <f>NA()</f>
        <v>#N/A</v>
      </c>
      <c r="K50" s="136" t="e">
        <f>NA()</f>
        <v>#N/A</v>
      </c>
      <c r="L50" s="136">
        <f>IF(ISNUMBER('実質公債費比率（分子）の構造'!N$53),'実質公債費比率（分子）の構造'!N$53,NA())</f>
        <v>3087</v>
      </c>
      <c r="M50" s="136" t="e">
        <f>NA()</f>
        <v>#N/A</v>
      </c>
      <c r="N50" s="136" t="e">
        <f>NA()</f>
        <v>#N/A</v>
      </c>
      <c r="O50" s="136">
        <f>IF(ISNUMBER('実質公債費比率（分子）の構造'!O$53),'実質公債費比率（分子）の構造'!O$53,NA())</f>
        <v>3027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55566</v>
      </c>
      <c r="E56" s="135"/>
      <c r="F56" s="135"/>
      <c r="G56" s="135">
        <f>'将来負担比率（分子）の構造'!J$51</f>
        <v>57201</v>
      </c>
      <c r="H56" s="135"/>
      <c r="I56" s="135"/>
      <c r="J56" s="135">
        <f>'将来負担比率（分子）の構造'!K$51</f>
        <v>54297</v>
      </c>
      <c r="K56" s="135"/>
      <c r="L56" s="135"/>
      <c r="M56" s="135">
        <f>'将来負担比率（分子）の構造'!L$51</f>
        <v>56017</v>
      </c>
      <c r="N56" s="135"/>
      <c r="O56" s="135"/>
      <c r="P56" s="135">
        <f>'将来負担比率（分子）の構造'!M$51</f>
        <v>56377</v>
      </c>
    </row>
    <row r="57" spans="1:16">
      <c r="A57" s="135" t="s">
        <v>35</v>
      </c>
      <c r="B57" s="135"/>
      <c r="C57" s="135"/>
      <c r="D57" s="135">
        <f>'将来負担比率（分子）の構造'!I$50</f>
        <v>1745</v>
      </c>
      <c r="E57" s="135"/>
      <c r="F57" s="135"/>
      <c r="G57" s="135">
        <f>'将来負担比率（分子）の構造'!J$50</f>
        <v>1516</v>
      </c>
      <c r="H57" s="135"/>
      <c r="I57" s="135"/>
      <c r="J57" s="135">
        <f>'将来負担比率（分子）の構造'!K$50</f>
        <v>1360</v>
      </c>
      <c r="K57" s="135"/>
      <c r="L57" s="135"/>
      <c r="M57" s="135">
        <f>'将来負担比率（分子）の構造'!L$50</f>
        <v>1282</v>
      </c>
      <c r="N57" s="135"/>
      <c r="O57" s="135"/>
      <c r="P57" s="135">
        <f>'将来負担比率（分子）の構造'!M$50</f>
        <v>1177</v>
      </c>
    </row>
    <row r="58" spans="1:16">
      <c r="A58" s="135" t="s">
        <v>34</v>
      </c>
      <c r="B58" s="135"/>
      <c r="C58" s="135"/>
      <c r="D58" s="135">
        <f>'将来負担比率（分子）の構造'!I$49</f>
        <v>12618</v>
      </c>
      <c r="E58" s="135"/>
      <c r="F58" s="135"/>
      <c r="G58" s="135">
        <f>'将来負担比率（分子）の構造'!J$49</f>
        <v>13149</v>
      </c>
      <c r="H58" s="135"/>
      <c r="I58" s="135"/>
      <c r="J58" s="135">
        <f>'将来負担比率（分子）の構造'!K$49</f>
        <v>15009</v>
      </c>
      <c r="K58" s="135"/>
      <c r="L58" s="135"/>
      <c r="M58" s="135">
        <f>'将来負担比率（分子）の構造'!L$49</f>
        <v>13104</v>
      </c>
      <c r="N58" s="135"/>
      <c r="O58" s="135"/>
      <c r="P58" s="135">
        <f>'将来負担比率（分子）の構造'!M$49</f>
        <v>14862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v>
      </c>
      <c r="C61" s="135"/>
      <c r="D61" s="135"/>
      <c r="E61" s="135">
        <f>'将来負担比率（分子）の構造'!J$46</f>
        <v>8</v>
      </c>
      <c r="F61" s="135"/>
      <c r="G61" s="135"/>
      <c r="H61" s="135">
        <f>'将来負担比率（分子）の構造'!K$46</f>
        <v>6</v>
      </c>
      <c r="I61" s="135"/>
      <c r="J61" s="135"/>
      <c r="K61" s="135">
        <f>'将来負担比率（分子）の構造'!L$46</f>
        <v>4</v>
      </c>
      <c r="L61" s="135"/>
      <c r="M61" s="135"/>
      <c r="N61" s="135">
        <f>'将来負担比率（分子）の構造'!M$46</f>
        <v>2</v>
      </c>
      <c r="O61" s="135"/>
      <c r="P61" s="135"/>
    </row>
    <row r="62" spans="1:16">
      <c r="A62" s="135" t="s">
        <v>29</v>
      </c>
      <c r="B62" s="135">
        <f>'将来負担比率（分子）の構造'!I$45</f>
        <v>11353</v>
      </c>
      <c r="C62" s="135"/>
      <c r="D62" s="135"/>
      <c r="E62" s="135">
        <f>'将来負担比率（分子）の構造'!J$45</f>
        <v>11313</v>
      </c>
      <c r="F62" s="135"/>
      <c r="G62" s="135"/>
      <c r="H62" s="135">
        <f>'将来負担比率（分子）の構造'!K$45</f>
        <v>11098</v>
      </c>
      <c r="I62" s="135"/>
      <c r="J62" s="135"/>
      <c r="K62" s="135">
        <f>'将来負担比率（分子）の構造'!L$45</f>
        <v>10617</v>
      </c>
      <c r="L62" s="135"/>
      <c r="M62" s="135"/>
      <c r="N62" s="135">
        <f>'将来負担比率（分子）の構造'!M$45</f>
        <v>10161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27039</v>
      </c>
      <c r="C64" s="135"/>
      <c r="D64" s="135"/>
      <c r="E64" s="135">
        <f>'将来負担比率（分子）の構造'!J$43</f>
        <v>28025</v>
      </c>
      <c r="F64" s="135"/>
      <c r="G64" s="135"/>
      <c r="H64" s="135">
        <f>'将来負担比率（分子）の構造'!K$43</f>
        <v>27732</v>
      </c>
      <c r="I64" s="135"/>
      <c r="J64" s="135"/>
      <c r="K64" s="135">
        <f>'将来負担比率（分子）の構造'!L$43</f>
        <v>28156</v>
      </c>
      <c r="L64" s="135"/>
      <c r="M64" s="135"/>
      <c r="N64" s="135">
        <f>'将来負担比率（分子）の構造'!M$43</f>
        <v>27851</v>
      </c>
      <c r="O64" s="135"/>
      <c r="P64" s="135"/>
    </row>
    <row r="65" spans="1:16">
      <c r="A65" s="135" t="s">
        <v>26</v>
      </c>
      <c r="B65" s="135">
        <f>'将来負担比率（分子）の構造'!I$42</f>
        <v>1083</v>
      </c>
      <c r="C65" s="135"/>
      <c r="D65" s="135"/>
      <c r="E65" s="135">
        <f>'将来負担比率（分子）の構造'!J$42</f>
        <v>775</v>
      </c>
      <c r="F65" s="135"/>
      <c r="G65" s="135"/>
      <c r="H65" s="135">
        <f>'将来負担比率（分子）の構造'!K$42</f>
        <v>520</v>
      </c>
      <c r="I65" s="135"/>
      <c r="J65" s="135"/>
      <c r="K65" s="135">
        <f>'将来負担比率（分子）の構造'!L$42</f>
        <v>369</v>
      </c>
      <c r="L65" s="135"/>
      <c r="M65" s="135"/>
      <c r="N65" s="135">
        <f>'将来負担比率（分子）の構造'!M$42</f>
        <v>235</v>
      </c>
      <c r="O65" s="135"/>
      <c r="P65" s="135"/>
    </row>
    <row r="66" spans="1:16">
      <c r="A66" s="135" t="s">
        <v>25</v>
      </c>
      <c r="B66" s="135">
        <f>'将来負担比率（分子）の構造'!I$41</f>
        <v>55376</v>
      </c>
      <c r="C66" s="135"/>
      <c r="D66" s="135"/>
      <c r="E66" s="135">
        <f>'将来負担比率（分子）の構造'!J$41</f>
        <v>56374</v>
      </c>
      <c r="F66" s="135"/>
      <c r="G66" s="135"/>
      <c r="H66" s="135">
        <f>'将来負担比率（分子）の構造'!K$41</f>
        <v>61332</v>
      </c>
      <c r="I66" s="135"/>
      <c r="J66" s="135"/>
      <c r="K66" s="135">
        <f>'将来負担比率（分子）の構造'!L$41</f>
        <v>61615</v>
      </c>
      <c r="L66" s="135"/>
      <c r="M66" s="135"/>
      <c r="N66" s="135">
        <f>'将来負担比率（分子）の構造'!M$41</f>
        <v>61129</v>
      </c>
      <c r="O66" s="135"/>
      <c r="P66" s="135"/>
    </row>
    <row r="67" spans="1:16">
      <c r="A67" s="135" t="s">
        <v>63</v>
      </c>
      <c r="B67" s="135" t="e">
        <f>NA()</f>
        <v>#N/A</v>
      </c>
      <c r="C67" s="135">
        <f>IF(ISNUMBER('将来負担比率（分子）の構造'!I$52), IF('将来負担比率（分子）の構造'!I$52 &lt; 0, 0, '将来負担比率（分子）の構造'!I$52), NA())</f>
        <v>24938</v>
      </c>
      <c r="D67" s="135" t="e">
        <f>NA()</f>
        <v>#N/A</v>
      </c>
      <c r="E67" s="135" t="e">
        <f>NA()</f>
        <v>#N/A</v>
      </c>
      <c r="F67" s="135">
        <f>IF(ISNUMBER('将来負担比率（分子）の構造'!J$52), IF('将来負担比率（分子）の構造'!J$52 &lt; 0, 0, '将来負担比率（分子）の構造'!J$52), NA())</f>
        <v>24629</v>
      </c>
      <c r="G67" s="135" t="e">
        <f>NA()</f>
        <v>#N/A</v>
      </c>
      <c r="H67" s="135" t="e">
        <f>NA()</f>
        <v>#N/A</v>
      </c>
      <c r="I67" s="135">
        <f>IF(ISNUMBER('将来負担比率（分子）の構造'!K$52), IF('将来負担比率（分子）の構造'!K$52 &lt; 0, 0, '将来負担比率（分子）の構造'!K$52), NA())</f>
        <v>30023</v>
      </c>
      <c r="J67" s="135" t="e">
        <f>NA()</f>
        <v>#N/A</v>
      </c>
      <c r="K67" s="135" t="e">
        <f>NA()</f>
        <v>#N/A</v>
      </c>
      <c r="L67" s="135">
        <f>IF(ISNUMBER('将来負担比率（分子）の構造'!L$52), IF('将来負担比率（分子）の構造'!L$52 &lt; 0, 0, '将来負担比率（分子）の構造'!L$52), NA())</f>
        <v>30358</v>
      </c>
      <c r="M67" s="135" t="e">
        <f>NA()</f>
        <v>#N/A</v>
      </c>
      <c r="N67" s="135" t="e">
        <f>NA()</f>
        <v>#N/A</v>
      </c>
      <c r="O67" s="135">
        <f>IF(ISNUMBER('将来負担比率（分子）の構造'!M$52), IF('将来負担比率（分子）の構造'!M$52 &lt; 0, 0, '将来負担比率（分子）の構造'!M$52), NA())</f>
        <v>26962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5241296</v>
      </c>
      <c r="S5" s="613"/>
      <c r="T5" s="613"/>
      <c r="U5" s="613"/>
      <c r="V5" s="613"/>
      <c r="W5" s="613"/>
      <c r="X5" s="613"/>
      <c r="Y5" s="614"/>
      <c r="Z5" s="615">
        <v>10.7</v>
      </c>
      <c r="AA5" s="615"/>
      <c r="AB5" s="615"/>
      <c r="AC5" s="615"/>
      <c r="AD5" s="616">
        <v>5241296</v>
      </c>
      <c r="AE5" s="616"/>
      <c r="AF5" s="616"/>
      <c r="AG5" s="616"/>
      <c r="AH5" s="616"/>
      <c r="AI5" s="616"/>
      <c r="AJ5" s="616"/>
      <c r="AK5" s="616"/>
      <c r="AL5" s="617">
        <v>18.7</v>
      </c>
      <c r="AM5" s="618"/>
      <c r="AN5" s="618"/>
      <c r="AO5" s="619"/>
      <c r="AP5" s="609" t="s">
        <v>206</v>
      </c>
      <c r="AQ5" s="610"/>
      <c r="AR5" s="610"/>
      <c r="AS5" s="610"/>
      <c r="AT5" s="610"/>
      <c r="AU5" s="610"/>
      <c r="AV5" s="610"/>
      <c r="AW5" s="610"/>
      <c r="AX5" s="610"/>
      <c r="AY5" s="610"/>
      <c r="AZ5" s="610"/>
      <c r="BA5" s="610"/>
      <c r="BB5" s="610"/>
      <c r="BC5" s="610"/>
      <c r="BD5" s="610"/>
      <c r="BE5" s="610"/>
      <c r="BF5" s="611"/>
      <c r="BG5" s="623">
        <v>5204572</v>
      </c>
      <c r="BH5" s="624"/>
      <c r="BI5" s="624"/>
      <c r="BJ5" s="624"/>
      <c r="BK5" s="624"/>
      <c r="BL5" s="624"/>
      <c r="BM5" s="624"/>
      <c r="BN5" s="625"/>
      <c r="BO5" s="626">
        <v>99.3</v>
      </c>
      <c r="BP5" s="626"/>
      <c r="BQ5" s="626"/>
      <c r="BR5" s="626"/>
      <c r="BS5" s="627">
        <v>26786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496806</v>
      </c>
      <c r="S6" s="624"/>
      <c r="T6" s="624"/>
      <c r="U6" s="624"/>
      <c r="V6" s="624"/>
      <c r="W6" s="624"/>
      <c r="X6" s="624"/>
      <c r="Y6" s="625"/>
      <c r="Z6" s="626">
        <v>1</v>
      </c>
      <c r="AA6" s="626"/>
      <c r="AB6" s="626"/>
      <c r="AC6" s="626"/>
      <c r="AD6" s="627">
        <v>496806</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5204572</v>
      </c>
      <c r="BH6" s="624"/>
      <c r="BI6" s="624"/>
      <c r="BJ6" s="624"/>
      <c r="BK6" s="624"/>
      <c r="BL6" s="624"/>
      <c r="BM6" s="624"/>
      <c r="BN6" s="625"/>
      <c r="BO6" s="626">
        <v>99.3</v>
      </c>
      <c r="BP6" s="626"/>
      <c r="BQ6" s="626"/>
      <c r="BR6" s="626"/>
      <c r="BS6" s="627">
        <v>26786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199688</v>
      </c>
      <c r="CS6" s="624"/>
      <c r="CT6" s="624"/>
      <c r="CU6" s="624"/>
      <c r="CV6" s="624"/>
      <c r="CW6" s="624"/>
      <c r="CX6" s="624"/>
      <c r="CY6" s="625"/>
      <c r="CZ6" s="626">
        <v>0.4</v>
      </c>
      <c r="DA6" s="626"/>
      <c r="DB6" s="626"/>
      <c r="DC6" s="626"/>
      <c r="DD6" s="632" t="s">
        <v>213</v>
      </c>
      <c r="DE6" s="624"/>
      <c r="DF6" s="624"/>
      <c r="DG6" s="624"/>
      <c r="DH6" s="624"/>
      <c r="DI6" s="624"/>
      <c r="DJ6" s="624"/>
      <c r="DK6" s="624"/>
      <c r="DL6" s="624"/>
      <c r="DM6" s="624"/>
      <c r="DN6" s="624"/>
      <c r="DO6" s="624"/>
      <c r="DP6" s="625"/>
      <c r="DQ6" s="632">
        <v>199688</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9050</v>
      </c>
      <c r="S7" s="624"/>
      <c r="T7" s="624"/>
      <c r="U7" s="624"/>
      <c r="V7" s="624"/>
      <c r="W7" s="624"/>
      <c r="X7" s="624"/>
      <c r="Y7" s="625"/>
      <c r="Z7" s="626">
        <v>0</v>
      </c>
      <c r="AA7" s="626"/>
      <c r="AB7" s="626"/>
      <c r="AC7" s="626"/>
      <c r="AD7" s="627">
        <v>9050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2071252</v>
      </c>
      <c r="BH7" s="624"/>
      <c r="BI7" s="624"/>
      <c r="BJ7" s="624"/>
      <c r="BK7" s="624"/>
      <c r="BL7" s="624"/>
      <c r="BM7" s="624"/>
      <c r="BN7" s="625"/>
      <c r="BO7" s="626">
        <v>39.5</v>
      </c>
      <c r="BP7" s="626"/>
      <c r="BQ7" s="626"/>
      <c r="BR7" s="626"/>
      <c r="BS7" s="627">
        <v>26786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8096291</v>
      </c>
      <c r="CS7" s="624"/>
      <c r="CT7" s="624"/>
      <c r="CU7" s="624"/>
      <c r="CV7" s="624"/>
      <c r="CW7" s="624"/>
      <c r="CX7" s="624"/>
      <c r="CY7" s="625"/>
      <c r="CZ7" s="626">
        <v>17.100000000000001</v>
      </c>
      <c r="DA7" s="626"/>
      <c r="DB7" s="626"/>
      <c r="DC7" s="626"/>
      <c r="DD7" s="632">
        <v>1195731</v>
      </c>
      <c r="DE7" s="624"/>
      <c r="DF7" s="624"/>
      <c r="DG7" s="624"/>
      <c r="DH7" s="624"/>
      <c r="DI7" s="624"/>
      <c r="DJ7" s="624"/>
      <c r="DK7" s="624"/>
      <c r="DL7" s="624"/>
      <c r="DM7" s="624"/>
      <c r="DN7" s="624"/>
      <c r="DO7" s="624"/>
      <c r="DP7" s="625"/>
      <c r="DQ7" s="632">
        <v>5917089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25771</v>
      </c>
      <c r="S8" s="624"/>
      <c r="T8" s="624"/>
      <c r="U8" s="624"/>
      <c r="V8" s="624"/>
      <c r="W8" s="624"/>
      <c r="X8" s="624"/>
      <c r="Y8" s="625"/>
      <c r="Z8" s="626">
        <v>0.1</v>
      </c>
      <c r="AA8" s="626"/>
      <c r="AB8" s="626"/>
      <c r="AC8" s="626"/>
      <c r="AD8" s="627">
        <v>25771</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89270</v>
      </c>
      <c r="BH8" s="624"/>
      <c r="BI8" s="624"/>
      <c r="BJ8" s="624"/>
      <c r="BK8" s="624"/>
      <c r="BL8" s="624"/>
      <c r="BM8" s="624"/>
      <c r="BN8" s="625"/>
      <c r="BO8" s="626">
        <v>1.7</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10004652</v>
      </c>
      <c r="CS8" s="624"/>
      <c r="CT8" s="624"/>
      <c r="CU8" s="624"/>
      <c r="CV8" s="624"/>
      <c r="CW8" s="624"/>
      <c r="CX8" s="624"/>
      <c r="CY8" s="625"/>
      <c r="CZ8" s="626">
        <v>21.1</v>
      </c>
      <c r="DA8" s="626"/>
      <c r="DB8" s="626"/>
      <c r="DC8" s="626"/>
      <c r="DD8" s="632">
        <v>617950</v>
      </c>
      <c r="DE8" s="624"/>
      <c r="DF8" s="624"/>
      <c r="DG8" s="624"/>
      <c r="DH8" s="624"/>
      <c r="DI8" s="624"/>
      <c r="DJ8" s="624"/>
      <c r="DK8" s="624"/>
      <c r="DL8" s="624"/>
      <c r="DM8" s="624"/>
      <c r="DN8" s="624"/>
      <c r="DO8" s="624"/>
      <c r="DP8" s="625"/>
      <c r="DQ8" s="632">
        <v>6002678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22484</v>
      </c>
      <c r="S9" s="624"/>
      <c r="T9" s="624"/>
      <c r="U9" s="624"/>
      <c r="V9" s="624"/>
      <c r="W9" s="624"/>
      <c r="X9" s="624"/>
      <c r="Y9" s="625"/>
      <c r="Z9" s="626">
        <v>0</v>
      </c>
      <c r="AA9" s="626"/>
      <c r="AB9" s="626"/>
      <c r="AC9" s="626"/>
      <c r="AD9" s="627">
        <v>22484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1681953</v>
      </c>
      <c r="BH9" s="624"/>
      <c r="BI9" s="624"/>
      <c r="BJ9" s="624"/>
      <c r="BK9" s="624"/>
      <c r="BL9" s="624"/>
      <c r="BM9" s="624"/>
      <c r="BN9" s="625"/>
      <c r="BO9" s="626">
        <v>32.1</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4545579</v>
      </c>
      <c r="CS9" s="624"/>
      <c r="CT9" s="624"/>
      <c r="CU9" s="624"/>
      <c r="CV9" s="624"/>
      <c r="CW9" s="624"/>
      <c r="CX9" s="624"/>
      <c r="CY9" s="625"/>
      <c r="CZ9" s="626">
        <v>9.6</v>
      </c>
      <c r="DA9" s="626"/>
      <c r="DB9" s="626"/>
      <c r="DC9" s="626"/>
      <c r="DD9" s="632">
        <v>491974</v>
      </c>
      <c r="DE9" s="624"/>
      <c r="DF9" s="624"/>
      <c r="DG9" s="624"/>
      <c r="DH9" s="624"/>
      <c r="DI9" s="624"/>
      <c r="DJ9" s="624"/>
      <c r="DK9" s="624"/>
      <c r="DL9" s="624"/>
      <c r="DM9" s="624"/>
      <c r="DN9" s="624"/>
      <c r="DO9" s="624"/>
      <c r="DP9" s="625"/>
      <c r="DQ9" s="632">
        <v>3621320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1142117</v>
      </c>
      <c r="S10" s="624"/>
      <c r="T10" s="624"/>
      <c r="U10" s="624"/>
      <c r="V10" s="624"/>
      <c r="W10" s="624"/>
      <c r="X10" s="624"/>
      <c r="Y10" s="625"/>
      <c r="Z10" s="626">
        <v>2.2999999999999998</v>
      </c>
      <c r="AA10" s="626"/>
      <c r="AB10" s="626"/>
      <c r="AC10" s="626"/>
      <c r="AD10" s="627">
        <v>1142117</v>
      </c>
      <c r="AE10" s="627"/>
      <c r="AF10" s="627"/>
      <c r="AG10" s="627"/>
      <c r="AH10" s="627"/>
      <c r="AI10" s="627"/>
      <c r="AJ10" s="627"/>
      <c r="AK10" s="627"/>
      <c r="AL10" s="628">
        <v>4.0999999999999996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139874</v>
      </c>
      <c r="BH10" s="624"/>
      <c r="BI10" s="624"/>
      <c r="BJ10" s="624"/>
      <c r="BK10" s="624"/>
      <c r="BL10" s="624"/>
      <c r="BM10" s="624"/>
      <c r="BN10" s="625"/>
      <c r="BO10" s="626">
        <v>2.7</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34374</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13359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2360</v>
      </c>
      <c r="S11" s="624"/>
      <c r="T11" s="624"/>
      <c r="U11" s="624"/>
      <c r="V11" s="624"/>
      <c r="W11" s="624"/>
      <c r="X11" s="624"/>
      <c r="Y11" s="625"/>
      <c r="Z11" s="626">
        <v>0</v>
      </c>
      <c r="AA11" s="626"/>
      <c r="AB11" s="626"/>
      <c r="AC11" s="626"/>
      <c r="AD11" s="627">
        <v>2360</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160155</v>
      </c>
      <c r="BH11" s="624"/>
      <c r="BI11" s="624"/>
      <c r="BJ11" s="624"/>
      <c r="BK11" s="624"/>
      <c r="BL11" s="624"/>
      <c r="BM11" s="624"/>
      <c r="BN11" s="625"/>
      <c r="BO11" s="626">
        <v>3.1</v>
      </c>
      <c r="BP11" s="626"/>
      <c r="BQ11" s="626"/>
      <c r="BR11" s="626"/>
      <c r="BS11" s="632">
        <v>26786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3808258</v>
      </c>
      <c r="CS11" s="624"/>
      <c r="CT11" s="624"/>
      <c r="CU11" s="624"/>
      <c r="CV11" s="624"/>
      <c r="CW11" s="624"/>
      <c r="CX11" s="624"/>
      <c r="CY11" s="625"/>
      <c r="CZ11" s="626">
        <v>8</v>
      </c>
      <c r="DA11" s="626"/>
      <c r="DB11" s="626"/>
      <c r="DC11" s="626"/>
      <c r="DD11" s="632">
        <v>1263546</v>
      </c>
      <c r="DE11" s="624"/>
      <c r="DF11" s="624"/>
      <c r="DG11" s="624"/>
      <c r="DH11" s="624"/>
      <c r="DI11" s="624"/>
      <c r="DJ11" s="624"/>
      <c r="DK11" s="624"/>
      <c r="DL11" s="624"/>
      <c r="DM11" s="624"/>
      <c r="DN11" s="624"/>
      <c r="DO11" s="624"/>
      <c r="DP11" s="625"/>
      <c r="DQ11" s="632">
        <v>1460820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2524480</v>
      </c>
      <c r="BH12" s="624"/>
      <c r="BI12" s="624"/>
      <c r="BJ12" s="624"/>
      <c r="BK12" s="624"/>
      <c r="BL12" s="624"/>
      <c r="BM12" s="624"/>
      <c r="BN12" s="625"/>
      <c r="BO12" s="626">
        <v>48.2</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1283467</v>
      </c>
      <c r="CS12" s="624"/>
      <c r="CT12" s="624"/>
      <c r="CU12" s="624"/>
      <c r="CV12" s="624"/>
      <c r="CW12" s="624"/>
      <c r="CX12" s="624"/>
      <c r="CY12" s="625"/>
      <c r="CZ12" s="626">
        <v>2.7</v>
      </c>
      <c r="DA12" s="626"/>
      <c r="DB12" s="626"/>
      <c r="DC12" s="626"/>
      <c r="DD12" s="632">
        <v>99020</v>
      </c>
      <c r="DE12" s="624"/>
      <c r="DF12" s="624"/>
      <c r="DG12" s="624"/>
      <c r="DH12" s="624"/>
      <c r="DI12" s="624"/>
      <c r="DJ12" s="624"/>
      <c r="DK12" s="624"/>
      <c r="DL12" s="624"/>
      <c r="DM12" s="624"/>
      <c r="DN12" s="624"/>
      <c r="DO12" s="624"/>
      <c r="DP12" s="625"/>
      <c r="DQ12" s="632">
        <v>614769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84555</v>
      </c>
      <c r="S13" s="624"/>
      <c r="T13" s="624"/>
      <c r="U13" s="624"/>
      <c r="V13" s="624"/>
      <c r="W13" s="624"/>
      <c r="X13" s="624"/>
      <c r="Y13" s="625"/>
      <c r="Z13" s="626">
        <v>0.2</v>
      </c>
      <c r="AA13" s="626"/>
      <c r="AB13" s="626"/>
      <c r="AC13" s="626"/>
      <c r="AD13" s="627">
        <v>84555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2510839</v>
      </c>
      <c r="BH13" s="624"/>
      <c r="BI13" s="624"/>
      <c r="BJ13" s="624"/>
      <c r="BK13" s="624"/>
      <c r="BL13" s="624"/>
      <c r="BM13" s="624"/>
      <c r="BN13" s="625"/>
      <c r="BO13" s="626">
        <v>47.9</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4503632</v>
      </c>
      <c r="CS13" s="624"/>
      <c r="CT13" s="624"/>
      <c r="CU13" s="624"/>
      <c r="CV13" s="624"/>
      <c r="CW13" s="624"/>
      <c r="CX13" s="624"/>
      <c r="CY13" s="625"/>
      <c r="CZ13" s="626">
        <v>9.5</v>
      </c>
      <c r="DA13" s="626"/>
      <c r="DB13" s="626"/>
      <c r="DC13" s="626"/>
      <c r="DD13" s="632">
        <v>1463387</v>
      </c>
      <c r="DE13" s="624"/>
      <c r="DF13" s="624"/>
      <c r="DG13" s="624"/>
      <c r="DH13" s="624"/>
      <c r="DI13" s="624"/>
      <c r="DJ13" s="624"/>
      <c r="DK13" s="624"/>
      <c r="DL13" s="624"/>
      <c r="DM13" s="624"/>
      <c r="DN13" s="624"/>
      <c r="DO13" s="624"/>
      <c r="DP13" s="625"/>
      <c r="DQ13" s="632">
        <v>3325417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213057</v>
      </c>
      <c r="BH14" s="624"/>
      <c r="BI14" s="624"/>
      <c r="BJ14" s="624"/>
      <c r="BK14" s="624"/>
      <c r="BL14" s="624"/>
      <c r="BM14" s="624"/>
      <c r="BN14" s="625"/>
      <c r="BO14" s="626">
        <v>4.0999999999999996</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2538720</v>
      </c>
      <c r="CS14" s="624"/>
      <c r="CT14" s="624"/>
      <c r="CU14" s="624"/>
      <c r="CV14" s="624"/>
      <c r="CW14" s="624"/>
      <c r="CX14" s="624"/>
      <c r="CY14" s="625"/>
      <c r="CZ14" s="626">
        <v>5.4</v>
      </c>
      <c r="DA14" s="626"/>
      <c r="DB14" s="626"/>
      <c r="DC14" s="626"/>
      <c r="DD14" s="632">
        <v>912299</v>
      </c>
      <c r="DE14" s="624"/>
      <c r="DF14" s="624"/>
      <c r="DG14" s="624"/>
      <c r="DH14" s="624"/>
      <c r="DI14" s="624"/>
      <c r="DJ14" s="624"/>
      <c r="DK14" s="624"/>
      <c r="DL14" s="624"/>
      <c r="DM14" s="624"/>
      <c r="DN14" s="624"/>
      <c r="DO14" s="624"/>
      <c r="DP14" s="625"/>
      <c r="DQ14" s="632">
        <v>1663146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10198</v>
      </c>
      <c r="S15" s="624"/>
      <c r="T15" s="624"/>
      <c r="U15" s="624"/>
      <c r="V15" s="624"/>
      <c r="W15" s="624"/>
      <c r="X15" s="624"/>
      <c r="Y15" s="625"/>
      <c r="Z15" s="626">
        <v>0</v>
      </c>
      <c r="AA15" s="626"/>
      <c r="AB15" s="626"/>
      <c r="AC15" s="626"/>
      <c r="AD15" s="627">
        <v>10198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395783</v>
      </c>
      <c r="BH15" s="624"/>
      <c r="BI15" s="624"/>
      <c r="BJ15" s="624"/>
      <c r="BK15" s="624"/>
      <c r="BL15" s="624"/>
      <c r="BM15" s="624"/>
      <c r="BN15" s="625"/>
      <c r="BO15" s="626">
        <v>7.6</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4774173</v>
      </c>
      <c r="CS15" s="624"/>
      <c r="CT15" s="624"/>
      <c r="CU15" s="624"/>
      <c r="CV15" s="624"/>
      <c r="CW15" s="624"/>
      <c r="CX15" s="624"/>
      <c r="CY15" s="625"/>
      <c r="CZ15" s="626">
        <v>10.1</v>
      </c>
      <c r="DA15" s="626"/>
      <c r="DB15" s="626"/>
      <c r="DC15" s="626"/>
      <c r="DD15" s="632">
        <v>2051445</v>
      </c>
      <c r="DE15" s="624"/>
      <c r="DF15" s="624"/>
      <c r="DG15" s="624"/>
      <c r="DH15" s="624"/>
      <c r="DI15" s="624"/>
      <c r="DJ15" s="624"/>
      <c r="DK15" s="624"/>
      <c r="DL15" s="624"/>
      <c r="DM15" s="624"/>
      <c r="DN15" s="624"/>
      <c r="DO15" s="624"/>
      <c r="DP15" s="625"/>
      <c r="DQ15" s="632">
        <v>2768451</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23071297</v>
      </c>
      <c r="S16" s="624"/>
      <c r="T16" s="624"/>
      <c r="U16" s="624"/>
      <c r="V16" s="624"/>
      <c r="W16" s="624"/>
      <c r="X16" s="624"/>
      <c r="Y16" s="625"/>
      <c r="Z16" s="626">
        <v>47.2</v>
      </c>
      <c r="AA16" s="626"/>
      <c r="AB16" s="626"/>
      <c r="AC16" s="626"/>
      <c r="AD16" s="627">
        <v>20903196</v>
      </c>
      <c r="AE16" s="627"/>
      <c r="AF16" s="627"/>
      <c r="AG16" s="627"/>
      <c r="AH16" s="627"/>
      <c r="AI16" s="627"/>
      <c r="AJ16" s="627"/>
      <c r="AK16" s="627"/>
      <c r="AL16" s="628">
        <v>74.5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418282</v>
      </c>
      <c r="CS16" s="624"/>
      <c r="CT16" s="624"/>
      <c r="CU16" s="624"/>
      <c r="CV16" s="624"/>
      <c r="CW16" s="624"/>
      <c r="CX16" s="624"/>
      <c r="CY16" s="625"/>
      <c r="CZ16" s="626">
        <v>0.9</v>
      </c>
      <c r="DA16" s="626"/>
      <c r="DB16" s="626"/>
      <c r="DC16" s="626"/>
      <c r="DD16" s="632" t="s">
        <v>110</v>
      </c>
      <c r="DE16" s="624"/>
      <c r="DF16" s="624"/>
      <c r="DG16" s="624"/>
      <c r="DH16" s="624"/>
      <c r="DI16" s="624"/>
      <c r="DJ16" s="624"/>
      <c r="DK16" s="624"/>
      <c r="DL16" s="624"/>
      <c r="DM16" s="624"/>
      <c r="DN16" s="624"/>
      <c r="DO16" s="624"/>
      <c r="DP16" s="625"/>
      <c r="DQ16" s="632">
        <v>9148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20903196</v>
      </c>
      <c r="S17" s="624"/>
      <c r="T17" s="624"/>
      <c r="U17" s="624"/>
      <c r="V17" s="624"/>
      <c r="W17" s="624"/>
      <c r="X17" s="624"/>
      <c r="Y17" s="625"/>
      <c r="Z17" s="626">
        <v>42.8</v>
      </c>
      <c r="AA17" s="626"/>
      <c r="AB17" s="626"/>
      <c r="AC17" s="626"/>
      <c r="AD17" s="627">
        <v>20903196</v>
      </c>
      <c r="AE17" s="627"/>
      <c r="AF17" s="627"/>
      <c r="AG17" s="627"/>
      <c r="AH17" s="627"/>
      <c r="AI17" s="627"/>
      <c r="AJ17" s="627"/>
      <c r="AK17" s="627"/>
      <c r="AL17" s="628">
        <v>74.5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7195718</v>
      </c>
      <c r="CS17" s="624"/>
      <c r="CT17" s="624"/>
      <c r="CU17" s="624"/>
      <c r="CV17" s="624"/>
      <c r="CW17" s="624"/>
      <c r="CX17" s="624"/>
      <c r="CY17" s="625"/>
      <c r="CZ17" s="626">
        <v>15.2</v>
      </c>
      <c r="DA17" s="626"/>
      <c r="DB17" s="626"/>
      <c r="DC17" s="626"/>
      <c r="DD17" s="632" t="s">
        <v>110</v>
      </c>
      <c r="DE17" s="624"/>
      <c r="DF17" s="624"/>
      <c r="DG17" s="624"/>
      <c r="DH17" s="624"/>
      <c r="DI17" s="624"/>
      <c r="DJ17" s="624"/>
      <c r="DK17" s="624"/>
      <c r="DL17" s="624"/>
      <c r="DM17" s="624"/>
      <c r="DN17" s="624"/>
      <c r="DO17" s="624"/>
      <c r="DP17" s="625"/>
      <c r="DQ17" s="632">
        <v>6877553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2168101</v>
      </c>
      <c r="S18" s="624"/>
      <c r="T18" s="624"/>
      <c r="U18" s="624"/>
      <c r="V18" s="624"/>
      <c r="W18" s="624"/>
      <c r="X18" s="624"/>
      <c r="Y18" s="625"/>
      <c r="Z18" s="626">
        <v>4.4000000000000004</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36724</v>
      </c>
      <c r="BH19" s="624"/>
      <c r="BI19" s="624"/>
      <c r="BJ19" s="624"/>
      <c r="BK19" s="624"/>
      <c r="BL19" s="624"/>
      <c r="BM19" s="624"/>
      <c r="BN19" s="625"/>
      <c r="BO19" s="626">
        <v>0.7</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30105934</v>
      </c>
      <c r="S20" s="624"/>
      <c r="T20" s="624"/>
      <c r="U20" s="624"/>
      <c r="V20" s="624"/>
      <c r="W20" s="624"/>
      <c r="X20" s="624"/>
      <c r="Y20" s="625"/>
      <c r="Z20" s="626">
        <v>61.6</v>
      </c>
      <c r="AA20" s="626"/>
      <c r="AB20" s="626"/>
      <c r="AC20" s="626"/>
      <c r="AD20" s="627">
        <v>27937833</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36724</v>
      </c>
      <c r="BH20" s="624"/>
      <c r="BI20" s="624"/>
      <c r="BJ20" s="624"/>
      <c r="BK20" s="624"/>
      <c r="BL20" s="624"/>
      <c r="BM20" s="624"/>
      <c r="BN20" s="625"/>
      <c r="BO20" s="626">
        <v>0.7</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47402834</v>
      </c>
      <c r="CS20" s="624"/>
      <c r="CT20" s="624"/>
      <c r="CU20" s="624"/>
      <c r="CV20" s="624"/>
      <c r="CW20" s="624"/>
      <c r="CX20" s="624"/>
      <c r="CY20" s="625"/>
      <c r="CZ20" s="626">
        <v>100</v>
      </c>
      <c r="DA20" s="626"/>
      <c r="DB20" s="626"/>
      <c r="DC20" s="626"/>
      <c r="DD20" s="632">
        <v>8095352</v>
      </c>
      <c r="DE20" s="624"/>
      <c r="DF20" s="624"/>
      <c r="DG20" s="624"/>
      <c r="DH20" s="624"/>
      <c r="DI20" s="624"/>
      <c r="DJ20" s="624"/>
      <c r="DK20" s="624"/>
      <c r="DL20" s="624"/>
      <c r="DM20" s="624"/>
      <c r="DN20" s="624"/>
      <c r="DO20" s="624"/>
      <c r="DP20" s="625"/>
      <c r="DQ20" s="632">
        <v>32473438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6278</v>
      </c>
      <c r="S21" s="624"/>
      <c r="T21" s="624"/>
      <c r="U21" s="624"/>
      <c r="V21" s="624"/>
      <c r="W21" s="624"/>
      <c r="X21" s="624"/>
      <c r="Y21" s="625"/>
      <c r="Z21" s="626">
        <v>0</v>
      </c>
      <c r="AA21" s="626"/>
      <c r="AB21" s="626"/>
      <c r="AC21" s="626"/>
      <c r="AD21" s="627">
        <v>6278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36724</v>
      </c>
      <c r="BH21" s="624"/>
      <c r="BI21" s="624"/>
      <c r="BJ21" s="624"/>
      <c r="BK21" s="624"/>
      <c r="BL21" s="624"/>
      <c r="BM21" s="624"/>
      <c r="BN21" s="625"/>
      <c r="BO21" s="626">
        <v>0.7</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153382</v>
      </c>
      <c r="S22" s="624"/>
      <c r="T22" s="624"/>
      <c r="U22" s="624"/>
      <c r="V22" s="624"/>
      <c r="W22" s="624"/>
      <c r="X22" s="624"/>
      <c r="Y22" s="625"/>
      <c r="Z22" s="626">
        <v>0.3</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594347</v>
      </c>
      <c r="S23" s="624"/>
      <c r="T23" s="624"/>
      <c r="U23" s="624"/>
      <c r="V23" s="624"/>
      <c r="W23" s="624"/>
      <c r="X23" s="624"/>
      <c r="Y23" s="625"/>
      <c r="Z23" s="626">
        <v>1.2</v>
      </c>
      <c r="AA23" s="626"/>
      <c r="AB23" s="626"/>
      <c r="AC23" s="626"/>
      <c r="AD23" s="627">
        <v>34292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189575</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18836347</v>
      </c>
      <c r="CS24" s="613"/>
      <c r="CT24" s="613"/>
      <c r="CU24" s="613"/>
      <c r="CV24" s="613"/>
      <c r="CW24" s="613"/>
      <c r="CX24" s="613"/>
      <c r="CY24" s="614"/>
      <c r="CZ24" s="650">
        <v>39.700000000000003</v>
      </c>
      <c r="DA24" s="651"/>
      <c r="DB24" s="651"/>
      <c r="DC24" s="652"/>
      <c r="DD24" s="649">
        <v>15549811</v>
      </c>
      <c r="DE24" s="613"/>
      <c r="DF24" s="613"/>
      <c r="DG24" s="613"/>
      <c r="DH24" s="613"/>
      <c r="DI24" s="613"/>
      <c r="DJ24" s="613"/>
      <c r="DK24" s="614"/>
      <c r="DL24" s="649">
        <v>15473539</v>
      </c>
      <c r="DM24" s="613"/>
      <c r="DN24" s="613"/>
      <c r="DO24" s="613"/>
      <c r="DP24" s="613"/>
      <c r="DQ24" s="613"/>
      <c r="DR24" s="613"/>
      <c r="DS24" s="613"/>
      <c r="DT24" s="613"/>
      <c r="DU24" s="613"/>
      <c r="DV24" s="614"/>
      <c r="DW24" s="617">
        <v>52.4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3360335</v>
      </c>
      <c r="S25" s="624"/>
      <c r="T25" s="624"/>
      <c r="U25" s="624"/>
      <c r="V25" s="624"/>
      <c r="W25" s="624"/>
      <c r="X25" s="624"/>
      <c r="Y25" s="625"/>
      <c r="Z25" s="626">
        <v>6.9</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7166934</v>
      </c>
      <c r="CS25" s="655"/>
      <c r="CT25" s="655"/>
      <c r="CU25" s="655"/>
      <c r="CV25" s="655"/>
      <c r="CW25" s="655"/>
      <c r="CX25" s="655"/>
      <c r="CY25" s="656"/>
      <c r="CZ25" s="657">
        <v>15.1</v>
      </c>
      <c r="DA25" s="658"/>
      <c r="DB25" s="658"/>
      <c r="DC25" s="659"/>
      <c r="DD25" s="632">
        <v>6849920</v>
      </c>
      <c r="DE25" s="655"/>
      <c r="DF25" s="655"/>
      <c r="DG25" s="655"/>
      <c r="DH25" s="655"/>
      <c r="DI25" s="655"/>
      <c r="DJ25" s="655"/>
      <c r="DK25" s="656"/>
      <c r="DL25" s="632">
        <v>6824593</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25265</v>
      </c>
      <c r="S26" s="624"/>
      <c r="T26" s="624"/>
      <c r="U26" s="624"/>
      <c r="V26" s="624"/>
      <c r="W26" s="624"/>
      <c r="X26" s="624"/>
      <c r="Y26" s="625"/>
      <c r="Z26" s="626">
        <v>0.1</v>
      </c>
      <c r="AA26" s="626"/>
      <c r="AB26" s="626"/>
      <c r="AC26" s="626"/>
      <c r="AD26" s="627">
        <v>25265</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4940360</v>
      </c>
      <c r="CS26" s="624"/>
      <c r="CT26" s="624"/>
      <c r="CU26" s="624"/>
      <c r="CV26" s="624"/>
      <c r="CW26" s="624"/>
      <c r="CX26" s="624"/>
      <c r="CY26" s="625"/>
      <c r="CZ26" s="657">
        <v>10.4</v>
      </c>
      <c r="DA26" s="658"/>
      <c r="DB26" s="658"/>
      <c r="DC26" s="659"/>
      <c r="DD26" s="632">
        <v>4695482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3409336</v>
      </c>
      <c r="S27" s="624"/>
      <c r="T27" s="624"/>
      <c r="U27" s="624"/>
      <c r="V27" s="624"/>
      <c r="W27" s="624"/>
      <c r="X27" s="624"/>
      <c r="Y27" s="625"/>
      <c r="Z27" s="626">
        <v>7</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5241296</v>
      </c>
      <c r="BH27" s="624"/>
      <c r="BI27" s="624"/>
      <c r="BJ27" s="624"/>
      <c r="BK27" s="624"/>
      <c r="BL27" s="624"/>
      <c r="BM27" s="624"/>
      <c r="BN27" s="625"/>
      <c r="BO27" s="626">
        <v>100</v>
      </c>
      <c r="BP27" s="626"/>
      <c r="BQ27" s="626"/>
      <c r="BR27" s="626"/>
      <c r="BS27" s="632">
        <v>26786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4473695</v>
      </c>
      <c r="CS27" s="655"/>
      <c r="CT27" s="655"/>
      <c r="CU27" s="655"/>
      <c r="CV27" s="655"/>
      <c r="CW27" s="655"/>
      <c r="CX27" s="655"/>
      <c r="CY27" s="656"/>
      <c r="CZ27" s="657">
        <v>9.4</v>
      </c>
      <c r="DA27" s="658"/>
      <c r="DB27" s="658"/>
      <c r="DC27" s="659"/>
      <c r="DD27" s="632">
        <v>1822338</v>
      </c>
      <c r="DE27" s="655"/>
      <c r="DF27" s="655"/>
      <c r="DG27" s="655"/>
      <c r="DH27" s="655"/>
      <c r="DI27" s="655"/>
      <c r="DJ27" s="655"/>
      <c r="DK27" s="656"/>
      <c r="DL27" s="632">
        <v>1771485</v>
      </c>
      <c r="DM27" s="655"/>
      <c r="DN27" s="655"/>
      <c r="DO27" s="655"/>
      <c r="DP27" s="655"/>
      <c r="DQ27" s="655"/>
      <c r="DR27" s="655"/>
      <c r="DS27" s="655"/>
      <c r="DT27" s="655"/>
      <c r="DU27" s="655"/>
      <c r="DV27" s="656"/>
      <c r="DW27" s="628">
        <v>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189485</v>
      </c>
      <c r="S28" s="624"/>
      <c r="T28" s="624"/>
      <c r="U28" s="624"/>
      <c r="V28" s="624"/>
      <c r="W28" s="624"/>
      <c r="X28" s="624"/>
      <c r="Y28" s="625"/>
      <c r="Z28" s="626">
        <v>0.4</v>
      </c>
      <c r="AA28" s="626"/>
      <c r="AB28" s="626"/>
      <c r="AC28" s="626"/>
      <c r="AD28" s="627">
        <v>54096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7195718</v>
      </c>
      <c r="CS28" s="624"/>
      <c r="CT28" s="624"/>
      <c r="CU28" s="624"/>
      <c r="CV28" s="624"/>
      <c r="CW28" s="624"/>
      <c r="CX28" s="624"/>
      <c r="CY28" s="625"/>
      <c r="CZ28" s="657">
        <v>15.2</v>
      </c>
      <c r="DA28" s="658"/>
      <c r="DB28" s="658"/>
      <c r="DC28" s="659"/>
      <c r="DD28" s="632">
        <v>6877553</v>
      </c>
      <c r="DE28" s="624"/>
      <c r="DF28" s="624"/>
      <c r="DG28" s="624"/>
      <c r="DH28" s="624"/>
      <c r="DI28" s="624"/>
      <c r="DJ28" s="624"/>
      <c r="DK28" s="625"/>
      <c r="DL28" s="632">
        <v>6877461</v>
      </c>
      <c r="DM28" s="624"/>
      <c r="DN28" s="624"/>
      <c r="DO28" s="624"/>
      <c r="DP28" s="624"/>
      <c r="DQ28" s="624"/>
      <c r="DR28" s="624"/>
      <c r="DS28" s="624"/>
      <c r="DT28" s="624"/>
      <c r="DU28" s="624"/>
      <c r="DV28" s="625"/>
      <c r="DW28" s="628">
        <v>23.3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160279</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7195718</v>
      </c>
      <c r="CS29" s="655"/>
      <c r="CT29" s="655"/>
      <c r="CU29" s="655"/>
      <c r="CV29" s="655"/>
      <c r="CW29" s="655"/>
      <c r="CX29" s="655"/>
      <c r="CY29" s="656"/>
      <c r="CZ29" s="657">
        <v>15.2</v>
      </c>
      <c r="DA29" s="658"/>
      <c r="DB29" s="658"/>
      <c r="DC29" s="659"/>
      <c r="DD29" s="632">
        <v>6877553</v>
      </c>
      <c r="DE29" s="655"/>
      <c r="DF29" s="655"/>
      <c r="DG29" s="655"/>
      <c r="DH29" s="655"/>
      <c r="DI29" s="655"/>
      <c r="DJ29" s="655"/>
      <c r="DK29" s="656"/>
      <c r="DL29" s="632">
        <v>6877461</v>
      </c>
      <c r="DM29" s="655"/>
      <c r="DN29" s="655"/>
      <c r="DO29" s="655"/>
      <c r="DP29" s="655"/>
      <c r="DQ29" s="655"/>
      <c r="DR29" s="655"/>
      <c r="DS29" s="655"/>
      <c r="DT29" s="655"/>
      <c r="DU29" s="655"/>
      <c r="DV29" s="656"/>
      <c r="DW29" s="628">
        <v>23.3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1177123</v>
      </c>
      <c r="S30" s="624"/>
      <c r="T30" s="624"/>
      <c r="U30" s="624"/>
      <c r="V30" s="624"/>
      <c r="W30" s="624"/>
      <c r="X30" s="624"/>
      <c r="Y30" s="625"/>
      <c r="Z30" s="626">
        <v>2.4</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98.2</v>
      </c>
      <c r="BH30" s="682"/>
      <c r="BI30" s="682"/>
      <c r="BJ30" s="682"/>
      <c r="BK30" s="682"/>
      <c r="BL30" s="682"/>
      <c r="BM30" s="618">
        <v>88.2</v>
      </c>
      <c r="BN30" s="682"/>
      <c r="BO30" s="682"/>
      <c r="BP30" s="682"/>
      <c r="BQ30" s="683"/>
      <c r="BR30" s="681">
        <v>98.2</v>
      </c>
      <c r="BS30" s="682"/>
      <c r="BT30" s="682"/>
      <c r="BU30" s="682"/>
      <c r="BV30" s="682"/>
      <c r="BW30" s="682"/>
      <c r="BX30" s="618">
        <v>88.2</v>
      </c>
      <c r="BY30" s="682"/>
      <c r="BZ30" s="682"/>
      <c r="CA30" s="682"/>
      <c r="CB30" s="683"/>
      <c r="CD30" s="686"/>
      <c r="CE30" s="687"/>
      <c r="CF30" s="637" t="s">
        <v>290</v>
      </c>
      <c r="CG30" s="638"/>
      <c r="CH30" s="638"/>
      <c r="CI30" s="638"/>
      <c r="CJ30" s="638"/>
      <c r="CK30" s="638"/>
      <c r="CL30" s="638"/>
      <c r="CM30" s="638"/>
      <c r="CN30" s="638"/>
      <c r="CO30" s="638"/>
      <c r="CP30" s="638"/>
      <c r="CQ30" s="639"/>
      <c r="CR30" s="623">
        <v>6713718</v>
      </c>
      <c r="CS30" s="624"/>
      <c r="CT30" s="624"/>
      <c r="CU30" s="624"/>
      <c r="CV30" s="624"/>
      <c r="CW30" s="624"/>
      <c r="CX30" s="624"/>
      <c r="CY30" s="625"/>
      <c r="CZ30" s="657">
        <v>14.2</v>
      </c>
      <c r="DA30" s="658"/>
      <c r="DB30" s="658"/>
      <c r="DC30" s="659"/>
      <c r="DD30" s="632">
        <v>6416346</v>
      </c>
      <c r="DE30" s="624"/>
      <c r="DF30" s="624"/>
      <c r="DG30" s="624"/>
      <c r="DH30" s="624"/>
      <c r="DI30" s="624"/>
      <c r="DJ30" s="624"/>
      <c r="DK30" s="625"/>
      <c r="DL30" s="632">
        <v>6416254</v>
      </c>
      <c r="DM30" s="624"/>
      <c r="DN30" s="624"/>
      <c r="DO30" s="624"/>
      <c r="DP30" s="624"/>
      <c r="DQ30" s="624"/>
      <c r="DR30" s="624"/>
      <c r="DS30" s="624"/>
      <c r="DT30" s="624"/>
      <c r="DU30" s="624"/>
      <c r="DV30" s="625"/>
      <c r="DW30" s="628">
        <v>21.7</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1835177</v>
      </c>
      <c r="S31" s="624"/>
      <c r="T31" s="624"/>
      <c r="U31" s="624"/>
      <c r="V31" s="624"/>
      <c r="W31" s="624"/>
      <c r="X31" s="624"/>
      <c r="Y31" s="625"/>
      <c r="Z31" s="626">
        <v>3.8</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95.3</v>
      </c>
      <c r="BN31" s="679"/>
      <c r="BO31" s="679"/>
      <c r="BP31" s="679"/>
      <c r="BQ31" s="680"/>
      <c r="BR31" s="678">
        <v>99.1</v>
      </c>
      <c r="BS31" s="655"/>
      <c r="BT31" s="655"/>
      <c r="BU31" s="655"/>
      <c r="BV31" s="655"/>
      <c r="BW31" s="655"/>
      <c r="BX31" s="629">
        <v>95</v>
      </c>
      <c r="BY31" s="679"/>
      <c r="BZ31" s="679"/>
      <c r="CA31" s="679"/>
      <c r="CB31" s="680"/>
      <c r="CD31" s="686"/>
      <c r="CE31" s="687"/>
      <c r="CF31" s="637" t="s">
        <v>294</v>
      </c>
      <c r="CG31" s="638"/>
      <c r="CH31" s="638"/>
      <c r="CI31" s="638"/>
      <c r="CJ31" s="638"/>
      <c r="CK31" s="638"/>
      <c r="CL31" s="638"/>
      <c r="CM31" s="638"/>
      <c r="CN31" s="638"/>
      <c r="CO31" s="638"/>
      <c r="CP31" s="638"/>
      <c r="CQ31" s="639"/>
      <c r="CR31" s="623">
        <v>482000</v>
      </c>
      <c r="CS31" s="655"/>
      <c r="CT31" s="655"/>
      <c r="CU31" s="655"/>
      <c r="CV31" s="655"/>
      <c r="CW31" s="655"/>
      <c r="CX31" s="655"/>
      <c r="CY31" s="656"/>
      <c r="CZ31" s="657">
        <v>1</v>
      </c>
      <c r="DA31" s="658"/>
      <c r="DB31" s="658"/>
      <c r="DC31" s="659"/>
      <c r="DD31" s="632">
        <v>461207</v>
      </c>
      <c r="DE31" s="655"/>
      <c r="DF31" s="655"/>
      <c r="DG31" s="655"/>
      <c r="DH31" s="655"/>
      <c r="DI31" s="655"/>
      <c r="DJ31" s="655"/>
      <c r="DK31" s="656"/>
      <c r="DL31" s="632">
        <v>461207</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1039101</v>
      </c>
      <c r="S32" s="624"/>
      <c r="T32" s="624"/>
      <c r="U32" s="624"/>
      <c r="V32" s="624"/>
      <c r="W32" s="624"/>
      <c r="X32" s="624"/>
      <c r="Y32" s="625"/>
      <c r="Z32" s="626">
        <v>2.1</v>
      </c>
      <c r="AA32" s="626"/>
      <c r="AB32" s="626"/>
      <c r="AC32" s="626"/>
      <c r="AD32" s="627">
        <v>1564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97.6</v>
      </c>
      <c r="BH32" s="691"/>
      <c r="BI32" s="691"/>
      <c r="BJ32" s="691"/>
      <c r="BK32" s="691"/>
      <c r="BL32" s="691"/>
      <c r="BM32" s="692">
        <v>81.099999999999994</v>
      </c>
      <c r="BN32" s="691"/>
      <c r="BO32" s="691"/>
      <c r="BP32" s="691"/>
      <c r="BQ32" s="693"/>
      <c r="BR32" s="690">
        <v>97.2</v>
      </c>
      <c r="BS32" s="691"/>
      <c r="BT32" s="691"/>
      <c r="BU32" s="691"/>
      <c r="BV32" s="691"/>
      <c r="BW32" s="691"/>
      <c r="BX32" s="692">
        <v>81.3</v>
      </c>
      <c r="BY32" s="691"/>
      <c r="BZ32" s="691"/>
      <c r="CA32" s="691"/>
      <c r="CB32" s="693"/>
      <c r="CD32" s="688"/>
      <c r="CE32" s="689"/>
      <c r="CF32" s="637" t="s">
        <v>297</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6610790</v>
      </c>
      <c r="S33" s="624"/>
      <c r="T33" s="624"/>
      <c r="U33" s="624"/>
      <c r="V33" s="624"/>
      <c r="W33" s="624"/>
      <c r="X33" s="624"/>
      <c r="Y33" s="625"/>
      <c r="Z33" s="626">
        <v>13.5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20052853</v>
      </c>
      <c r="CS33" s="655"/>
      <c r="CT33" s="655"/>
      <c r="CU33" s="655"/>
      <c r="CV33" s="655"/>
      <c r="CW33" s="655"/>
      <c r="CX33" s="655"/>
      <c r="CY33" s="656"/>
      <c r="CZ33" s="657">
        <v>42.3</v>
      </c>
      <c r="DA33" s="658"/>
      <c r="DB33" s="658"/>
      <c r="DC33" s="659"/>
      <c r="DD33" s="632">
        <v>15188099</v>
      </c>
      <c r="DE33" s="655"/>
      <c r="DF33" s="655"/>
      <c r="DG33" s="655"/>
      <c r="DH33" s="655"/>
      <c r="DI33" s="655"/>
      <c r="DJ33" s="655"/>
      <c r="DK33" s="656"/>
      <c r="DL33" s="632">
        <v>9787738</v>
      </c>
      <c r="DM33" s="655"/>
      <c r="DN33" s="655"/>
      <c r="DO33" s="655"/>
      <c r="DP33" s="655"/>
      <c r="DQ33" s="655"/>
      <c r="DR33" s="655"/>
      <c r="DS33" s="655"/>
      <c r="DT33" s="655"/>
      <c r="DU33" s="655"/>
      <c r="DV33" s="656"/>
      <c r="DW33" s="628">
        <v>33.1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6044562</v>
      </c>
      <c r="CS34" s="624"/>
      <c r="CT34" s="624"/>
      <c r="CU34" s="624"/>
      <c r="CV34" s="624"/>
      <c r="CW34" s="624"/>
      <c r="CX34" s="624"/>
      <c r="CY34" s="625"/>
      <c r="CZ34" s="657">
        <v>12.8</v>
      </c>
      <c r="DA34" s="658"/>
      <c r="DB34" s="658"/>
      <c r="DC34" s="659"/>
      <c r="DD34" s="632">
        <v>4956057</v>
      </c>
      <c r="DE34" s="624"/>
      <c r="DF34" s="624"/>
      <c r="DG34" s="624"/>
      <c r="DH34" s="624"/>
      <c r="DI34" s="624"/>
      <c r="DJ34" s="624"/>
      <c r="DK34" s="625"/>
      <c r="DL34" s="632">
        <v>3591326</v>
      </c>
      <c r="DM34" s="624"/>
      <c r="DN34" s="624"/>
      <c r="DO34" s="624"/>
      <c r="DP34" s="624"/>
      <c r="DQ34" s="624"/>
      <c r="DR34" s="624"/>
      <c r="DS34" s="624"/>
      <c r="DT34" s="624"/>
      <c r="DU34" s="624"/>
      <c r="DV34" s="625"/>
      <c r="DW34" s="628">
        <v>12.2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1469890</v>
      </c>
      <c r="S35" s="624"/>
      <c r="T35" s="624"/>
      <c r="U35" s="624"/>
      <c r="V35" s="624"/>
      <c r="W35" s="624"/>
      <c r="X35" s="624"/>
      <c r="Y35" s="625"/>
      <c r="Z35" s="626">
        <v>3</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6431819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330556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640012</v>
      </c>
      <c r="CS35" s="655"/>
      <c r="CT35" s="655"/>
      <c r="CU35" s="655"/>
      <c r="CV35" s="655"/>
      <c r="CW35" s="655"/>
      <c r="CX35" s="655"/>
      <c r="CY35" s="656"/>
      <c r="CZ35" s="657">
        <v>1.4</v>
      </c>
      <c r="DA35" s="658"/>
      <c r="DB35" s="658"/>
      <c r="DC35" s="659"/>
      <c r="DD35" s="632">
        <v>575586</v>
      </c>
      <c r="DE35" s="655"/>
      <c r="DF35" s="655"/>
      <c r="DG35" s="655"/>
      <c r="DH35" s="655"/>
      <c r="DI35" s="655"/>
      <c r="DJ35" s="655"/>
      <c r="DK35" s="656"/>
      <c r="DL35" s="632">
        <v>575167</v>
      </c>
      <c r="DM35" s="655"/>
      <c r="DN35" s="655"/>
      <c r="DO35" s="655"/>
      <c r="DP35" s="655"/>
      <c r="DQ35" s="655"/>
      <c r="DR35" s="655"/>
      <c r="DS35" s="655"/>
      <c r="DT35" s="655"/>
      <c r="DU35" s="655"/>
      <c r="DV35" s="656"/>
      <c r="DW35" s="628">
        <v>1.9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48856407</v>
      </c>
      <c r="S36" s="696"/>
      <c r="T36" s="696"/>
      <c r="U36" s="696"/>
      <c r="V36" s="696"/>
      <c r="W36" s="696"/>
      <c r="X36" s="696"/>
      <c r="Y36" s="697"/>
      <c r="Z36" s="698">
        <v>100</v>
      </c>
      <c r="AA36" s="698"/>
      <c r="AB36" s="698"/>
      <c r="AC36" s="698"/>
      <c r="AD36" s="699">
        <v>28059328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1953422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193595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4086606</v>
      </c>
      <c r="CS36" s="624"/>
      <c r="CT36" s="624"/>
      <c r="CU36" s="624"/>
      <c r="CV36" s="624"/>
      <c r="CW36" s="624"/>
      <c r="CX36" s="624"/>
      <c r="CY36" s="625"/>
      <c r="CZ36" s="657">
        <v>8.6</v>
      </c>
      <c r="DA36" s="658"/>
      <c r="DB36" s="658"/>
      <c r="DC36" s="659"/>
      <c r="DD36" s="632">
        <v>2220008</v>
      </c>
      <c r="DE36" s="624"/>
      <c r="DF36" s="624"/>
      <c r="DG36" s="624"/>
      <c r="DH36" s="624"/>
      <c r="DI36" s="624"/>
      <c r="DJ36" s="624"/>
      <c r="DK36" s="625"/>
      <c r="DL36" s="632">
        <v>1201121</v>
      </c>
      <c r="DM36" s="624"/>
      <c r="DN36" s="624"/>
      <c r="DO36" s="624"/>
      <c r="DP36" s="624"/>
      <c r="DQ36" s="624"/>
      <c r="DR36" s="624"/>
      <c r="DS36" s="624"/>
      <c r="DT36" s="624"/>
      <c r="DU36" s="624"/>
      <c r="DV36" s="625"/>
      <c r="DW36" s="628">
        <v>4.0999999999999996</v>
      </c>
      <c r="DX36" s="653"/>
      <c r="DY36" s="653"/>
      <c r="DZ36" s="653"/>
      <c r="EA36" s="653"/>
      <c r="EB36" s="653"/>
      <c r="EC36" s="654"/>
    </row>
    <row r="37" spans="2:133" ht="11.25" customHeight="1">
      <c r="AQ37" s="702" t="s">
        <v>312</v>
      </c>
      <c r="AR37" s="703"/>
      <c r="AS37" s="703"/>
      <c r="AT37" s="703"/>
      <c r="AU37" s="703"/>
      <c r="AV37" s="703"/>
      <c r="AW37" s="703"/>
      <c r="AX37" s="703"/>
      <c r="AY37" s="704"/>
      <c r="AZ37" s="623">
        <v>655220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9724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52211</v>
      </c>
      <c r="CS37" s="655"/>
      <c r="CT37" s="655"/>
      <c r="CU37" s="655"/>
      <c r="CV37" s="655"/>
      <c r="CW37" s="655"/>
      <c r="CX37" s="655"/>
      <c r="CY37" s="656"/>
      <c r="CZ37" s="657">
        <v>0.1</v>
      </c>
      <c r="DA37" s="658"/>
      <c r="DB37" s="658"/>
      <c r="DC37" s="659"/>
      <c r="DD37" s="632">
        <v>52211</v>
      </c>
      <c r="DE37" s="655"/>
      <c r="DF37" s="655"/>
      <c r="DG37" s="655"/>
      <c r="DH37" s="655"/>
      <c r="DI37" s="655"/>
      <c r="DJ37" s="655"/>
      <c r="DK37" s="656"/>
      <c r="DL37" s="632">
        <v>36195</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315</v>
      </c>
      <c r="AR38" s="703"/>
      <c r="AS38" s="703"/>
      <c r="AT38" s="703"/>
      <c r="AU38" s="703"/>
      <c r="AV38" s="703"/>
      <c r="AW38" s="703"/>
      <c r="AX38" s="703"/>
      <c r="AY38" s="704"/>
      <c r="AZ38" s="623">
        <v>378023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15960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5597121</v>
      </c>
      <c r="CS38" s="624"/>
      <c r="CT38" s="624"/>
      <c r="CU38" s="624"/>
      <c r="CV38" s="624"/>
      <c r="CW38" s="624"/>
      <c r="CX38" s="624"/>
      <c r="CY38" s="625"/>
      <c r="CZ38" s="657">
        <v>11.8</v>
      </c>
      <c r="DA38" s="658"/>
      <c r="DB38" s="658"/>
      <c r="DC38" s="659"/>
      <c r="DD38" s="632">
        <v>5124905</v>
      </c>
      <c r="DE38" s="624"/>
      <c r="DF38" s="624"/>
      <c r="DG38" s="624"/>
      <c r="DH38" s="624"/>
      <c r="DI38" s="624"/>
      <c r="DJ38" s="624"/>
      <c r="DK38" s="625"/>
      <c r="DL38" s="632">
        <v>4330704</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318</v>
      </c>
      <c r="AR39" s="703"/>
      <c r="AS39" s="703"/>
      <c r="AT39" s="703"/>
      <c r="AU39" s="703"/>
      <c r="AV39" s="703"/>
      <c r="AW39" s="703"/>
      <c r="AX39" s="703"/>
      <c r="AY39" s="704"/>
      <c r="AZ39" s="623">
        <v>353539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2658417</v>
      </c>
      <c r="CS39" s="655"/>
      <c r="CT39" s="655"/>
      <c r="CU39" s="655"/>
      <c r="CV39" s="655"/>
      <c r="CW39" s="655"/>
      <c r="CX39" s="655"/>
      <c r="CY39" s="656"/>
      <c r="CZ39" s="657">
        <v>5.6</v>
      </c>
      <c r="DA39" s="658"/>
      <c r="DB39" s="658"/>
      <c r="DC39" s="659"/>
      <c r="DD39" s="632">
        <v>2120727</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578206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1026135</v>
      </c>
      <c r="CS40" s="624"/>
      <c r="CT40" s="624"/>
      <c r="CU40" s="624"/>
      <c r="CV40" s="624"/>
      <c r="CW40" s="624"/>
      <c r="CX40" s="624"/>
      <c r="CY40" s="625"/>
      <c r="CZ40" s="657">
        <v>2.2000000000000002</v>
      </c>
      <c r="DA40" s="658"/>
      <c r="DB40" s="658"/>
      <c r="DC40" s="659"/>
      <c r="DD40" s="632">
        <v>190816</v>
      </c>
      <c r="DE40" s="624"/>
      <c r="DF40" s="624"/>
      <c r="DG40" s="624"/>
      <c r="DH40" s="624"/>
      <c r="DI40" s="624"/>
      <c r="DJ40" s="624"/>
      <c r="DK40" s="625"/>
      <c r="DL40" s="632">
        <v>89420</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2513409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8513634</v>
      </c>
      <c r="CS42" s="624"/>
      <c r="CT42" s="624"/>
      <c r="CU42" s="624"/>
      <c r="CV42" s="624"/>
      <c r="CW42" s="624"/>
      <c r="CX42" s="624"/>
      <c r="CY42" s="625"/>
      <c r="CZ42" s="657">
        <v>18</v>
      </c>
      <c r="DA42" s="706"/>
      <c r="DB42" s="706"/>
      <c r="DC42" s="707"/>
      <c r="DD42" s="632">
        <v>1735528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157265</v>
      </c>
      <c r="CS43" s="655"/>
      <c r="CT43" s="655"/>
      <c r="CU43" s="655"/>
      <c r="CV43" s="655"/>
      <c r="CW43" s="655"/>
      <c r="CX43" s="655"/>
      <c r="CY43" s="656"/>
      <c r="CZ43" s="657">
        <v>0.3</v>
      </c>
      <c r="DA43" s="658"/>
      <c r="DB43" s="658"/>
      <c r="DC43" s="659"/>
      <c r="DD43" s="632">
        <v>157265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8095352</v>
      </c>
      <c r="CS44" s="624"/>
      <c r="CT44" s="624"/>
      <c r="CU44" s="624"/>
      <c r="CV44" s="624"/>
      <c r="CW44" s="624"/>
      <c r="CX44" s="624"/>
      <c r="CY44" s="625"/>
      <c r="CZ44" s="657">
        <v>17.100000000000001</v>
      </c>
      <c r="DA44" s="706"/>
      <c r="DB44" s="706"/>
      <c r="DC44" s="707"/>
      <c r="DD44" s="632">
        <v>1726380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1953237</v>
      </c>
      <c r="CS45" s="655"/>
      <c r="CT45" s="655"/>
      <c r="CU45" s="655"/>
      <c r="CV45" s="655"/>
      <c r="CW45" s="655"/>
      <c r="CX45" s="655"/>
      <c r="CY45" s="656"/>
      <c r="CZ45" s="657">
        <v>4.0999999999999996</v>
      </c>
      <c r="DA45" s="658"/>
      <c r="DB45" s="658"/>
      <c r="DC45" s="659"/>
      <c r="DD45" s="632">
        <v>218948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5901651</v>
      </c>
      <c r="CS46" s="624"/>
      <c r="CT46" s="624"/>
      <c r="CU46" s="624"/>
      <c r="CV46" s="624"/>
      <c r="CW46" s="624"/>
      <c r="CX46" s="624"/>
      <c r="CY46" s="625"/>
      <c r="CZ46" s="657">
        <v>12.4</v>
      </c>
      <c r="DA46" s="706"/>
      <c r="DB46" s="706"/>
      <c r="DC46" s="707"/>
      <c r="DD46" s="632">
        <v>1384196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418282</v>
      </c>
      <c r="CS47" s="655"/>
      <c r="CT47" s="655"/>
      <c r="CU47" s="655"/>
      <c r="CV47" s="655"/>
      <c r="CW47" s="655"/>
      <c r="CX47" s="655"/>
      <c r="CY47" s="656"/>
      <c r="CZ47" s="657">
        <v>0.9</v>
      </c>
      <c r="DA47" s="658"/>
      <c r="DB47" s="658"/>
      <c r="DC47" s="659"/>
      <c r="DD47" s="632">
        <v>9148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47402834</v>
      </c>
      <c r="CS49" s="691"/>
      <c r="CT49" s="691"/>
      <c r="CU49" s="691"/>
      <c r="CV49" s="691"/>
      <c r="CW49" s="691"/>
      <c r="CX49" s="691"/>
      <c r="CY49" s="718"/>
      <c r="CZ49" s="719">
        <v>100</v>
      </c>
      <c r="DA49" s="720"/>
      <c r="DB49" s="720"/>
      <c r="DC49" s="721"/>
      <c r="DD49" s="722">
        <v>32473438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49147</v>
      </c>
      <c r="R7" s="753"/>
      <c r="S7" s="753"/>
      <c r="T7" s="753"/>
      <c r="U7" s="753"/>
      <c r="V7" s="753">
        <v>47694</v>
      </c>
      <c r="W7" s="753"/>
      <c r="X7" s="753"/>
      <c r="Y7" s="753"/>
      <c r="Z7" s="753"/>
      <c r="AA7" s="753">
        <v>1454</v>
      </c>
      <c r="AB7" s="753"/>
      <c r="AC7" s="753"/>
      <c r="AD7" s="753"/>
      <c r="AE7" s="754"/>
      <c r="AF7" s="755">
        <v>981</v>
      </c>
      <c r="AG7" s="756"/>
      <c r="AH7" s="756"/>
      <c r="AI7" s="756"/>
      <c r="AJ7" s="757"/>
      <c r="AK7" s="795">
        <v>1155</v>
      </c>
      <c r="AL7" s="796"/>
      <c r="AM7" s="796"/>
      <c r="AN7" s="796"/>
      <c r="AO7" s="796"/>
      <c r="AP7" s="796">
        <v>61129</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551</v>
      </c>
      <c r="BT7" s="800"/>
      <c r="BU7" s="800"/>
      <c r="BV7" s="800"/>
      <c r="BW7" s="800"/>
      <c r="BX7" s="800"/>
      <c r="BY7" s="800"/>
      <c r="BZ7" s="800"/>
      <c r="CA7" s="800"/>
      <c r="CB7" s="800"/>
      <c r="CC7" s="800"/>
      <c r="CD7" s="800"/>
      <c r="CE7" s="800"/>
      <c r="CF7" s="800"/>
      <c r="CG7" s="801"/>
      <c r="CH7" s="789">
        <v>5</v>
      </c>
      <c r="CI7" s="790"/>
      <c r="CJ7" s="790"/>
      <c r="CK7" s="790"/>
      <c r="CL7" s="791"/>
      <c r="CM7" s="789">
        <v>87</v>
      </c>
      <c r="CN7" s="790"/>
      <c r="CO7" s="790"/>
      <c r="CP7" s="790"/>
      <c r="CQ7" s="791"/>
      <c r="CR7" s="789">
        <v>20</v>
      </c>
      <c r="CS7" s="790"/>
      <c r="CT7" s="790"/>
      <c r="CU7" s="790"/>
      <c r="CV7" s="791"/>
      <c r="CW7" s="789">
        <v>0</v>
      </c>
      <c r="CX7" s="790"/>
      <c r="CY7" s="790"/>
      <c r="CZ7" s="790"/>
      <c r="DA7" s="791"/>
      <c r="DB7" s="789">
        <v>0</v>
      </c>
      <c r="DC7" s="790"/>
      <c r="DD7" s="790"/>
      <c r="DE7" s="790"/>
      <c r="DF7" s="791"/>
      <c r="DG7" s="792" t="s">
        <v>560</v>
      </c>
      <c r="DH7" s="793"/>
      <c r="DI7" s="793"/>
      <c r="DJ7" s="793"/>
      <c r="DK7" s="794"/>
      <c r="DL7" s="792" t="s">
        <v>560</v>
      </c>
      <c r="DM7" s="793"/>
      <c r="DN7" s="793"/>
      <c r="DO7" s="793"/>
      <c r="DP7" s="794"/>
      <c r="DQ7" s="792" t="s">
        <v>560</v>
      </c>
      <c r="DR7" s="793"/>
      <c r="DS7" s="793"/>
      <c r="DT7" s="793"/>
      <c r="DU7" s="794"/>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2">
        <v>0</v>
      </c>
      <c r="CI8" s="793"/>
      <c r="CJ8" s="793"/>
      <c r="CK8" s="793"/>
      <c r="CL8" s="794"/>
      <c r="CM8" s="792">
        <v>30</v>
      </c>
      <c r="CN8" s="793"/>
      <c r="CO8" s="793"/>
      <c r="CP8" s="793"/>
      <c r="CQ8" s="794"/>
      <c r="CR8" s="792">
        <v>10</v>
      </c>
      <c r="CS8" s="793"/>
      <c r="CT8" s="793"/>
      <c r="CU8" s="793"/>
      <c r="CV8" s="794"/>
      <c r="CW8" s="792">
        <v>0</v>
      </c>
      <c r="CX8" s="793"/>
      <c r="CY8" s="793"/>
      <c r="CZ8" s="793"/>
      <c r="DA8" s="794"/>
      <c r="DB8" s="792">
        <v>121</v>
      </c>
      <c r="DC8" s="793"/>
      <c r="DD8" s="793"/>
      <c r="DE8" s="793"/>
      <c r="DF8" s="794"/>
      <c r="DG8" s="792" t="s">
        <v>560</v>
      </c>
      <c r="DH8" s="793"/>
      <c r="DI8" s="793"/>
      <c r="DJ8" s="793"/>
      <c r="DK8" s="794"/>
      <c r="DL8" s="792" t="s">
        <v>560</v>
      </c>
      <c r="DM8" s="793"/>
      <c r="DN8" s="793"/>
      <c r="DO8" s="793"/>
      <c r="DP8" s="794"/>
      <c r="DQ8" s="792" t="s">
        <v>560</v>
      </c>
      <c r="DR8" s="793"/>
      <c r="DS8" s="793"/>
      <c r="DT8" s="793"/>
      <c r="DU8" s="794"/>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553</v>
      </c>
      <c r="BT9" s="787"/>
      <c r="BU9" s="787"/>
      <c r="BV9" s="787"/>
      <c r="BW9" s="787"/>
      <c r="BX9" s="787"/>
      <c r="BY9" s="787"/>
      <c r="BZ9" s="787"/>
      <c r="CA9" s="787"/>
      <c r="CB9" s="787"/>
      <c r="CC9" s="787"/>
      <c r="CD9" s="787"/>
      <c r="CE9" s="787"/>
      <c r="CF9" s="787"/>
      <c r="CG9" s="788"/>
      <c r="CH9" s="792">
        <v>0</v>
      </c>
      <c r="CI9" s="793"/>
      <c r="CJ9" s="793"/>
      <c r="CK9" s="793"/>
      <c r="CL9" s="794"/>
      <c r="CM9" s="792">
        <v>6</v>
      </c>
      <c r="CN9" s="793"/>
      <c r="CO9" s="793"/>
      <c r="CP9" s="793"/>
      <c r="CQ9" s="794"/>
      <c r="CR9" s="792">
        <v>9</v>
      </c>
      <c r="CS9" s="793"/>
      <c r="CT9" s="793"/>
      <c r="CU9" s="793"/>
      <c r="CV9" s="794"/>
      <c r="CW9" s="792">
        <v>0</v>
      </c>
      <c r="CX9" s="793"/>
      <c r="CY9" s="793"/>
      <c r="CZ9" s="793"/>
      <c r="DA9" s="794"/>
      <c r="DB9" s="792">
        <v>0</v>
      </c>
      <c r="DC9" s="793"/>
      <c r="DD9" s="793"/>
      <c r="DE9" s="793"/>
      <c r="DF9" s="794"/>
      <c r="DG9" s="792" t="s">
        <v>560</v>
      </c>
      <c r="DH9" s="793"/>
      <c r="DI9" s="793"/>
      <c r="DJ9" s="793"/>
      <c r="DK9" s="794"/>
      <c r="DL9" s="792" t="s">
        <v>560</v>
      </c>
      <c r="DM9" s="793"/>
      <c r="DN9" s="793"/>
      <c r="DO9" s="793"/>
      <c r="DP9" s="794"/>
      <c r="DQ9" s="792" t="s">
        <v>560</v>
      </c>
      <c r="DR9" s="793"/>
      <c r="DS9" s="793"/>
      <c r="DT9" s="793"/>
      <c r="DU9" s="794"/>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554</v>
      </c>
      <c r="BT10" s="787"/>
      <c r="BU10" s="787"/>
      <c r="BV10" s="787"/>
      <c r="BW10" s="787"/>
      <c r="BX10" s="787"/>
      <c r="BY10" s="787"/>
      <c r="BZ10" s="787"/>
      <c r="CA10" s="787"/>
      <c r="CB10" s="787"/>
      <c r="CC10" s="787"/>
      <c r="CD10" s="787"/>
      <c r="CE10" s="787"/>
      <c r="CF10" s="787"/>
      <c r="CG10" s="788"/>
      <c r="CH10" s="792">
        <v>0</v>
      </c>
      <c r="CI10" s="793"/>
      <c r="CJ10" s="793"/>
      <c r="CK10" s="793"/>
      <c r="CL10" s="794"/>
      <c r="CM10" s="792">
        <v>59</v>
      </c>
      <c r="CN10" s="793"/>
      <c r="CO10" s="793"/>
      <c r="CP10" s="793"/>
      <c r="CQ10" s="794"/>
      <c r="CR10" s="792">
        <v>27</v>
      </c>
      <c r="CS10" s="793"/>
      <c r="CT10" s="793"/>
      <c r="CU10" s="793"/>
      <c r="CV10" s="794"/>
      <c r="CW10" s="792">
        <v>10</v>
      </c>
      <c r="CX10" s="793"/>
      <c r="CY10" s="793"/>
      <c r="CZ10" s="793"/>
      <c r="DA10" s="794"/>
      <c r="DB10" s="792">
        <v>0</v>
      </c>
      <c r="DC10" s="793"/>
      <c r="DD10" s="793"/>
      <c r="DE10" s="793"/>
      <c r="DF10" s="794"/>
      <c r="DG10" s="792" t="s">
        <v>560</v>
      </c>
      <c r="DH10" s="793"/>
      <c r="DI10" s="793"/>
      <c r="DJ10" s="793"/>
      <c r="DK10" s="794"/>
      <c r="DL10" s="792" t="s">
        <v>560</v>
      </c>
      <c r="DM10" s="793"/>
      <c r="DN10" s="793"/>
      <c r="DO10" s="793"/>
      <c r="DP10" s="794"/>
      <c r="DQ10" s="792" t="s">
        <v>560</v>
      </c>
      <c r="DR10" s="793"/>
      <c r="DS10" s="793"/>
      <c r="DT10" s="793"/>
      <c r="DU10" s="794"/>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2">
        <v>0</v>
      </c>
      <c r="CI11" s="793"/>
      <c r="CJ11" s="793"/>
      <c r="CK11" s="793"/>
      <c r="CL11" s="794"/>
      <c r="CM11" s="792">
        <v>9</v>
      </c>
      <c r="CN11" s="793"/>
      <c r="CO11" s="793"/>
      <c r="CP11" s="793"/>
      <c r="CQ11" s="794"/>
      <c r="CR11" s="792">
        <v>2</v>
      </c>
      <c r="CS11" s="793"/>
      <c r="CT11" s="793"/>
      <c r="CU11" s="793"/>
      <c r="CV11" s="794"/>
      <c r="CW11" s="792">
        <v>0</v>
      </c>
      <c r="CX11" s="793"/>
      <c r="CY11" s="793"/>
      <c r="CZ11" s="793"/>
      <c r="DA11" s="794"/>
      <c r="DB11" s="792">
        <v>0</v>
      </c>
      <c r="DC11" s="793"/>
      <c r="DD11" s="793"/>
      <c r="DE11" s="793"/>
      <c r="DF11" s="794"/>
      <c r="DG11" s="792" t="s">
        <v>560</v>
      </c>
      <c r="DH11" s="793"/>
      <c r="DI11" s="793"/>
      <c r="DJ11" s="793"/>
      <c r="DK11" s="794"/>
      <c r="DL11" s="792" t="s">
        <v>560</v>
      </c>
      <c r="DM11" s="793"/>
      <c r="DN11" s="793"/>
      <c r="DO11" s="793"/>
      <c r="DP11" s="794"/>
      <c r="DQ11" s="792" t="s">
        <v>560</v>
      </c>
      <c r="DR11" s="793"/>
      <c r="DS11" s="793"/>
      <c r="DT11" s="793"/>
      <c r="DU11" s="794"/>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556</v>
      </c>
      <c r="BT12" s="787"/>
      <c r="BU12" s="787"/>
      <c r="BV12" s="787"/>
      <c r="BW12" s="787"/>
      <c r="BX12" s="787"/>
      <c r="BY12" s="787"/>
      <c r="BZ12" s="787"/>
      <c r="CA12" s="787"/>
      <c r="CB12" s="787"/>
      <c r="CC12" s="787"/>
      <c r="CD12" s="787"/>
      <c r="CE12" s="787"/>
      <c r="CF12" s="787"/>
      <c r="CG12" s="788"/>
      <c r="CH12" s="792">
        <v>1</v>
      </c>
      <c r="CI12" s="793"/>
      <c r="CJ12" s="793"/>
      <c r="CK12" s="793"/>
      <c r="CL12" s="794"/>
      <c r="CM12" s="792">
        <v>141</v>
      </c>
      <c r="CN12" s="793"/>
      <c r="CO12" s="793"/>
      <c r="CP12" s="793"/>
      <c r="CQ12" s="794"/>
      <c r="CR12" s="792">
        <v>103</v>
      </c>
      <c r="CS12" s="793"/>
      <c r="CT12" s="793"/>
      <c r="CU12" s="793"/>
      <c r="CV12" s="794"/>
      <c r="CW12" s="792">
        <v>1</v>
      </c>
      <c r="CX12" s="793"/>
      <c r="CY12" s="793"/>
      <c r="CZ12" s="793"/>
      <c r="DA12" s="794"/>
      <c r="DB12" s="792">
        <v>0</v>
      </c>
      <c r="DC12" s="793"/>
      <c r="DD12" s="793"/>
      <c r="DE12" s="793"/>
      <c r="DF12" s="794"/>
      <c r="DG12" s="792" t="s">
        <v>560</v>
      </c>
      <c r="DH12" s="793"/>
      <c r="DI12" s="793"/>
      <c r="DJ12" s="793"/>
      <c r="DK12" s="794"/>
      <c r="DL12" s="792" t="s">
        <v>560</v>
      </c>
      <c r="DM12" s="793"/>
      <c r="DN12" s="793"/>
      <c r="DO12" s="793"/>
      <c r="DP12" s="794"/>
      <c r="DQ12" s="792" t="s">
        <v>560</v>
      </c>
      <c r="DR12" s="793"/>
      <c r="DS12" s="793"/>
      <c r="DT12" s="793"/>
      <c r="DU12" s="794"/>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557</v>
      </c>
      <c r="BT13" s="787"/>
      <c r="BU13" s="787"/>
      <c r="BV13" s="787"/>
      <c r="BW13" s="787"/>
      <c r="BX13" s="787"/>
      <c r="BY13" s="787"/>
      <c r="BZ13" s="787"/>
      <c r="CA13" s="787"/>
      <c r="CB13" s="787"/>
      <c r="CC13" s="787"/>
      <c r="CD13" s="787"/>
      <c r="CE13" s="787"/>
      <c r="CF13" s="787"/>
      <c r="CG13" s="788"/>
      <c r="CH13" s="792">
        <v>-1</v>
      </c>
      <c r="CI13" s="793"/>
      <c r="CJ13" s="793"/>
      <c r="CK13" s="793"/>
      <c r="CL13" s="794"/>
      <c r="CM13" s="792">
        <v>11</v>
      </c>
      <c r="CN13" s="793"/>
      <c r="CO13" s="793"/>
      <c r="CP13" s="793"/>
      <c r="CQ13" s="794"/>
      <c r="CR13" s="792">
        <v>9</v>
      </c>
      <c r="CS13" s="793"/>
      <c r="CT13" s="793"/>
      <c r="CU13" s="793"/>
      <c r="CV13" s="794"/>
      <c r="CW13" s="792">
        <v>0</v>
      </c>
      <c r="CX13" s="793"/>
      <c r="CY13" s="793"/>
      <c r="CZ13" s="793"/>
      <c r="DA13" s="794"/>
      <c r="DB13" s="792">
        <v>0</v>
      </c>
      <c r="DC13" s="793"/>
      <c r="DD13" s="793"/>
      <c r="DE13" s="793"/>
      <c r="DF13" s="794"/>
      <c r="DG13" s="792" t="s">
        <v>560</v>
      </c>
      <c r="DH13" s="793"/>
      <c r="DI13" s="793"/>
      <c r="DJ13" s="793"/>
      <c r="DK13" s="794"/>
      <c r="DL13" s="792" t="s">
        <v>560</v>
      </c>
      <c r="DM13" s="793"/>
      <c r="DN13" s="793"/>
      <c r="DO13" s="793"/>
      <c r="DP13" s="794"/>
      <c r="DQ13" s="792" t="s">
        <v>560</v>
      </c>
      <c r="DR13" s="793"/>
      <c r="DS13" s="793"/>
      <c r="DT13" s="793"/>
      <c r="DU13" s="794"/>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558</v>
      </c>
      <c r="BT14" s="787"/>
      <c r="BU14" s="787"/>
      <c r="BV14" s="787"/>
      <c r="BW14" s="787"/>
      <c r="BX14" s="787"/>
      <c r="BY14" s="787"/>
      <c r="BZ14" s="787"/>
      <c r="CA14" s="787"/>
      <c r="CB14" s="787"/>
      <c r="CC14" s="787"/>
      <c r="CD14" s="787"/>
      <c r="CE14" s="787"/>
      <c r="CF14" s="787"/>
      <c r="CG14" s="788"/>
      <c r="CH14" s="792">
        <v>-5</v>
      </c>
      <c r="CI14" s="793"/>
      <c r="CJ14" s="793"/>
      <c r="CK14" s="793"/>
      <c r="CL14" s="794"/>
      <c r="CM14" s="792">
        <v>74</v>
      </c>
      <c r="CN14" s="793"/>
      <c r="CO14" s="793"/>
      <c r="CP14" s="793"/>
      <c r="CQ14" s="794"/>
      <c r="CR14" s="792">
        <v>24</v>
      </c>
      <c r="CS14" s="793"/>
      <c r="CT14" s="793"/>
      <c r="CU14" s="793"/>
      <c r="CV14" s="794"/>
      <c r="CW14" s="792">
        <v>8</v>
      </c>
      <c r="CX14" s="793"/>
      <c r="CY14" s="793"/>
      <c r="CZ14" s="793"/>
      <c r="DA14" s="794"/>
      <c r="DB14" s="792">
        <v>0</v>
      </c>
      <c r="DC14" s="793"/>
      <c r="DD14" s="793"/>
      <c r="DE14" s="793"/>
      <c r="DF14" s="794"/>
      <c r="DG14" s="792" t="s">
        <v>560</v>
      </c>
      <c r="DH14" s="793"/>
      <c r="DI14" s="793"/>
      <c r="DJ14" s="793"/>
      <c r="DK14" s="794"/>
      <c r="DL14" s="792" t="s">
        <v>560</v>
      </c>
      <c r="DM14" s="793"/>
      <c r="DN14" s="793"/>
      <c r="DO14" s="793"/>
      <c r="DP14" s="794"/>
      <c r="DQ14" s="792" t="s">
        <v>560</v>
      </c>
      <c r="DR14" s="793"/>
      <c r="DS14" s="793"/>
      <c r="DT14" s="793"/>
      <c r="DU14" s="794"/>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559</v>
      </c>
      <c r="BT15" s="787"/>
      <c r="BU15" s="787"/>
      <c r="BV15" s="787"/>
      <c r="BW15" s="787"/>
      <c r="BX15" s="787"/>
      <c r="BY15" s="787"/>
      <c r="BZ15" s="787"/>
      <c r="CA15" s="787"/>
      <c r="CB15" s="787"/>
      <c r="CC15" s="787"/>
      <c r="CD15" s="787"/>
      <c r="CE15" s="787"/>
      <c r="CF15" s="787"/>
      <c r="CG15" s="788"/>
      <c r="CH15" s="792">
        <v>18</v>
      </c>
      <c r="CI15" s="793"/>
      <c r="CJ15" s="793"/>
      <c r="CK15" s="793"/>
      <c r="CL15" s="794"/>
      <c r="CM15" s="792">
        <v>34</v>
      </c>
      <c r="CN15" s="793"/>
      <c r="CO15" s="793"/>
      <c r="CP15" s="793"/>
      <c r="CQ15" s="794"/>
      <c r="CR15" s="792">
        <v>3</v>
      </c>
      <c r="CS15" s="793"/>
      <c r="CT15" s="793"/>
      <c r="CU15" s="793"/>
      <c r="CV15" s="794"/>
      <c r="CW15" s="792">
        <v>46</v>
      </c>
      <c r="CX15" s="793"/>
      <c r="CY15" s="793"/>
      <c r="CZ15" s="793"/>
      <c r="DA15" s="794"/>
      <c r="DB15" s="792">
        <v>0</v>
      </c>
      <c r="DC15" s="793"/>
      <c r="DD15" s="793"/>
      <c r="DE15" s="793"/>
      <c r="DF15" s="794"/>
      <c r="DG15" s="792" t="s">
        <v>560</v>
      </c>
      <c r="DH15" s="793"/>
      <c r="DI15" s="793"/>
      <c r="DJ15" s="793"/>
      <c r="DK15" s="794"/>
      <c r="DL15" s="792" t="s">
        <v>560</v>
      </c>
      <c r="DM15" s="793"/>
      <c r="DN15" s="793"/>
      <c r="DO15" s="793"/>
      <c r="DP15" s="794"/>
      <c r="DQ15" s="792" t="s">
        <v>560</v>
      </c>
      <c r="DR15" s="793"/>
      <c r="DS15" s="793"/>
      <c r="DT15" s="793"/>
      <c r="DU15" s="794"/>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48856</v>
      </c>
      <c r="R23" s="812"/>
      <c r="S23" s="812"/>
      <c r="T23" s="812"/>
      <c r="U23" s="812"/>
      <c r="V23" s="812">
        <v>47403</v>
      </c>
      <c r="W23" s="812"/>
      <c r="X23" s="812"/>
      <c r="Y23" s="812"/>
      <c r="Z23" s="812"/>
      <c r="AA23" s="812">
        <v>1454</v>
      </c>
      <c r="AB23" s="812"/>
      <c r="AC23" s="812"/>
      <c r="AD23" s="812"/>
      <c r="AE23" s="813"/>
      <c r="AF23" s="814">
        <v>981</v>
      </c>
      <c r="AG23" s="812"/>
      <c r="AH23" s="812"/>
      <c r="AI23" s="812"/>
      <c r="AJ23" s="815"/>
      <c r="AK23" s="816"/>
      <c r="AL23" s="817"/>
      <c r="AM23" s="817"/>
      <c r="AN23" s="817"/>
      <c r="AO23" s="817"/>
      <c r="AP23" s="812">
        <v>61129</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39">
        <v>8322</v>
      </c>
      <c r="R28" s="840"/>
      <c r="S28" s="840"/>
      <c r="T28" s="840"/>
      <c r="U28" s="840"/>
      <c r="V28" s="840">
        <v>7991</v>
      </c>
      <c r="W28" s="840"/>
      <c r="X28" s="840"/>
      <c r="Y28" s="840"/>
      <c r="Z28" s="840"/>
      <c r="AA28" s="840">
        <v>331</v>
      </c>
      <c r="AB28" s="840"/>
      <c r="AC28" s="840"/>
      <c r="AD28" s="840"/>
      <c r="AE28" s="841"/>
      <c r="AF28" s="842">
        <v>331</v>
      </c>
      <c r="AG28" s="840"/>
      <c r="AH28" s="840"/>
      <c r="AI28" s="840"/>
      <c r="AJ28" s="843"/>
      <c r="AK28" s="844">
        <v>578</v>
      </c>
      <c r="AL28" s="836"/>
      <c r="AM28" s="836"/>
      <c r="AN28" s="836"/>
      <c r="AO28" s="836"/>
      <c r="AP28" s="836" t="s">
        <v>561</v>
      </c>
      <c r="AQ28" s="836"/>
      <c r="AR28" s="836"/>
      <c r="AS28" s="836"/>
      <c r="AT28" s="836"/>
      <c r="AU28" s="836" t="s">
        <v>561</v>
      </c>
      <c r="AV28" s="836"/>
      <c r="AW28" s="836"/>
      <c r="AX28" s="836"/>
      <c r="AY28" s="836"/>
      <c r="AZ28" s="836" t="s">
        <v>561</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695</v>
      </c>
      <c r="R29" s="777"/>
      <c r="S29" s="777"/>
      <c r="T29" s="777"/>
      <c r="U29" s="777"/>
      <c r="V29" s="777">
        <v>685</v>
      </c>
      <c r="W29" s="777"/>
      <c r="X29" s="777"/>
      <c r="Y29" s="777"/>
      <c r="Z29" s="777"/>
      <c r="AA29" s="777">
        <v>10</v>
      </c>
      <c r="AB29" s="777"/>
      <c r="AC29" s="777"/>
      <c r="AD29" s="777"/>
      <c r="AE29" s="778"/>
      <c r="AF29" s="779">
        <v>10</v>
      </c>
      <c r="AG29" s="780"/>
      <c r="AH29" s="780"/>
      <c r="AI29" s="780"/>
      <c r="AJ29" s="781"/>
      <c r="AK29" s="847">
        <v>261</v>
      </c>
      <c r="AL29" s="848"/>
      <c r="AM29" s="848"/>
      <c r="AN29" s="848"/>
      <c r="AO29" s="848"/>
      <c r="AP29" s="848" t="s">
        <v>561</v>
      </c>
      <c r="AQ29" s="848"/>
      <c r="AR29" s="848"/>
      <c r="AS29" s="848"/>
      <c r="AT29" s="848"/>
      <c r="AU29" s="848" t="s">
        <v>561</v>
      </c>
      <c r="AV29" s="848"/>
      <c r="AW29" s="848"/>
      <c r="AX29" s="848"/>
      <c r="AY29" s="848"/>
      <c r="AZ29" s="848" t="s">
        <v>561</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8633</v>
      </c>
      <c r="R30" s="777"/>
      <c r="S30" s="777"/>
      <c r="T30" s="777"/>
      <c r="U30" s="777"/>
      <c r="V30" s="777">
        <v>8302</v>
      </c>
      <c r="W30" s="777"/>
      <c r="X30" s="777"/>
      <c r="Y30" s="777"/>
      <c r="Z30" s="777"/>
      <c r="AA30" s="777">
        <v>330</v>
      </c>
      <c r="AB30" s="777"/>
      <c r="AC30" s="777"/>
      <c r="AD30" s="777"/>
      <c r="AE30" s="778"/>
      <c r="AF30" s="779">
        <v>330</v>
      </c>
      <c r="AG30" s="780"/>
      <c r="AH30" s="780"/>
      <c r="AI30" s="780"/>
      <c r="AJ30" s="781"/>
      <c r="AK30" s="847">
        <v>1235</v>
      </c>
      <c r="AL30" s="848"/>
      <c r="AM30" s="848"/>
      <c r="AN30" s="848"/>
      <c r="AO30" s="848"/>
      <c r="AP30" s="848" t="s">
        <v>561</v>
      </c>
      <c r="AQ30" s="848"/>
      <c r="AR30" s="848"/>
      <c r="AS30" s="848"/>
      <c r="AT30" s="848"/>
      <c r="AU30" s="848" t="s">
        <v>561</v>
      </c>
      <c r="AV30" s="848"/>
      <c r="AW30" s="848"/>
      <c r="AX30" s="848"/>
      <c r="AY30" s="848"/>
      <c r="AZ30" s="848" t="s">
        <v>561</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454</v>
      </c>
      <c r="R31" s="777"/>
      <c r="S31" s="777"/>
      <c r="T31" s="777"/>
      <c r="U31" s="777"/>
      <c r="V31" s="777">
        <v>448</v>
      </c>
      <c r="W31" s="777"/>
      <c r="X31" s="777"/>
      <c r="Y31" s="777"/>
      <c r="Z31" s="777"/>
      <c r="AA31" s="777">
        <v>5</v>
      </c>
      <c r="AB31" s="777"/>
      <c r="AC31" s="777"/>
      <c r="AD31" s="777"/>
      <c r="AE31" s="778"/>
      <c r="AF31" s="779">
        <v>5</v>
      </c>
      <c r="AG31" s="780"/>
      <c r="AH31" s="780"/>
      <c r="AI31" s="780"/>
      <c r="AJ31" s="781"/>
      <c r="AK31" s="847">
        <v>39</v>
      </c>
      <c r="AL31" s="848"/>
      <c r="AM31" s="848"/>
      <c r="AN31" s="848"/>
      <c r="AO31" s="848"/>
      <c r="AP31" s="848" t="s">
        <v>561</v>
      </c>
      <c r="AQ31" s="848"/>
      <c r="AR31" s="848"/>
      <c r="AS31" s="848"/>
      <c r="AT31" s="848"/>
      <c r="AU31" s="848" t="s">
        <v>561</v>
      </c>
      <c r="AV31" s="848"/>
      <c r="AW31" s="848"/>
      <c r="AX31" s="848"/>
      <c r="AY31" s="848"/>
      <c r="AZ31" s="848" t="s">
        <v>561</v>
      </c>
      <c r="BA31" s="848"/>
      <c r="BB31" s="848"/>
      <c r="BC31" s="848"/>
      <c r="BD31" s="848"/>
      <c r="BE31" s="845"/>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576</v>
      </c>
      <c r="R32" s="777"/>
      <c r="S32" s="777"/>
      <c r="T32" s="777"/>
      <c r="U32" s="777"/>
      <c r="V32" s="777">
        <v>575</v>
      </c>
      <c r="W32" s="777"/>
      <c r="X32" s="777"/>
      <c r="Y32" s="777"/>
      <c r="Z32" s="777"/>
      <c r="AA32" s="777">
        <v>1</v>
      </c>
      <c r="AB32" s="777"/>
      <c r="AC32" s="777"/>
      <c r="AD32" s="777"/>
      <c r="AE32" s="778"/>
      <c r="AF32" s="779">
        <v>1</v>
      </c>
      <c r="AG32" s="780"/>
      <c r="AH32" s="780"/>
      <c r="AI32" s="780"/>
      <c r="AJ32" s="781"/>
      <c r="AK32" s="847">
        <v>192</v>
      </c>
      <c r="AL32" s="848"/>
      <c r="AM32" s="848"/>
      <c r="AN32" s="848"/>
      <c r="AO32" s="848"/>
      <c r="AP32" s="848">
        <v>526</v>
      </c>
      <c r="AQ32" s="848"/>
      <c r="AR32" s="848"/>
      <c r="AS32" s="848"/>
      <c r="AT32" s="848"/>
      <c r="AU32" s="848">
        <v>146</v>
      </c>
      <c r="AV32" s="848"/>
      <c r="AW32" s="848"/>
      <c r="AX32" s="848"/>
      <c r="AY32" s="848"/>
      <c r="AZ32" s="848" t="s">
        <v>561</v>
      </c>
      <c r="BA32" s="848"/>
      <c r="BB32" s="848"/>
      <c r="BC32" s="848"/>
      <c r="BD32" s="848"/>
      <c r="BE32" s="845"/>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2239</v>
      </c>
      <c r="R33" s="777"/>
      <c r="S33" s="777"/>
      <c r="T33" s="777"/>
      <c r="U33" s="777"/>
      <c r="V33" s="777">
        <v>2280</v>
      </c>
      <c r="W33" s="777"/>
      <c r="X33" s="777"/>
      <c r="Y33" s="777"/>
      <c r="Z33" s="777"/>
      <c r="AA33" s="777">
        <v>-41</v>
      </c>
      <c r="AB33" s="777"/>
      <c r="AC33" s="777"/>
      <c r="AD33" s="777"/>
      <c r="AE33" s="778"/>
      <c r="AF33" s="779">
        <v>1081</v>
      </c>
      <c r="AG33" s="780"/>
      <c r="AH33" s="780"/>
      <c r="AI33" s="780"/>
      <c r="AJ33" s="781"/>
      <c r="AK33" s="847">
        <v>354</v>
      </c>
      <c r="AL33" s="848"/>
      <c r="AM33" s="848"/>
      <c r="AN33" s="848"/>
      <c r="AO33" s="848"/>
      <c r="AP33" s="848">
        <v>0</v>
      </c>
      <c r="AQ33" s="848"/>
      <c r="AR33" s="848"/>
      <c r="AS33" s="848"/>
      <c r="AT33" s="848"/>
      <c r="AU33" s="848">
        <v>0</v>
      </c>
      <c r="AV33" s="848"/>
      <c r="AW33" s="848"/>
      <c r="AX33" s="848"/>
      <c r="AY33" s="848"/>
      <c r="AZ33" s="848" t="s">
        <v>561</v>
      </c>
      <c r="BA33" s="848"/>
      <c r="BB33" s="848"/>
      <c r="BC33" s="848"/>
      <c r="BD33" s="848"/>
      <c r="BE33" s="845" t="s">
        <v>382</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1678</v>
      </c>
      <c r="R34" s="777"/>
      <c r="S34" s="777"/>
      <c r="T34" s="777"/>
      <c r="U34" s="777"/>
      <c r="V34" s="777">
        <v>1542</v>
      </c>
      <c r="W34" s="777"/>
      <c r="X34" s="777"/>
      <c r="Y34" s="777"/>
      <c r="Z34" s="777"/>
      <c r="AA34" s="777">
        <v>136</v>
      </c>
      <c r="AB34" s="777"/>
      <c r="AC34" s="777"/>
      <c r="AD34" s="777"/>
      <c r="AE34" s="778"/>
      <c r="AF34" s="779">
        <v>1360</v>
      </c>
      <c r="AG34" s="780"/>
      <c r="AH34" s="780"/>
      <c r="AI34" s="780"/>
      <c r="AJ34" s="781"/>
      <c r="AK34" s="847">
        <v>404</v>
      </c>
      <c r="AL34" s="848"/>
      <c r="AM34" s="848"/>
      <c r="AN34" s="848"/>
      <c r="AO34" s="848"/>
      <c r="AP34" s="848">
        <v>10527</v>
      </c>
      <c r="AQ34" s="848"/>
      <c r="AR34" s="848"/>
      <c r="AS34" s="848"/>
      <c r="AT34" s="848"/>
      <c r="AU34" s="848">
        <v>3348</v>
      </c>
      <c r="AV34" s="848"/>
      <c r="AW34" s="848"/>
      <c r="AX34" s="848"/>
      <c r="AY34" s="848"/>
      <c r="AZ34" s="848" t="s">
        <v>561</v>
      </c>
      <c r="BA34" s="848"/>
      <c r="BB34" s="848"/>
      <c r="BC34" s="848"/>
      <c r="BD34" s="848"/>
      <c r="BE34" s="845" t="s">
        <v>382</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971</v>
      </c>
      <c r="R35" s="777"/>
      <c r="S35" s="777"/>
      <c r="T35" s="777"/>
      <c r="U35" s="777"/>
      <c r="V35" s="777">
        <v>871</v>
      </c>
      <c r="W35" s="777"/>
      <c r="X35" s="777"/>
      <c r="Y35" s="777"/>
      <c r="Z35" s="777"/>
      <c r="AA35" s="777">
        <v>100</v>
      </c>
      <c r="AB35" s="777"/>
      <c r="AC35" s="777"/>
      <c r="AD35" s="777"/>
      <c r="AE35" s="778"/>
      <c r="AF35" s="779">
        <v>100</v>
      </c>
      <c r="AG35" s="780"/>
      <c r="AH35" s="780"/>
      <c r="AI35" s="780"/>
      <c r="AJ35" s="781"/>
      <c r="AK35" s="847">
        <v>457</v>
      </c>
      <c r="AL35" s="848"/>
      <c r="AM35" s="848"/>
      <c r="AN35" s="848"/>
      <c r="AO35" s="848"/>
      <c r="AP35" s="848">
        <v>4365</v>
      </c>
      <c r="AQ35" s="848"/>
      <c r="AR35" s="848"/>
      <c r="AS35" s="848"/>
      <c r="AT35" s="848"/>
      <c r="AU35" s="848">
        <v>3431</v>
      </c>
      <c r="AV35" s="848"/>
      <c r="AW35" s="848"/>
      <c r="AX35" s="848"/>
      <c r="AY35" s="848"/>
      <c r="AZ35" s="848" t="s">
        <v>561</v>
      </c>
      <c r="BA35" s="848"/>
      <c r="BB35" s="848"/>
      <c r="BC35" s="848"/>
      <c r="BD35" s="848"/>
      <c r="BE35" s="845" t="s">
        <v>385</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3374</v>
      </c>
      <c r="R36" s="777"/>
      <c r="S36" s="777"/>
      <c r="T36" s="777"/>
      <c r="U36" s="777"/>
      <c r="V36" s="777">
        <v>3246</v>
      </c>
      <c r="W36" s="777"/>
      <c r="X36" s="777"/>
      <c r="Y36" s="777"/>
      <c r="Z36" s="777"/>
      <c r="AA36" s="777">
        <v>128</v>
      </c>
      <c r="AB36" s="777"/>
      <c r="AC36" s="777"/>
      <c r="AD36" s="777"/>
      <c r="AE36" s="778"/>
      <c r="AF36" s="779">
        <v>81</v>
      </c>
      <c r="AG36" s="780"/>
      <c r="AH36" s="780"/>
      <c r="AI36" s="780"/>
      <c r="AJ36" s="781"/>
      <c r="AK36" s="847">
        <v>1703</v>
      </c>
      <c r="AL36" s="848"/>
      <c r="AM36" s="848"/>
      <c r="AN36" s="848"/>
      <c r="AO36" s="848"/>
      <c r="AP36" s="848">
        <v>21981</v>
      </c>
      <c r="AQ36" s="848"/>
      <c r="AR36" s="848"/>
      <c r="AS36" s="848"/>
      <c r="AT36" s="848"/>
      <c r="AU36" s="848">
        <v>20926</v>
      </c>
      <c r="AV36" s="848"/>
      <c r="AW36" s="848"/>
      <c r="AX36" s="848"/>
      <c r="AY36" s="848"/>
      <c r="AZ36" s="848" t="s">
        <v>561</v>
      </c>
      <c r="BA36" s="848"/>
      <c r="BB36" s="848"/>
      <c r="BC36" s="848"/>
      <c r="BD36" s="848"/>
      <c r="BE36" s="845" t="s">
        <v>385</v>
      </c>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c r="A63" s="215" t="s">
        <v>363</v>
      </c>
      <c r="B63" s="808" t="s">
        <v>388</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3299</v>
      </c>
      <c r="AG63" s="859"/>
      <c r="AH63" s="859"/>
      <c r="AI63" s="859"/>
      <c r="AJ63" s="860"/>
      <c r="AK63" s="861"/>
      <c r="AL63" s="856"/>
      <c r="AM63" s="856"/>
      <c r="AN63" s="856"/>
      <c r="AO63" s="856"/>
      <c r="AP63" s="859">
        <v>37399</v>
      </c>
      <c r="AQ63" s="859"/>
      <c r="AR63" s="859"/>
      <c r="AS63" s="859"/>
      <c r="AT63" s="859"/>
      <c r="AU63" s="859">
        <v>27851</v>
      </c>
      <c r="AV63" s="859"/>
      <c r="AW63" s="859"/>
      <c r="AX63" s="859"/>
      <c r="AY63" s="859"/>
      <c r="AZ63" s="863"/>
      <c r="BA63" s="863"/>
      <c r="BB63" s="863"/>
      <c r="BC63" s="863"/>
      <c r="BD63" s="863"/>
      <c r="BE63" s="864"/>
      <c r="BF63" s="864"/>
      <c r="BG63" s="864"/>
      <c r="BH63" s="864"/>
      <c r="BI63" s="865"/>
      <c r="BJ63" s="866" t="s">
        <v>110</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69" t="s">
        <v>394</v>
      </c>
      <c r="AG66" s="831"/>
      <c r="AH66" s="831"/>
      <c r="AI66" s="831"/>
      <c r="AJ66" s="870"/>
      <c r="AK66" s="735" t="s">
        <v>395</v>
      </c>
      <c r="AL66" s="759"/>
      <c r="AM66" s="759"/>
      <c r="AN66" s="759"/>
      <c r="AO66" s="760"/>
      <c r="AP66" s="735" t="s">
        <v>396</v>
      </c>
      <c r="AQ66" s="736"/>
      <c r="AR66" s="736"/>
      <c r="AS66" s="736"/>
      <c r="AT66" s="737"/>
      <c r="AU66" s="735" t="s">
        <v>397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773" t="s">
        <v>543</v>
      </c>
      <c r="C68" s="774"/>
      <c r="D68" s="774"/>
      <c r="E68" s="774"/>
      <c r="F68" s="774"/>
      <c r="G68" s="774"/>
      <c r="H68" s="774"/>
      <c r="I68" s="774"/>
      <c r="J68" s="774"/>
      <c r="K68" s="774"/>
      <c r="L68" s="774"/>
      <c r="M68" s="774"/>
      <c r="N68" s="774"/>
      <c r="O68" s="774"/>
      <c r="P68" s="775"/>
      <c r="Q68" s="886">
        <v>387</v>
      </c>
      <c r="R68" s="883"/>
      <c r="S68" s="883"/>
      <c r="T68" s="883"/>
      <c r="U68" s="883"/>
      <c r="V68" s="883">
        <v>328</v>
      </c>
      <c r="W68" s="883"/>
      <c r="X68" s="883"/>
      <c r="Y68" s="883"/>
      <c r="Z68" s="883"/>
      <c r="AA68" s="883">
        <v>58</v>
      </c>
      <c r="AB68" s="883"/>
      <c r="AC68" s="883"/>
      <c r="AD68" s="883"/>
      <c r="AE68" s="883"/>
      <c r="AF68" s="883">
        <v>58</v>
      </c>
      <c r="AG68" s="883"/>
      <c r="AH68" s="883"/>
      <c r="AI68" s="883"/>
      <c r="AJ68" s="883"/>
      <c r="AK68" s="883">
        <v>85</v>
      </c>
      <c r="AL68" s="883"/>
      <c r="AM68" s="883"/>
      <c r="AN68" s="883"/>
      <c r="AO68" s="883"/>
      <c r="AP68" s="883" t="s">
        <v>488</v>
      </c>
      <c r="AQ68" s="883"/>
      <c r="AR68" s="883"/>
      <c r="AS68" s="883"/>
      <c r="AT68" s="883"/>
      <c r="AU68" s="883" t="s">
        <v>488</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773" t="s">
        <v>544</v>
      </c>
      <c r="C69" s="774"/>
      <c r="D69" s="774"/>
      <c r="E69" s="774"/>
      <c r="F69" s="774"/>
      <c r="G69" s="774"/>
      <c r="H69" s="774"/>
      <c r="I69" s="774"/>
      <c r="J69" s="774"/>
      <c r="K69" s="774"/>
      <c r="L69" s="774"/>
      <c r="M69" s="774"/>
      <c r="N69" s="774"/>
      <c r="O69" s="774"/>
      <c r="P69" s="775"/>
      <c r="Q69" s="887">
        <v>6012</v>
      </c>
      <c r="R69" s="848"/>
      <c r="S69" s="848"/>
      <c r="T69" s="848"/>
      <c r="U69" s="848"/>
      <c r="V69" s="848">
        <v>5999</v>
      </c>
      <c r="W69" s="848"/>
      <c r="X69" s="848"/>
      <c r="Y69" s="848"/>
      <c r="Z69" s="848"/>
      <c r="AA69" s="848">
        <v>13</v>
      </c>
      <c r="AB69" s="848"/>
      <c r="AC69" s="848"/>
      <c r="AD69" s="848"/>
      <c r="AE69" s="848"/>
      <c r="AF69" s="848">
        <v>13</v>
      </c>
      <c r="AG69" s="848"/>
      <c r="AH69" s="848"/>
      <c r="AI69" s="848"/>
      <c r="AJ69" s="848"/>
      <c r="AK69" s="848">
        <v>38</v>
      </c>
      <c r="AL69" s="848"/>
      <c r="AM69" s="848"/>
      <c r="AN69" s="848"/>
      <c r="AO69" s="848"/>
      <c r="AP69" s="848" t="s">
        <v>488</v>
      </c>
      <c r="AQ69" s="848"/>
      <c r="AR69" s="848"/>
      <c r="AS69" s="848"/>
      <c r="AT69" s="848"/>
      <c r="AU69" s="848" t="s">
        <v>488</v>
      </c>
      <c r="AV69" s="848"/>
      <c r="AW69" s="848"/>
      <c r="AX69" s="848"/>
      <c r="AY69" s="848"/>
      <c r="AZ69" s="888"/>
      <c r="BA69" s="888"/>
      <c r="BB69" s="888"/>
      <c r="BC69" s="888"/>
      <c r="BD69" s="889"/>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773" t="s">
        <v>545</v>
      </c>
      <c r="C70" s="774"/>
      <c r="D70" s="774"/>
      <c r="E70" s="774"/>
      <c r="F70" s="774"/>
      <c r="G70" s="774"/>
      <c r="H70" s="774"/>
      <c r="I70" s="774"/>
      <c r="J70" s="774"/>
      <c r="K70" s="774"/>
      <c r="L70" s="774"/>
      <c r="M70" s="774"/>
      <c r="N70" s="774"/>
      <c r="O70" s="774"/>
      <c r="P70" s="775"/>
      <c r="Q70" s="887">
        <v>1691</v>
      </c>
      <c r="R70" s="848"/>
      <c r="S70" s="848"/>
      <c r="T70" s="848"/>
      <c r="U70" s="848"/>
      <c r="V70" s="848">
        <v>1663</v>
      </c>
      <c r="W70" s="848"/>
      <c r="X70" s="848"/>
      <c r="Y70" s="848"/>
      <c r="Z70" s="848"/>
      <c r="AA70" s="848">
        <v>28</v>
      </c>
      <c r="AB70" s="848"/>
      <c r="AC70" s="848"/>
      <c r="AD70" s="848"/>
      <c r="AE70" s="848"/>
      <c r="AF70" s="848">
        <v>28</v>
      </c>
      <c r="AG70" s="848"/>
      <c r="AH70" s="848"/>
      <c r="AI70" s="848"/>
      <c r="AJ70" s="848"/>
      <c r="AK70" s="848" t="s">
        <v>488</v>
      </c>
      <c r="AL70" s="848"/>
      <c r="AM70" s="848"/>
      <c r="AN70" s="848"/>
      <c r="AO70" s="848"/>
      <c r="AP70" s="848" t="s">
        <v>488</v>
      </c>
      <c r="AQ70" s="848"/>
      <c r="AR70" s="848"/>
      <c r="AS70" s="848"/>
      <c r="AT70" s="848"/>
      <c r="AU70" s="848" t="s">
        <v>488</v>
      </c>
      <c r="AV70" s="848"/>
      <c r="AW70" s="848"/>
      <c r="AX70" s="848"/>
      <c r="AY70" s="848"/>
      <c r="AZ70" s="888"/>
      <c r="BA70" s="888"/>
      <c r="BB70" s="888"/>
      <c r="BC70" s="888"/>
      <c r="BD70" s="889"/>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773" t="s">
        <v>546</v>
      </c>
      <c r="C71" s="774"/>
      <c r="D71" s="774"/>
      <c r="E71" s="774"/>
      <c r="F71" s="774"/>
      <c r="G71" s="774"/>
      <c r="H71" s="774"/>
      <c r="I71" s="774"/>
      <c r="J71" s="774"/>
      <c r="K71" s="774"/>
      <c r="L71" s="774"/>
      <c r="M71" s="774"/>
      <c r="N71" s="774"/>
      <c r="O71" s="774"/>
      <c r="P71" s="775"/>
      <c r="Q71" s="887">
        <v>12</v>
      </c>
      <c r="R71" s="848"/>
      <c r="S71" s="848"/>
      <c r="T71" s="848"/>
      <c r="U71" s="848"/>
      <c r="V71" s="848">
        <v>12</v>
      </c>
      <c r="W71" s="848"/>
      <c r="X71" s="848"/>
      <c r="Y71" s="848"/>
      <c r="Z71" s="848"/>
      <c r="AA71" s="848">
        <v>1</v>
      </c>
      <c r="AB71" s="848"/>
      <c r="AC71" s="848"/>
      <c r="AD71" s="848"/>
      <c r="AE71" s="848"/>
      <c r="AF71" s="848">
        <v>1</v>
      </c>
      <c r="AG71" s="848"/>
      <c r="AH71" s="848"/>
      <c r="AI71" s="848"/>
      <c r="AJ71" s="848"/>
      <c r="AK71" s="848" t="s">
        <v>488</v>
      </c>
      <c r="AL71" s="848"/>
      <c r="AM71" s="848"/>
      <c r="AN71" s="848"/>
      <c r="AO71" s="848"/>
      <c r="AP71" s="848" t="s">
        <v>488</v>
      </c>
      <c r="AQ71" s="848"/>
      <c r="AR71" s="848"/>
      <c r="AS71" s="848"/>
      <c r="AT71" s="848"/>
      <c r="AU71" s="848" t="s">
        <v>488</v>
      </c>
      <c r="AV71" s="848"/>
      <c r="AW71" s="848"/>
      <c r="AX71" s="848"/>
      <c r="AY71" s="848"/>
      <c r="AZ71" s="888"/>
      <c r="BA71" s="888"/>
      <c r="BB71" s="888"/>
      <c r="BC71" s="888"/>
      <c r="BD71" s="889"/>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773" t="s">
        <v>547</v>
      </c>
      <c r="C72" s="774"/>
      <c r="D72" s="774"/>
      <c r="E72" s="774"/>
      <c r="F72" s="774"/>
      <c r="G72" s="774"/>
      <c r="H72" s="774"/>
      <c r="I72" s="774"/>
      <c r="J72" s="774"/>
      <c r="K72" s="774"/>
      <c r="L72" s="774"/>
      <c r="M72" s="774"/>
      <c r="N72" s="774"/>
      <c r="O72" s="774"/>
      <c r="P72" s="775"/>
      <c r="Q72" s="887">
        <v>11</v>
      </c>
      <c r="R72" s="848"/>
      <c r="S72" s="848"/>
      <c r="T72" s="848"/>
      <c r="U72" s="848"/>
      <c r="V72" s="848">
        <v>9</v>
      </c>
      <c r="W72" s="848"/>
      <c r="X72" s="848"/>
      <c r="Y72" s="848"/>
      <c r="Z72" s="848"/>
      <c r="AA72" s="848">
        <v>3</v>
      </c>
      <c r="AB72" s="848"/>
      <c r="AC72" s="848"/>
      <c r="AD72" s="848"/>
      <c r="AE72" s="848"/>
      <c r="AF72" s="848">
        <v>3</v>
      </c>
      <c r="AG72" s="848"/>
      <c r="AH72" s="848"/>
      <c r="AI72" s="848"/>
      <c r="AJ72" s="848"/>
      <c r="AK72" s="848" t="s">
        <v>488</v>
      </c>
      <c r="AL72" s="848"/>
      <c r="AM72" s="848"/>
      <c r="AN72" s="848"/>
      <c r="AO72" s="848"/>
      <c r="AP72" s="848" t="s">
        <v>488</v>
      </c>
      <c r="AQ72" s="848"/>
      <c r="AR72" s="848"/>
      <c r="AS72" s="848"/>
      <c r="AT72" s="848"/>
      <c r="AU72" s="848" t="s">
        <v>488</v>
      </c>
      <c r="AV72" s="848"/>
      <c r="AW72" s="848"/>
      <c r="AX72" s="848"/>
      <c r="AY72" s="848"/>
      <c r="AZ72" s="888"/>
      <c r="BA72" s="888"/>
      <c r="BB72" s="888"/>
      <c r="BC72" s="888"/>
      <c r="BD72" s="889"/>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773" t="s">
        <v>548</v>
      </c>
      <c r="C73" s="774"/>
      <c r="D73" s="774"/>
      <c r="E73" s="774"/>
      <c r="F73" s="774"/>
      <c r="G73" s="774"/>
      <c r="H73" s="774"/>
      <c r="I73" s="774"/>
      <c r="J73" s="774"/>
      <c r="K73" s="774"/>
      <c r="L73" s="774"/>
      <c r="M73" s="774"/>
      <c r="N73" s="774"/>
      <c r="O73" s="774"/>
      <c r="P73" s="775"/>
      <c r="Q73" s="887">
        <v>1265</v>
      </c>
      <c r="R73" s="848"/>
      <c r="S73" s="848"/>
      <c r="T73" s="848"/>
      <c r="U73" s="848"/>
      <c r="V73" s="848">
        <v>1243</v>
      </c>
      <c r="W73" s="848"/>
      <c r="X73" s="848"/>
      <c r="Y73" s="848"/>
      <c r="Z73" s="848"/>
      <c r="AA73" s="848">
        <v>22</v>
      </c>
      <c r="AB73" s="848"/>
      <c r="AC73" s="848"/>
      <c r="AD73" s="848"/>
      <c r="AE73" s="848"/>
      <c r="AF73" s="848">
        <v>22</v>
      </c>
      <c r="AG73" s="848"/>
      <c r="AH73" s="848"/>
      <c r="AI73" s="848"/>
      <c r="AJ73" s="848"/>
      <c r="AK73" s="848">
        <v>648</v>
      </c>
      <c r="AL73" s="848"/>
      <c r="AM73" s="848"/>
      <c r="AN73" s="848"/>
      <c r="AO73" s="848"/>
      <c r="AP73" s="848" t="s">
        <v>488</v>
      </c>
      <c r="AQ73" s="848"/>
      <c r="AR73" s="848"/>
      <c r="AS73" s="848"/>
      <c r="AT73" s="848"/>
      <c r="AU73" s="848" t="s">
        <v>488</v>
      </c>
      <c r="AV73" s="848"/>
      <c r="AW73" s="848"/>
      <c r="AX73" s="848"/>
      <c r="AY73" s="848"/>
      <c r="AZ73" s="888"/>
      <c r="BA73" s="888"/>
      <c r="BB73" s="888"/>
      <c r="BC73" s="888"/>
      <c r="BD73" s="889"/>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773" t="s">
        <v>549</v>
      </c>
      <c r="C74" s="774"/>
      <c r="D74" s="774"/>
      <c r="E74" s="774"/>
      <c r="F74" s="774"/>
      <c r="G74" s="774"/>
      <c r="H74" s="774"/>
      <c r="I74" s="774"/>
      <c r="J74" s="774"/>
      <c r="K74" s="774"/>
      <c r="L74" s="774"/>
      <c r="M74" s="774"/>
      <c r="N74" s="774"/>
      <c r="O74" s="774"/>
      <c r="P74" s="775"/>
      <c r="Q74" s="887">
        <v>1263</v>
      </c>
      <c r="R74" s="848"/>
      <c r="S74" s="848"/>
      <c r="T74" s="848"/>
      <c r="U74" s="848"/>
      <c r="V74" s="848">
        <v>1213</v>
      </c>
      <c r="W74" s="848"/>
      <c r="X74" s="848"/>
      <c r="Y74" s="848"/>
      <c r="Z74" s="848"/>
      <c r="AA74" s="848">
        <v>51</v>
      </c>
      <c r="AB74" s="848"/>
      <c r="AC74" s="848"/>
      <c r="AD74" s="848"/>
      <c r="AE74" s="848"/>
      <c r="AF74" s="848">
        <v>51</v>
      </c>
      <c r="AG74" s="848"/>
      <c r="AH74" s="848"/>
      <c r="AI74" s="848"/>
      <c r="AJ74" s="848"/>
      <c r="AK74" s="848">
        <v>5</v>
      </c>
      <c r="AL74" s="848"/>
      <c r="AM74" s="848"/>
      <c r="AN74" s="848"/>
      <c r="AO74" s="848"/>
      <c r="AP74" s="848" t="s">
        <v>488</v>
      </c>
      <c r="AQ74" s="848"/>
      <c r="AR74" s="848"/>
      <c r="AS74" s="848"/>
      <c r="AT74" s="848"/>
      <c r="AU74" s="848" t="s">
        <v>488</v>
      </c>
      <c r="AV74" s="848"/>
      <c r="AW74" s="848"/>
      <c r="AX74" s="848"/>
      <c r="AY74" s="848"/>
      <c r="AZ74" s="888"/>
      <c r="BA74" s="888"/>
      <c r="BB74" s="888"/>
      <c r="BC74" s="888"/>
      <c r="BD74" s="889"/>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773" t="s">
        <v>550</v>
      </c>
      <c r="C75" s="774"/>
      <c r="D75" s="774"/>
      <c r="E75" s="774"/>
      <c r="F75" s="774"/>
      <c r="G75" s="774"/>
      <c r="H75" s="774"/>
      <c r="I75" s="774"/>
      <c r="J75" s="774"/>
      <c r="K75" s="774"/>
      <c r="L75" s="774"/>
      <c r="M75" s="774"/>
      <c r="N75" s="774"/>
      <c r="O75" s="774"/>
      <c r="P75" s="775"/>
      <c r="Q75" s="890">
        <v>266312</v>
      </c>
      <c r="R75" s="891"/>
      <c r="S75" s="891"/>
      <c r="T75" s="891"/>
      <c r="U75" s="847"/>
      <c r="V75" s="892">
        <v>260614</v>
      </c>
      <c r="W75" s="891"/>
      <c r="X75" s="891"/>
      <c r="Y75" s="891"/>
      <c r="Z75" s="847"/>
      <c r="AA75" s="892">
        <v>5698</v>
      </c>
      <c r="AB75" s="891"/>
      <c r="AC75" s="891"/>
      <c r="AD75" s="891"/>
      <c r="AE75" s="847"/>
      <c r="AF75" s="892">
        <v>5698</v>
      </c>
      <c r="AG75" s="891"/>
      <c r="AH75" s="891"/>
      <c r="AI75" s="891"/>
      <c r="AJ75" s="847"/>
      <c r="AK75" s="892">
        <v>1862</v>
      </c>
      <c r="AL75" s="891"/>
      <c r="AM75" s="891"/>
      <c r="AN75" s="891"/>
      <c r="AO75" s="847"/>
      <c r="AP75" s="892" t="s">
        <v>488</v>
      </c>
      <c r="AQ75" s="891"/>
      <c r="AR75" s="891"/>
      <c r="AS75" s="891"/>
      <c r="AT75" s="847"/>
      <c r="AU75" s="892" t="s">
        <v>488</v>
      </c>
      <c r="AV75" s="891"/>
      <c r="AW75" s="891"/>
      <c r="AX75" s="891"/>
      <c r="AY75" s="847"/>
      <c r="AZ75" s="888"/>
      <c r="BA75" s="888"/>
      <c r="BB75" s="888"/>
      <c r="BC75" s="888"/>
      <c r="BD75" s="889"/>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3"/>
      <c r="C76" s="894"/>
      <c r="D76" s="894"/>
      <c r="E76" s="894"/>
      <c r="F76" s="894"/>
      <c r="G76" s="894"/>
      <c r="H76" s="894"/>
      <c r="I76" s="894"/>
      <c r="J76" s="894"/>
      <c r="K76" s="894"/>
      <c r="L76" s="894"/>
      <c r="M76" s="894"/>
      <c r="N76" s="894"/>
      <c r="O76" s="894"/>
      <c r="P76" s="895"/>
      <c r="Q76" s="890"/>
      <c r="R76" s="891"/>
      <c r="S76" s="891"/>
      <c r="T76" s="891"/>
      <c r="U76" s="847"/>
      <c r="V76" s="892"/>
      <c r="W76" s="891"/>
      <c r="X76" s="891"/>
      <c r="Y76" s="891"/>
      <c r="Z76" s="847"/>
      <c r="AA76" s="892"/>
      <c r="AB76" s="891"/>
      <c r="AC76" s="891"/>
      <c r="AD76" s="891"/>
      <c r="AE76" s="847"/>
      <c r="AF76" s="892"/>
      <c r="AG76" s="891"/>
      <c r="AH76" s="891"/>
      <c r="AI76" s="891"/>
      <c r="AJ76" s="847"/>
      <c r="AK76" s="892"/>
      <c r="AL76" s="891"/>
      <c r="AM76" s="891"/>
      <c r="AN76" s="891"/>
      <c r="AO76" s="847"/>
      <c r="AP76" s="892"/>
      <c r="AQ76" s="891"/>
      <c r="AR76" s="891"/>
      <c r="AS76" s="891"/>
      <c r="AT76" s="847"/>
      <c r="AU76" s="892"/>
      <c r="AV76" s="891"/>
      <c r="AW76" s="891"/>
      <c r="AX76" s="891"/>
      <c r="AY76" s="847"/>
      <c r="AZ76" s="888"/>
      <c r="BA76" s="888"/>
      <c r="BB76" s="888"/>
      <c r="BC76" s="888"/>
      <c r="BD76" s="889"/>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0"/>
      <c r="R77" s="891"/>
      <c r="S77" s="891"/>
      <c r="T77" s="891"/>
      <c r="U77" s="847"/>
      <c r="V77" s="892"/>
      <c r="W77" s="891"/>
      <c r="X77" s="891"/>
      <c r="Y77" s="891"/>
      <c r="Z77" s="847"/>
      <c r="AA77" s="892"/>
      <c r="AB77" s="891"/>
      <c r="AC77" s="891"/>
      <c r="AD77" s="891"/>
      <c r="AE77" s="847"/>
      <c r="AF77" s="892"/>
      <c r="AG77" s="891"/>
      <c r="AH77" s="891"/>
      <c r="AI77" s="891"/>
      <c r="AJ77" s="847"/>
      <c r="AK77" s="892"/>
      <c r="AL77" s="891"/>
      <c r="AM77" s="891"/>
      <c r="AN77" s="891"/>
      <c r="AO77" s="847"/>
      <c r="AP77" s="892"/>
      <c r="AQ77" s="891"/>
      <c r="AR77" s="891"/>
      <c r="AS77" s="891"/>
      <c r="AT77" s="847"/>
      <c r="AU77" s="892"/>
      <c r="AV77" s="891"/>
      <c r="AW77" s="891"/>
      <c r="AX77" s="891"/>
      <c r="AY77" s="847"/>
      <c r="AZ77" s="888"/>
      <c r="BA77" s="888"/>
      <c r="BB77" s="888"/>
      <c r="BC77" s="888"/>
      <c r="BD77" s="889"/>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87"/>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88"/>
      <c r="BA78" s="888"/>
      <c r="BB78" s="888"/>
      <c r="BC78" s="888"/>
      <c r="BD78" s="889"/>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87"/>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88"/>
      <c r="BA79" s="888"/>
      <c r="BB79" s="888"/>
      <c r="BC79" s="888"/>
      <c r="BD79" s="889"/>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87"/>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88"/>
      <c r="BA80" s="888"/>
      <c r="BB80" s="888"/>
      <c r="BC80" s="888"/>
      <c r="BD80" s="889"/>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87"/>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88"/>
      <c r="BA81" s="888"/>
      <c r="BB81" s="888"/>
      <c r="BC81" s="888"/>
      <c r="BD81" s="889"/>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87"/>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88"/>
      <c r="BA82" s="888"/>
      <c r="BB82" s="888"/>
      <c r="BC82" s="888"/>
      <c r="BD82" s="889"/>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87"/>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88"/>
      <c r="BA83" s="888"/>
      <c r="BB83" s="888"/>
      <c r="BC83" s="888"/>
      <c r="BD83" s="889"/>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87"/>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88"/>
      <c r="BA84" s="888"/>
      <c r="BB84" s="888"/>
      <c r="BC84" s="888"/>
      <c r="BD84" s="889"/>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87"/>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88"/>
      <c r="BA85" s="888"/>
      <c r="BB85" s="888"/>
      <c r="BC85" s="888"/>
      <c r="BD85" s="889"/>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87"/>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88"/>
      <c r="BA86" s="888"/>
      <c r="BB86" s="888"/>
      <c r="BC86" s="888"/>
      <c r="BD86" s="889"/>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363</v>
      </c>
      <c r="B88" s="808" t="s">
        <v>398</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5874</v>
      </c>
      <c r="AG88" s="859"/>
      <c r="AH88" s="859"/>
      <c r="AI88" s="859"/>
      <c r="AJ88" s="859"/>
      <c r="AK88" s="856"/>
      <c r="AL88" s="856"/>
      <c r="AM88" s="856"/>
      <c r="AN88" s="856"/>
      <c r="AO88" s="856"/>
      <c r="AP88" s="859" t="s">
        <v>561</v>
      </c>
      <c r="AQ88" s="859"/>
      <c r="AR88" s="859"/>
      <c r="AS88" s="859"/>
      <c r="AT88" s="859"/>
      <c r="AU88" s="859" t="s">
        <v>561</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399</v>
      </c>
      <c r="BS102" s="809"/>
      <c r="BT102" s="809"/>
      <c r="BU102" s="809"/>
      <c r="BV102" s="809"/>
      <c r="BW102" s="809"/>
      <c r="BX102" s="809"/>
      <c r="BY102" s="809"/>
      <c r="BZ102" s="809"/>
      <c r="CA102" s="809"/>
      <c r="CB102" s="809"/>
      <c r="CC102" s="809"/>
      <c r="CD102" s="809"/>
      <c r="CE102" s="809"/>
      <c r="CF102" s="809"/>
      <c r="CG102" s="810"/>
      <c r="CH102" s="903"/>
      <c r="CI102" s="904"/>
      <c r="CJ102" s="904"/>
      <c r="CK102" s="904"/>
      <c r="CL102" s="905"/>
      <c r="CM102" s="903"/>
      <c r="CN102" s="904"/>
      <c r="CO102" s="904"/>
      <c r="CP102" s="904"/>
      <c r="CQ102" s="905"/>
      <c r="CR102" s="906">
        <v>207</v>
      </c>
      <c r="CS102" s="867"/>
      <c r="CT102" s="867"/>
      <c r="CU102" s="867"/>
      <c r="CV102" s="907"/>
      <c r="CW102" s="906">
        <v>65</v>
      </c>
      <c r="CX102" s="867"/>
      <c r="CY102" s="867"/>
      <c r="CZ102" s="867"/>
      <c r="DA102" s="907"/>
      <c r="DB102" s="906">
        <v>121</v>
      </c>
      <c r="DC102" s="867"/>
      <c r="DD102" s="867"/>
      <c r="DE102" s="867"/>
      <c r="DF102" s="907"/>
      <c r="DG102" s="906" t="s">
        <v>561</v>
      </c>
      <c r="DH102" s="867"/>
      <c r="DI102" s="867"/>
      <c r="DJ102" s="867"/>
      <c r="DK102" s="907"/>
      <c r="DL102" s="906">
        <v>21</v>
      </c>
      <c r="DM102" s="867"/>
      <c r="DN102" s="867"/>
      <c r="DO102" s="867"/>
      <c r="DP102" s="907"/>
      <c r="DQ102" s="906">
        <v>2</v>
      </c>
      <c r="DR102" s="867"/>
      <c r="DS102" s="867"/>
      <c r="DT102" s="867"/>
      <c r="DU102" s="907"/>
      <c r="DV102" s="932"/>
      <c r="DW102" s="933"/>
      <c r="DX102" s="933"/>
      <c r="DY102" s="933"/>
      <c r="DZ102" s="93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c r="A109" s="930" t="s">
        <v>406</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407</v>
      </c>
      <c r="AB109" s="909"/>
      <c r="AC109" s="909"/>
      <c r="AD109" s="909"/>
      <c r="AE109" s="910"/>
      <c r="AF109" s="908" t="s">
        <v>284</v>
      </c>
      <c r="AG109" s="909"/>
      <c r="AH109" s="909"/>
      <c r="AI109" s="909"/>
      <c r="AJ109" s="910"/>
      <c r="AK109" s="908" t="s">
        <v>283</v>
      </c>
      <c r="AL109" s="909"/>
      <c r="AM109" s="909"/>
      <c r="AN109" s="909"/>
      <c r="AO109" s="910"/>
      <c r="AP109" s="908" t="s">
        <v>408</v>
      </c>
      <c r="AQ109" s="909"/>
      <c r="AR109" s="909"/>
      <c r="AS109" s="909"/>
      <c r="AT109" s="911"/>
      <c r="AU109" s="930" t="s">
        <v>406</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407</v>
      </c>
      <c r="BR109" s="909"/>
      <c r="BS109" s="909"/>
      <c r="BT109" s="909"/>
      <c r="BU109" s="910"/>
      <c r="BV109" s="908" t="s">
        <v>284</v>
      </c>
      <c r="BW109" s="909"/>
      <c r="BX109" s="909"/>
      <c r="BY109" s="909"/>
      <c r="BZ109" s="910"/>
      <c r="CA109" s="908" t="s">
        <v>283</v>
      </c>
      <c r="CB109" s="909"/>
      <c r="CC109" s="909"/>
      <c r="CD109" s="909"/>
      <c r="CE109" s="910"/>
      <c r="CF109" s="931" t="s">
        <v>408</v>
      </c>
      <c r="CG109" s="931"/>
      <c r="CH109" s="931"/>
      <c r="CI109" s="931"/>
      <c r="CJ109" s="931"/>
      <c r="CK109" s="908" t="s">
        <v>409</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407</v>
      </c>
      <c r="DH109" s="909"/>
      <c r="DI109" s="909"/>
      <c r="DJ109" s="909"/>
      <c r="DK109" s="910"/>
      <c r="DL109" s="908" t="s">
        <v>284</v>
      </c>
      <c r="DM109" s="909"/>
      <c r="DN109" s="909"/>
      <c r="DO109" s="909"/>
      <c r="DP109" s="910"/>
      <c r="DQ109" s="908" t="s">
        <v>283</v>
      </c>
      <c r="DR109" s="909"/>
      <c r="DS109" s="909"/>
      <c r="DT109" s="909"/>
      <c r="DU109" s="910"/>
      <c r="DV109" s="908" t="s">
        <v>408</v>
      </c>
      <c r="DW109" s="909"/>
      <c r="DX109" s="909"/>
      <c r="DY109" s="909"/>
      <c r="DZ109" s="911"/>
    </row>
    <row r="110" spans="1:131" s="197" customFormat="1" ht="26.25" customHeight="1">
      <c r="A110" s="912" t="s">
        <v>410</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7549308</v>
      </c>
      <c r="AB110" s="916"/>
      <c r="AC110" s="916"/>
      <c r="AD110" s="916"/>
      <c r="AE110" s="917"/>
      <c r="AF110" s="918">
        <v>7584050</v>
      </c>
      <c r="AG110" s="916"/>
      <c r="AH110" s="916"/>
      <c r="AI110" s="916"/>
      <c r="AJ110" s="917"/>
      <c r="AK110" s="918">
        <v>7566653</v>
      </c>
      <c r="AL110" s="916"/>
      <c r="AM110" s="916"/>
      <c r="AN110" s="916"/>
      <c r="AO110" s="917"/>
      <c r="AP110" s="919">
        <v>33.299999999999997</v>
      </c>
      <c r="AQ110" s="920"/>
      <c r="AR110" s="920"/>
      <c r="AS110" s="920"/>
      <c r="AT110" s="921"/>
      <c r="AU110" s="922" t="s">
        <v>61</v>
      </c>
      <c r="AV110" s="923"/>
      <c r="AW110" s="923"/>
      <c r="AX110" s="923"/>
      <c r="AY110" s="924"/>
      <c r="AZ110" s="966" t="s">
        <v>411</v>
      </c>
      <c r="BA110" s="913"/>
      <c r="BB110" s="913"/>
      <c r="BC110" s="913"/>
      <c r="BD110" s="913"/>
      <c r="BE110" s="913"/>
      <c r="BF110" s="913"/>
      <c r="BG110" s="913"/>
      <c r="BH110" s="913"/>
      <c r="BI110" s="913"/>
      <c r="BJ110" s="913"/>
      <c r="BK110" s="913"/>
      <c r="BL110" s="913"/>
      <c r="BM110" s="913"/>
      <c r="BN110" s="913"/>
      <c r="BO110" s="913"/>
      <c r="BP110" s="914"/>
      <c r="BQ110" s="952">
        <v>61332061</v>
      </c>
      <c r="BR110" s="953"/>
      <c r="BS110" s="953"/>
      <c r="BT110" s="953"/>
      <c r="BU110" s="953"/>
      <c r="BV110" s="953">
        <v>61614744</v>
      </c>
      <c r="BW110" s="953"/>
      <c r="BX110" s="953"/>
      <c r="BY110" s="953"/>
      <c r="BZ110" s="953"/>
      <c r="CA110" s="953">
        <v>61128680</v>
      </c>
      <c r="CB110" s="953"/>
      <c r="CC110" s="953"/>
      <c r="CD110" s="953"/>
      <c r="CE110" s="953"/>
      <c r="CF110" s="967">
        <v>269</v>
      </c>
      <c r="CG110" s="968"/>
      <c r="CH110" s="968"/>
      <c r="CI110" s="968"/>
      <c r="CJ110" s="968"/>
      <c r="CK110" s="969" t="s">
        <v>412</v>
      </c>
      <c r="CL110" s="970"/>
      <c r="CM110" s="949" t="s">
        <v>413</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t="s">
        <v>414</v>
      </c>
      <c r="DH110" s="953"/>
      <c r="DI110" s="953"/>
      <c r="DJ110" s="953"/>
      <c r="DK110" s="953"/>
      <c r="DL110" s="953" t="s">
        <v>414</v>
      </c>
      <c r="DM110" s="953"/>
      <c r="DN110" s="953"/>
      <c r="DO110" s="953"/>
      <c r="DP110" s="953"/>
      <c r="DQ110" s="953" t="s">
        <v>414</v>
      </c>
      <c r="DR110" s="953"/>
      <c r="DS110" s="953"/>
      <c r="DT110" s="953"/>
      <c r="DU110" s="953"/>
      <c r="DV110" s="954" t="s">
        <v>414</v>
      </c>
      <c r="DW110" s="954"/>
      <c r="DX110" s="954"/>
      <c r="DY110" s="954"/>
      <c r="DZ110" s="955"/>
    </row>
    <row r="111" spans="1:131" s="197" customFormat="1" ht="26.25" customHeight="1">
      <c r="A111" s="956" t="s">
        <v>415</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414</v>
      </c>
      <c r="AB111" s="960"/>
      <c r="AC111" s="960"/>
      <c r="AD111" s="960"/>
      <c r="AE111" s="961"/>
      <c r="AF111" s="962" t="s">
        <v>414</v>
      </c>
      <c r="AG111" s="960"/>
      <c r="AH111" s="960"/>
      <c r="AI111" s="960"/>
      <c r="AJ111" s="961"/>
      <c r="AK111" s="962" t="s">
        <v>414</v>
      </c>
      <c r="AL111" s="960"/>
      <c r="AM111" s="960"/>
      <c r="AN111" s="960"/>
      <c r="AO111" s="961"/>
      <c r="AP111" s="963" t="s">
        <v>414</v>
      </c>
      <c r="AQ111" s="964"/>
      <c r="AR111" s="964"/>
      <c r="AS111" s="964"/>
      <c r="AT111" s="965"/>
      <c r="AU111" s="925"/>
      <c r="AV111" s="926"/>
      <c r="AW111" s="926"/>
      <c r="AX111" s="926"/>
      <c r="AY111" s="927"/>
      <c r="AZ111" s="975" t="s">
        <v>416</v>
      </c>
      <c r="BA111" s="976"/>
      <c r="BB111" s="976"/>
      <c r="BC111" s="976"/>
      <c r="BD111" s="976"/>
      <c r="BE111" s="976"/>
      <c r="BF111" s="976"/>
      <c r="BG111" s="976"/>
      <c r="BH111" s="976"/>
      <c r="BI111" s="976"/>
      <c r="BJ111" s="976"/>
      <c r="BK111" s="976"/>
      <c r="BL111" s="976"/>
      <c r="BM111" s="976"/>
      <c r="BN111" s="976"/>
      <c r="BO111" s="976"/>
      <c r="BP111" s="977"/>
      <c r="BQ111" s="945">
        <v>520012</v>
      </c>
      <c r="BR111" s="946"/>
      <c r="BS111" s="946"/>
      <c r="BT111" s="946"/>
      <c r="BU111" s="946"/>
      <c r="BV111" s="946">
        <v>369020</v>
      </c>
      <c r="BW111" s="946"/>
      <c r="BX111" s="946"/>
      <c r="BY111" s="946"/>
      <c r="BZ111" s="946"/>
      <c r="CA111" s="946">
        <v>235129</v>
      </c>
      <c r="CB111" s="946"/>
      <c r="CC111" s="946"/>
      <c r="CD111" s="946"/>
      <c r="CE111" s="946"/>
      <c r="CF111" s="940">
        <v>1</v>
      </c>
      <c r="CG111" s="941"/>
      <c r="CH111" s="941"/>
      <c r="CI111" s="941"/>
      <c r="CJ111" s="941"/>
      <c r="CK111" s="971"/>
      <c r="CL111" s="972"/>
      <c r="CM111" s="942" t="s">
        <v>417</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414</v>
      </c>
      <c r="DH111" s="946"/>
      <c r="DI111" s="946"/>
      <c r="DJ111" s="946"/>
      <c r="DK111" s="946"/>
      <c r="DL111" s="946" t="s">
        <v>414</v>
      </c>
      <c r="DM111" s="946"/>
      <c r="DN111" s="946"/>
      <c r="DO111" s="946"/>
      <c r="DP111" s="946"/>
      <c r="DQ111" s="946" t="s">
        <v>414</v>
      </c>
      <c r="DR111" s="946"/>
      <c r="DS111" s="946"/>
      <c r="DT111" s="946"/>
      <c r="DU111" s="946"/>
      <c r="DV111" s="947" t="s">
        <v>414</v>
      </c>
      <c r="DW111" s="947"/>
      <c r="DX111" s="947"/>
      <c r="DY111" s="947"/>
      <c r="DZ111" s="948"/>
    </row>
    <row r="112" spans="1:131" s="197" customFormat="1" ht="26.25" customHeight="1">
      <c r="A112" s="978" t="s">
        <v>418</v>
      </c>
      <c r="B112" s="979"/>
      <c r="C112" s="976" t="s">
        <v>419</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84" t="s">
        <v>110</v>
      </c>
      <c r="AB112" s="985"/>
      <c r="AC112" s="985"/>
      <c r="AD112" s="985"/>
      <c r="AE112" s="986"/>
      <c r="AF112" s="987" t="s">
        <v>110</v>
      </c>
      <c r="AG112" s="985"/>
      <c r="AH112" s="985"/>
      <c r="AI112" s="985"/>
      <c r="AJ112" s="986"/>
      <c r="AK112" s="987" t="s">
        <v>110</v>
      </c>
      <c r="AL112" s="985"/>
      <c r="AM112" s="985"/>
      <c r="AN112" s="985"/>
      <c r="AO112" s="986"/>
      <c r="AP112" s="988" t="s">
        <v>110</v>
      </c>
      <c r="AQ112" s="989"/>
      <c r="AR112" s="989"/>
      <c r="AS112" s="989"/>
      <c r="AT112" s="990"/>
      <c r="AU112" s="925"/>
      <c r="AV112" s="926"/>
      <c r="AW112" s="926"/>
      <c r="AX112" s="926"/>
      <c r="AY112" s="927"/>
      <c r="AZ112" s="975" t="s">
        <v>420</v>
      </c>
      <c r="BA112" s="976"/>
      <c r="BB112" s="976"/>
      <c r="BC112" s="976"/>
      <c r="BD112" s="976"/>
      <c r="BE112" s="976"/>
      <c r="BF112" s="976"/>
      <c r="BG112" s="976"/>
      <c r="BH112" s="976"/>
      <c r="BI112" s="976"/>
      <c r="BJ112" s="976"/>
      <c r="BK112" s="976"/>
      <c r="BL112" s="976"/>
      <c r="BM112" s="976"/>
      <c r="BN112" s="976"/>
      <c r="BO112" s="976"/>
      <c r="BP112" s="977"/>
      <c r="BQ112" s="945">
        <v>27732287</v>
      </c>
      <c r="BR112" s="946"/>
      <c r="BS112" s="946"/>
      <c r="BT112" s="946"/>
      <c r="BU112" s="946"/>
      <c r="BV112" s="946">
        <v>28155861</v>
      </c>
      <c r="BW112" s="946"/>
      <c r="BX112" s="946"/>
      <c r="BY112" s="946"/>
      <c r="BZ112" s="946"/>
      <c r="CA112" s="946">
        <v>27850522</v>
      </c>
      <c r="CB112" s="946"/>
      <c r="CC112" s="946"/>
      <c r="CD112" s="946"/>
      <c r="CE112" s="946"/>
      <c r="CF112" s="940">
        <v>122.6</v>
      </c>
      <c r="CG112" s="941"/>
      <c r="CH112" s="941"/>
      <c r="CI112" s="941"/>
      <c r="CJ112" s="941"/>
      <c r="CK112" s="971"/>
      <c r="CL112" s="972"/>
      <c r="CM112" s="942" t="s">
        <v>421</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110</v>
      </c>
      <c r="DH112" s="946"/>
      <c r="DI112" s="946"/>
      <c r="DJ112" s="946"/>
      <c r="DK112" s="946"/>
      <c r="DL112" s="946" t="s">
        <v>110</v>
      </c>
      <c r="DM112" s="946"/>
      <c r="DN112" s="946"/>
      <c r="DO112" s="946"/>
      <c r="DP112" s="946"/>
      <c r="DQ112" s="946" t="s">
        <v>110</v>
      </c>
      <c r="DR112" s="946"/>
      <c r="DS112" s="946"/>
      <c r="DT112" s="946"/>
      <c r="DU112" s="946"/>
      <c r="DV112" s="947" t="s">
        <v>110</v>
      </c>
      <c r="DW112" s="947"/>
      <c r="DX112" s="947"/>
      <c r="DY112" s="947"/>
      <c r="DZ112" s="948"/>
    </row>
    <row r="113" spans="1:130" s="197" customFormat="1" ht="26.25" customHeight="1">
      <c r="A113" s="980"/>
      <c r="B113" s="981"/>
      <c r="C113" s="976" t="s">
        <v>422</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59">
        <v>2017250</v>
      </c>
      <c r="AB113" s="960"/>
      <c r="AC113" s="960"/>
      <c r="AD113" s="960"/>
      <c r="AE113" s="961"/>
      <c r="AF113" s="962">
        <v>2092748</v>
      </c>
      <c r="AG113" s="960"/>
      <c r="AH113" s="960"/>
      <c r="AI113" s="960"/>
      <c r="AJ113" s="961"/>
      <c r="AK113" s="962">
        <v>2056885</v>
      </c>
      <c r="AL113" s="960"/>
      <c r="AM113" s="960"/>
      <c r="AN113" s="960"/>
      <c r="AO113" s="961"/>
      <c r="AP113" s="963">
        <v>9.1</v>
      </c>
      <c r="AQ113" s="964"/>
      <c r="AR113" s="964"/>
      <c r="AS113" s="964"/>
      <c r="AT113" s="965"/>
      <c r="AU113" s="925"/>
      <c r="AV113" s="926"/>
      <c r="AW113" s="926"/>
      <c r="AX113" s="926"/>
      <c r="AY113" s="927"/>
      <c r="AZ113" s="975" t="s">
        <v>423</v>
      </c>
      <c r="BA113" s="976"/>
      <c r="BB113" s="976"/>
      <c r="BC113" s="976"/>
      <c r="BD113" s="976"/>
      <c r="BE113" s="976"/>
      <c r="BF113" s="976"/>
      <c r="BG113" s="976"/>
      <c r="BH113" s="976"/>
      <c r="BI113" s="976"/>
      <c r="BJ113" s="976"/>
      <c r="BK113" s="976"/>
      <c r="BL113" s="976"/>
      <c r="BM113" s="976"/>
      <c r="BN113" s="976"/>
      <c r="BO113" s="976"/>
      <c r="BP113" s="977"/>
      <c r="BQ113" s="945" t="s">
        <v>110</v>
      </c>
      <c r="BR113" s="946"/>
      <c r="BS113" s="946"/>
      <c r="BT113" s="946"/>
      <c r="BU113" s="946"/>
      <c r="BV113" s="946" t="s">
        <v>110</v>
      </c>
      <c r="BW113" s="946"/>
      <c r="BX113" s="946"/>
      <c r="BY113" s="946"/>
      <c r="BZ113" s="946"/>
      <c r="CA113" s="946" t="s">
        <v>110</v>
      </c>
      <c r="CB113" s="946"/>
      <c r="CC113" s="946"/>
      <c r="CD113" s="946"/>
      <c r="CE113" s="946"/>
      <c r="CF113" s="940" t="s">
        <v>110</v>
      </c>
      <c r="CG113" s="941"/>
      <c r="CH113" s="941"/>
      <c r="CI113" s="941"/>
      <c r="CJ113" s="941"/>
      <c r="CK113" s="971"/>
      <c r="CL113" s="972"/>
      <c r="CM113" s="942" t="s">
        <v>424</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84" t="s">
        <v>110</v>
      </c>
      <c r="DH113" s="985"/>
      <c r="DI113" s="985"/>
      <c r="DJ113" s="985"/>
      <c r="DK113" s="986"/>
      <c r="DL113" s="987" t="s">
        <v>110</v>
      </c>
      <c r="DM113" s="985"/>
      <c r="DN113" s="985"/>
      <c r="DO113" s="985"/>
      <c r="DP113" s="986"/>
      <c r="DQ113" s="987" t="s">
        <v>110</v>
      </c>
      <c r="DR113" s="985"/>
      <c r="DS113" s="985"/>
      <c r="DT113" s="985"/>
      <c r="DU113" s="986"/>
      <c r="DV113" s="988" t="s">
        <v>110</v>
      </c>
      <c r="DW113" s="989"/>
      <c r="DX113" s="989"/>
      <c r="DY113" s="989"/>
      <c r="DZ113" s="990"/>
    </row>
    <row r="114" spans="1:130" s="197" customFormat="1" ht="26.25" customHeight="1">
      <c r="A114" s="980"/>
      <c r="B114" s="981"/>
      <c r="C114" s="976" t="s">
        <v>425</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84" t="s">
        <v>110</v>
      </c>
      <c r="AB114" s="985"/>
      <c r="AC114" s="985"/>
      <c r="AD114" s="985"/>
      <c r="AE114" s="986"/>
      <c r="AF114" s="987" t="s">
        <v>110</v>
      </c>
      <c r="AG114" s="985"/>
      <c r="AH114" s="985"/>
      <c r="AI114" s="985"/>
      <c r="AJ114" s="986"/>
      <c r="AK114" s="987" t="s">
        <v>110</v>
      </c>
      <c r="AL114" s="985"/>
      <c r="AM114" s="985"/>
      <c r="AN114" s="985"/>
      <c r="AO114" s="986"/>
      <c r="AP114" s="988" t="s">
        <v>110</v>
      </c>
      <c r="AQ114" s="989"/>
      <c r="AR114" s="989"/>
      <c r="AS114" s="989"/>
      <c r="AT114" s="990"/>
      <c r="AU114" s="925"/>
      <c r="AV114" s="926"/>
      <c r="AW114" s="926"/>
      <c r="AX114" s="926"/>
      <c r="AY114" s="927"/>
      <c r="AZ114" s="975" t="s">
        <v>426</v>
      </c>
      <c r="BA114" s="976"/>
      <c r="BB114" s="976"/>
      <c r="BC114" s="976"/>
      <c r="BD114" s="976"/>
      <c r="BE114" s="976"/>
      <c r="BF114" s="976"/>
      <c r="BG114" s="976"/>
      <c r="BH114" s="976"/>
      <c r="BI114" s="976"/>
      <c r="BJ114" s="976"/>
      <c r="BK114" s="976"/>
      <c r="BL114" s="976"/>
      <c r="BM114" s="976"/>
      <c r="BN114" s="976"/>
      <c r="BO114" s="976"/>
      <c r="BP114" s="977"/>
      <c r="BQ114" s="945">
        <v>11098027</v>
      </c>
      <c r="BR114" s="946"/>
      <c r="BS114" s="946"/>
      <c r="BT114" s="946"/>
      <c r="BU114" s="946"/>
      <c r="BV114" s="946">
        <v>10616811</v>
      </c>
      <c r="BW114" s="946"/>
      <c r="BX114" s="946"/>
      <c r="BY114" s="946"/>
      <c r="BZ114" s="946"/>
      <c r="CA114" s="946">
        <v>10160880</v>
      </c>
      <c r="CB114" s="946"/>
      <c r="CC114" s="946"/>
      <c r="CD114" s="946"/>
      <c r="CE114" s="946"/>
      <c r="CF114" s="940">
        <v>44.7</v>
      </c>
      <c r="CG114" s="941"/>
      <c r="CH114" s="941"/>
      <c r="CI114" s="941"/>
      <c r="CJ114" s="941"/>
      <c r="CK114" s="971"/>
      <c r="CL114" s="972"/>
      <c r="CM114" s="942" t="s">
        <v>427</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84" t="s">
        <v>110</v>
      </c>
      <c r="DH114" s="985"/>
      <c r="DI114" s="985"/>
      <c r="DJ114" s="985"/>
      <c r="DK114" s="986"/>
      <c r="DL114" s="987" t="s">
        <v>110</v>
      </c>
      <c r="DM114" s="985"/>
      <c r="DN114" s="985"/>
      <c r="DO114" s="985"/>
      <c r="DP114" s="986"/>
      <c r="DQ114" s="987" t="s">
        <v>110</v>
      </c>
      <c r="DR114" s="985"/>
      <c r="DS114" s="985"/>
      <c r="DT114" s="985"/>
      <c r="DU114" s="986"/>
      <c r="DV114" s="988" t="s">
        <v>110</v>
      </c>
      <c r="DW114" s="989"/>
      <c r="DX114" s="989"/>
      <c r="DY114" s="989"/>
      <c r="DZ114" s="990"/>
    </row>
    <row r="115" spans="1:130" s="197" customFormat="1" ht="26.25" customHeight="1">
      <c r="A115" s="980"/>
      <c r="B115" s="981"/>
      <c r="C115" s="976" t="s">
        <v>428</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59">
        <v>267718</v>
      </c>
      <c r="AB115" s="960"/>
      <c r="AC115" s="960"/>
      <c r="AD115" s="960"/>
      <c r="AE115" s="961"/>
      <c r="AF115" s="962">
        <v>159802</v>
      </c>
      <c r="AG115" s="960"/>
      <c r="AH115" s="960"/>
      <c r="AI115" s="960"/>
      <c r="AJ115" s="961"/>
      <c r="AK115" s="962">
        <v>142280</v>
      </c>
      <c r="AL115" s="960"/>
      <c r="AM115" s="960"/>
      <c r="AN115" s="960"/>
      <c r="AO115" s="961"/>
      <c r="AP115" s="963">
        <v>0.6</v>
      </c>
      <c r="AQ115" s="964"/>
      <c r="AR115" s="964"/>
      <c r="AS115" s="964"/>
      <c r="AT115" s="965"/>
      <c r="AU115" s="925"/>
      <c r="AV115" s="926"/>
      <c r="AW115" s="926"/>
      <c r="AX115" s="926"/>
      <c r="AY115" s="927"/>
      <c r="AZ115" s="975" t="s">
        <v>429</v>
      </c>
      <c r="BA115" s="976"/>
      <c r="BB115" s="976"/>
      <c r="BC115" s="976"/>
      <c r="BD115" s="976"/>
      <c r="BE115" s="976"/>
      <c r="BF115" s="976"/>
      <c r="BG115" s="976"/>
      <c r="BH115" s="976"/>
      <c r="BI115" s="976"/>
      <c r="BJ115" s="976"/>
      <c r="BK115" s="976"/>
      <c r="BL115" s="976"/>
      <c r="BM115" s="976"/>
      <c r="BN115" s="976"/>
      <c r="BO115" s="976"/>
      <c r="BP115" s="977"/>
      <c r="BQ115" s="945">
        <v>6309</v>
      </c>
      <c r="BR115" s="946"/>
      <c r="BS115" s="946"/>
      <c r="BT115" s="946"/>
      <c r="BU115" s="946"/>
      <c r="BV115" s="946">
        <v>4248</v>
      </c>
      <c r="BW115" s="946"/>
      <c r="BX115" s="946"/>
      <c r="BY115" s="946"/>
      <c r="BZ115" s="946"/>
      <c r="CA115" s="946">
        <v>2145</v>
      </c>
      <c r="CB115" s="946"/>
      <c r="CC115" s="946"/>
      <c r="CD115" s="946"/>
      <c r="CE115" s="946"/>
      <c r="CF115" s="940">
        <v>0</v>
      </c>
      <c r="CG115" s="941"/>
      <c r="CH115" s="941"/>
      <c r="CI115" s="941"/>
      <c r="CJ115" s="941"/>
      <c r="CK115" s="971"/>
      <c r="CL115" s="972"/>
      <c r="CM115" s="975" t="s">
        <v>430</v>
      </c>
      <c r="CN115" s="999"/>
      <c r="CO115" s="999"/>
      <c r="CP115" s="999"/>
      <c r="CQ115" s="999"/>
      <c r="CR115" s="999"/>
      <c r="CS115" s="999"/>
      <c r="CT115" s="999"/>
      <c r="CU115" s="999"/>
      <c r="CV115" s="999"/>
      <c r="CW115" s="999"/>
      <c r="CX115" s="999"/>
      <c r="CY115" s="999"/>
      <c r="CZ115" s="999"/>
      <c r="DA115" s="999"/>
      <c r="DB115" s="999"/>
      <c r="DC115" s="999"/>
      <c r="DD115" s="999"/>
      <c r="DE115" s="999"/>
      <c r="DF115" s="977"/>
      <c r="DG115" s="984" t="s">
        <v>110</v>
      </c>
      <c r="DH115" s="985"/>
      <c r="DI115" s="985"/>
      <c r="DJ115" s="985"/>
      <c r="DK115" s="986"/>
      <c r="DL115" s="987" t="s">
        <v>110</v>
      </c>
      <c r="DM115" s="985"/>
      <c r="DN115" s="985"/>
      <c r="DO115" s="985"/>
      <c r="DP115" s="986"/>
      <c r="DQ115" s="987" t="s">
        <v>110</v>
      </c>
      <c r="DR115" s="985"/>
      <c r="DS115" s="985"/>
      <c r="DT115" s="985"/>
      <c r="DU115" s="986"/>
      <c r="DV115" s="988" t="s">
        <v>110</v>
      </c>
      <c r="DW115" s="989"/>
      <c r="DX115" s="989"/>
      <c r="DY115" s="989"/>
      <c r="DZ115" s="990"/>
    </row>
    <row r="116" spans="1:130" s="197" customFormat="1" ht="26.25" customHeight="1">
      <c r="A116" s="982"/>
      <c r="B116" s="983"/>
      <c r="C116" s="997" t="s">
        <v>431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4">
        <v>1962</v>
      </c>
      <c r="AB116" s="985"/>
      <c r="AC116" s="985"/>
      <c r="AD116" s="985"/>
      <c r="AE116" s="986"/>
      <c r="AF116" s="987">
        <v>1851</v>
      </c>
      <c r="AG116" s="985"/>
      <c r="AH116" s="985"/>
      <c r="AI116" s="985"/>
      <c r="AJ116" s="986"/>
      <c r="AK116" s="987">
        <v>646</v>
      </c>
      <c r="AL116" s="985"/>
      <c r="AM116" s="985"/>
      <c r="AN116" s="985"/>
      <c r="AO116" s="986"/>
      <c r="AP116" s="988">
        <v>0</v>
      </c>
      <c r="AQ116" s="989"/>
      <c r="AR116" s="989"/>
      <c r="AS116" s="989"/>
      <c r="AT116" s="990"/>
      <c r="AU116" s="925"/>
      <c r="AV116" s="926"/>
      <c r="AW116" s="926"/>
      <c r="AX116" s="926"/>
      <c r="AY116" s="927"/>
      <c r="AZ116" s="975" t="s">
        <v>432</v>
      </c>
      <c r="BA116" s="976"/>
      <c r="BB116" s="976"/>
      <c r="BC116" s="976"/>
      <c r="BD116" s="976"/>
      <c r="BE116" s="976"/>
      <c r="BF116" s="976"/>
      <c r="BG116" s="976"/>
      <c r="BH116" s="976"/>
      <c r="BI116" s="976"/>
      <c r="BJ116" s="976"/>
      <c r="BK116" s="976"/>
      <c r="BL116" s="976"/>
      <c r="BM116" s="976"/>
      <c r="BN116" s="976"/>
      <c r="BO116" s="976"/>
      <c r="BP116" s="977"/>
      <c r="BQ116" s="945" t="s">
        <v>110</v>
      </c>
      <c r="BR116" s="946"/>
      <c r="BS116" s="946"/>
      <c r="BT116" s="946"/>
      <c r="BU116" s="946"/>
      <c r="BV116" s="946" t="s">
        <v>110</v>
      </c>
      <c r="BW116" s="946"/>
      <c r="BX116" s="946"/>
      <c r="BY116" s="946"/>
      <c r="BZ116" s="946"/>
      <c r="CA116" s="946" t="s">
        <v>110</v>
      </c>
      <c r="CB116" s="946"/>
      <c r="CC116" s="946"/>
      <c r="CD116" s="946"/>
      <c r="CE116" s="946"/>
      <c r="CF116" s="940" t="s">
        <v>110</v>
      </c>
      <c r="CG116" s="941"/>
      <c r="CH116" s="941"/>
      <c r="CI116" s="941"/>
      <c r="CJ116" s="941"/>
      <c r="CK116" s="971"/>
      <c r="CL116" s="972"/>
      <c r="CM116" s="942" t="s">
        <v>433</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84">
        <v>255722</v>
      </c>
      <c r="DH116" s="985"/>
      <c r="DI116" s="985"/>
      <c r="DJ116" s="985"/>
      <c r="DK116" s="986"/>
      <c r="DL116" s="987">
        <v>199795</v>
      </c>
      <c r="DM116" s="985"/>
      <c r="DN116" s="985"/>
      <c r="DO116" s="985"/>
      <c r="DP116" s="986"/>
      <c r="DQ116" s="987">
        <v>161940</v>
      </c>
      <c r="DR116" s="985"/>
      <c r="DS116" s="985"/>
      <c r="DT116" s="985"/>
      <c r="DU116" s="986"/>
      <c r="DV116" s="988">
        <v>0.7</v>
      </c>
      <c r="DW116" s="989"/>
      <c r="DX116" s="989"/>
      <c r="DY116" s="989"/>
      <c r="DZ116" s="990"/>
    </row>
    <row r="117" spans="1:130" s="197" customFormat="1" ht="26.25" customHeight="1">
      <c r="A117" s="930" t="s">
        <v>167</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1019" t="s">
        <v>434</v>
      </c>
      <c r="Z117" s="910"/>
      <c r="AA117" s="1022">
        <v>9836238</v>
      </c>
      <c r="AB117" s="992"/>
      <c r="AC117" s="992"/>
      <c r="AD117" s="992"/>
      <c r="AE117" s="993"/>
      <c r="AF117" s="991">
        <v>9838451</v>
      </c>
      <c r="AG117" s="992"/>
      <c r="AH117" s="992"/>
      <c r="AI117" s="992"/>
      <c r="AJ117" s="993"/>
      <c r="AK117" s="991">
        <v>9766464</v>
      </c>
      <c r="AL117" s="992"/>
      <c r="AM117" s="992"/>
      <c r="AN117" s="992"/>
      <c r="AO117" s="993"/>
      <c r="AP117" s="994"/>
      <c r="AQ117" s="995"/>
      <c r="AR117" s="995"/>
      <c r="AS117" s="995"/>
      <c r="AT117" s="996"/>
      <c r="AU117" s="925"/>
      <c r="AV117" s="926"/>
      <c r="AW117" s="926"/>
      <c r="AX117" s="926"/>
      <c r="AY117" s="927"/>
      <c r="AZ117" s="1021" t="s">
        <v>435</v>
      </c>
      <c r="BA117" s="997"/>
      <c r="BB117" s="997"/>
      <c r="BC117" s="997"/>
      <c r="BD117" s="997"/>
      <c r="BE117" s="997"/>
      <c r="BF117" s="997"/>
      <c r="BG117" s="997"/>
      <c r="BH117" s="997"/>
      <c r="BI117" s="997"/>
      <c r="BJ117" s="997"/>
      <c r="BK117" s="997"/>
      <c r="BL117" s="997"/>
      <c r="BM117" s="997"/>
      <c r="BN117" s="997"/>
      <c r="BO117" s="997"/>
      <c r="BP117" s="998"/>
      <c r="BQ117" s="1011" t="s">
        <v>110</v>
      </c>
      <c r="BR117" s="1012"/>
      <c r="BS117" s="1012"/>
      <c r="BT117" s="1012"/>
      <c r="BU117" s="1012"/>
      <c r="BV117" s="1012" t="s">
        <v>110</v>
      </c>
      <c r="BW117" s="1012"/>
      <c r="BX117" s="1012"/>
      <c r="BY117" s="1012"/>
      <c r="BZ117" s="1012"/>
      <c r="CA117" s="1012" t="s">
        <v>110</v>
      </c>
      <c r="CB117" s="1012"/>
      <c r="CC117" s="1012"/>
      <c r="CD117" s="1012"/>
      <c r="CE117" s="1012"/>
      <c r="CF117" s="940" t="s">
        <v>110</v>
      </c>
      <c r="CG117" s="941"/>
      <c r="CH117" s="941"/>
      <c r="CI117" s="941"/>
      <c r="CJ117" s="941"/>
      <c r="CK117" s="971"/>
      <c r="CL117" s="972"/>
      <c r="CM117" s="942" t="s">
        <v>436</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84" t="s">
        <v>110</v>
      </c>
      <c r="DH117" s="985"/>
      <c r="DI117" s="985"/>
      <c r="DJ117" s="985"/>
      <c r="DK117" s="986"/>
      <c r="DL117" s="987" t="s">
        <v>110</v>
      </c>
      <c r="DM117" s="985"/>
      <c r="DN117" s="985"/>
      <c r="DO117" s="985"/>
      <c r="DP117" s="986"/>
      <c r="DQ117" s="987" t="s">
        <v>110</v>
      </c>
      <c r="DR117" s="985"/>
      <c r="DS117" s="985"/>
      <c r="DT117" s="985"/>
      <c r="DU117" s="986"/>
      <c r="DV117" s="988" t="s">
        <v>110</v>
      </c>
      <c r="DW117" s="989"/>
      <c r="DX117" s="989"/>
      <c r="DY117" s="989"/>
      <c r="DZ117" s="990"/>
    </row>
    <row r="118" spans="1:130" s="197" customFormat="1" ht="26.25" customHeight="1">
      <c r="A118" s="930" t="s">
        <v>409</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407</v>
      </c>
      <c r="AB118" s="909"/>
      <c r="AC118" s="909"/>
      <c r="AD118" s="909"/>
      <c r="AE118" s="910"/>
      <c r="AF118" s="908" t="s">
        <v>284</v>
      </c>
      <c r="AG118" s="909"/>
      <c r="AH118" s="909"/>
      <c r="AI118" s="909"/>
      <c r="AJ118" s="910"/>
      <c r="AK118" s="908" t="s">
        <v>283</v>
      </c>
      <c r="AL118" s="909"/>
      <c r="AM118" s="909"/>
      <c r="AN118" s="909"/>
      <c r="AO118" s="910"/>
      <c r="AP118" s="1016" t="s">
        <v>408</v>
      </c>
      <c r="AQ118" s="1017"/>
      <c r="AR118" s="1017"/>
      <c r="AS118" s="1017"/>
      <c r="AT118" s="1018"/>
      <c r="AU118" s="928"/>
      <c r="AV118" s="929"/>
      <c r="AW118" s="929"/>
      <c r="AX118" s="929"/>
      <c r="AY118" s="929"/>
      <c r="AZ118" s="228" t="s">
        <v>167</v>
      </c>
      <c r="BA118" s="228"/>
      <c r="BB118" s="228"/>
      <c r="BC118" s="228"/>
      <c r="BD118" s="228"/>
      <c r="BE118" s="228"/>
      <c r="BF118" s="228"/>
      <c r="BG118" s="228"/>
      <c r="BH118" s="228"/>
      <c r="BI118" s="228"/>
      <c r="BJ118" s="228"/>
      <c r="BK118" s="228"/>
      <c r="BL118" s="228"/>
      <c r="BM118" s="228"/>
      <c r="BN118" s="228"/>
      <c r="BO118" s="1019" t="s">
        <v>437</v>
      </c>
      <c r="BP118" s="1020"/>
      <c r="BQ118" s="1011">
        <v>100688696</v>
      </c>
      <c r="BR118" s="1012"/>
      <c r="BS118" s="1012"/>
      <c r="BT118" s="1012"/>
      <c r="BU118" s="1012"/>
      <c r="BV118" s="1012">
        <v>100760684</v>
      </c>
      <c r="BW118" s="1012"/>
      <c r="BX118" s="1012"/>
      <c r="BY118" s="1012"/>
      <c r="BZ118" s="1012"/>
      <c r="CA118" s="1012">
        <v>99377356</v>
      </c>
      <c r="CB118" s="1012"/>
      <c r="CC118" s="1012"/>
      <c r="CD118" s="1012"/>
      <c r="CE118" s="1012"/>
      <c r="CF118" s="1013"/>
      <c r="CG118" s="1014"/>
      <c r="CH118" s="1014"/>
      <c r="CI118" s="1014"/>
      <c r="CJ118" s="1015"/>
      <c r="CK118" s="971"/>
      <c r="CL118" s="972"/>
      <c r="CM118" s="942" t="s">
        <v>438</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84" t="s">
        <v>110</v>
      </c>
      <c r="DH118" s="985"/>
      <c r="DI118" s="985"/>
      <c r="DJ118" s="985"/>
      <c r="DK118" s="986"/>
      <c r="DL118" s="987" t="s">
        <v>110</v>
      </c>
      <c r="DM118" s="985"/>
      <c r="DN118" s="985"/>
      <c r="DO118" s="985"/>
      <c r="DP118" s="986"/>
      <c r="DQ118" s="987" t="s">
        <v>110</v>
      </c>
      <c r="DR118" s="985"/>
      <c r="DS118" s="985"/>
      <c r="DT118" s="985"/>
      <c r="DU118" s="986"/>
      <c r="DV118" s="988" t="s">
        <v>110</v>
      </c>
      <c r="DW118" s="989"/>
      <c r="DX118" s="989"/>
      <c r="DY118" s="989"/>
      <c r="DZ118" s="990"/>
    </row>
    <row r="119" spans="1:130" s="197" customFormat="1" ht="26.25" customHeight="1">
      <c r="A119" s="1000" t="s">
        <v>412</v>
      </c>
      <c r="B119" s="970"/>
      <c r="C119" s="949" t="s">
        <v>413</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1003" t="s">
        <v>439</v>
      </c>
      <c r="AV119" s="1004"/>
      <c r="AW119" s="1004"/>
      <c r="AX119" s="1004"/>
      <c r="AY119" s="1005"/>
      <c r="AZ119" s="966" t="s">
        <v>440</v>
      </c>
      <c r="BA119" s="913"/>
      <c r="BB119" s="913"/>
      <c r="BC119" s="913"/>
      <c r="BD119" s="913"/>
      <c r="BE119" s="913"/>
      <c r="BF119" s="913"/>
      <c r="BG119" s="913"/>
      <c r="BH119" s="913"/>
      <c r="BI119" s="913"/>
      <c r="BJ119" s="913"/>
      <c r="BK119" s="913"/>
      <c r="BL119" s="913"/>
      <c r="BM119" s="913"/>
      <c r="BN119" s="913"/>
      <c r="BO119" s="913"/>
      <c r="BP119" s="914"/>
      <c r="BQ119" s="952">
        <v>15008656</v>
      </c>
      <c r="BR119" s="953"/>
      <c r="BS119" s="953"/>
      <c r="BT119" s="953"/>
      <c r="BU119" s="953"/>
      <c r="BV119" s="953">
        <v>13103615</v>
      </c>
      <c r="BW119" s="953"/>
      <c r="BX119" s="953"/>
      <c r="BY119" s="953"/>
      <c r="BZ119" s="953"/>
      <c r="CA119" s="953">
        <v>14861790</v>
      </c>
      <c r="CB119" s="953"/>
      <c r="CC119" s="953"/>
      <c r="CD119" s="953"/>
      <c r="CE119" s="953"/>
      <c r="CF119" s="967">
        <v>65.400000000000006</v>
      </c>
      <c r="CG119" s="968"/>
      <c r="CH119" s="968"/>
      <c r="CI119" s="968"/>
      <c r="CJ119" s="968"/>
      <c r="CK119" s="973"/>
      <c r="CL119" s="974"/>
      <c r="CM119" s="1030" t="s">
        <v>441</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23">
        <v>264290</v>
      </c>
      <c r="DH119" s="1024"/>
      <c r="DI119" s="1024"/>
      <c r="DJ119" s="1024"/>
      <c r="DK119" s="1025"/>
      <c r="DL119" s="1026">
        <v>169225</v>
      </c>
      <c r="DM119" s="1024"/>
      <c r="DN119" s="1024"/>
      <c r="DO119" s="1024"/>
      <c r="DP119" s="1025"/>
      <c r="DQ119" s="1026">
        <v>73189</v>
      </c>
      <c r="DR119" s="1024"/>
      <c r="DS119" s="1024"/>
      <c r="DT119" s="1024"/>
      <c r="DU119" s="1025"/>
      <c r="DV119" s="1027">
        <v>0.3</v>
      </c>
      <c r="DW119" s="1028"/>
      <c r="DX119" s="1028"/>
      <c r="DY119" s="1028"/>
      <c r="DZ119" s="1029"/>
    </row>
    <row r="120" spans="1:130" s="197" customFormat="1" ht="26.25" customHeight="1">
      <c r="A120" s="1001"/>
      <c r="B120" s="972"/>
      <c r="C120" s="942" t="s">
        <v>417</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84" t="s">
        <v>110</v>
      </c>
      <c r="AB120" s="985"/>
      <c r="AC120" s="985"/>
      <c r="AD120" s="985"/>
      <c r="AE120" s="986"/>
      <c r="AF120" s="987" t="s">
        <v>110</v>
      </c>
      <c r="AG120" s="985"/>
      <c r="AH120" s="985"/>
      <c r="AI120" s="985"/>
      <c r="AJ120" s="986"/>
      <c r="AK120" s="987" t="s">
        <v>110</v>
      </c>
      <c r="AL120" s="985"/>
      <c r="AM120" s="985"/>
      <c r="AN120" s="985"/>
      <c r="AO120" s="986"/>
      <c r="AP120" s="988" t="s">
        <v>110</v>
      </c>
      <c r="AQ120" s="989"/>
      <c r="AR120" s="989"/>
      <c r="AS120" s="989"/>
      <c r="AT120" s="990"/>
      <c r="AU120" s="1006"/>
      <c r="AV120" s="1007"/>
      <c r="AW120" s="1007"/>
      <c r="AX120" s="1007"/>
      <c r="AY120" s="1008"/>
      <c r="AZ120" s="975" t="s">
        <v>442</v>
      </c>
      <c r="BA120" s="976"/>
      <c r="BB120" s="976"/>
      <c r="BC120" s="976"/>
      <c r="BD120" s="976"/>
      <c r="BE120" s="976"/>
      <c r="BF120" s="976"/>
      <c r="BG120" s="976"/>
      <c r="BH120" s="976"/>
      <c r="BI120" s="976"/>
      <c r="BJ120" s="976"/>
      <c r="BK120" s="976"/>
      <c r="BL120" s="976"/>
      <c r="BM120" s="976"/>
      <c r="BN120" s="976"/>
      <c r="BO120" s="976"/>
      <c r="BP120" s="977"/>
      <c r="BQ120" s="945">
        <v>1360399</v>
      </c>
      <c r="BR120" s="946"/>
      <c r="BS120" s="946"/>
      <c r="BT120" s="946"/>
      <c r="BU120" s="946"/>
      <c r="BV120" s="946">
        <v>1281927</v>
      </c>
      <c r="BW120" s="946"/>
      <c r="BX120" s="946"/>
      <c r="BY120" s="946"/>
      <c r="BZ120" s="946"/>
      <c r="CA120" s="946">
        <v>1176652</v>
      </c>
      <c r="CB120" s="946"/>
      <c r="CC120" s="946"/>
      <c r="CD120" s="946"/>
      <c r="CE120" s="946"/>
      <c r="CF120" s="940">
        <v>5.2</v>
      </c>
      <c r="CG120" s="941"/>
      <c r="CH120" s="941"/>
      <c r="CI120" s="941"/>
      <c r="CJ120" s="941"/>
      <c r="CK120" s="1039" t="s">
        <v>443</v>
      </c>
      <c r="CL120" s="1040"/>
      <c r="CM120" s="1040"/>
      <c r="CN120" s="1040"/>
      <c r="CO120" s="1041"/>
      <c r="CP120" s="1047" t="s">
        <v>444</v>
      </c>
      <c r="CQ120" s="1048"/>
      <c r="CR120" s="1048"/>
      <c r="CS120" s="1048"/>
      <c r="CT120" s="1048"/>
      <c r="CU120" s="1048"/>
      <c r="CV120" s="1048"/>
      <c r="CW120" s="1048"/>
      <c r="CX120" s="1048"/>
      <c r="CY120" s="1048"/>
      <c r="CZ120" s="1048"/>
      <c r="DA120" s="1048"/>
      <c r="DB120" s="1048"/>
      <c r="DC120" s="1048"/>
      <c r="DD120" s="1048"/>
      <c r="DE120" s="1048"/>
      <c r="DF120" s="1049"/>
      <c r="DG120" s="952">
        <v>21283893</v>
      </c>
      <c r="DH120" s="953"/>
      <c r="DI120" s="953"/>
      <c r="DJ120" s="953"/>
      <c r="DK120" s="953"/>
      <c r="DL120" s="953">
        <v>20851510</v>
      </c>
      <c r="DM120" s="953"/>
      <c r="DN120" s="953"/>
      <c r="DO120" s="953"/>
      <c r="DP120" s="953"/>
      <c r="DQ120" s="953">
        <v>20925702</v>
      </c>
      <c r="DR120" s="953"/>
      <c r="DS120" s="953"/>
      <c r="DT120" s="953"/>
      <c r="DU120" s="953"/>
      <c r="DV120" s="954">
        <v>92.1</v>
      </c>
      <c r="DW120" s="954"/>
      <c r="DX120" s="954"/>
      <c r="DY120" s="954"/>
      <c r="DZ120" s="955"/>
    </row>
    <row r="121" spans="1:130" s="197" customFormat="1" ht="26.25" customHeight="1">
      <c r="A121" s="1001"/>
      <c r="B121" s="972"/>
      <c r="C121" s="1036" t="s">
        <v>445</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984" t="s">
        <v>110</v>
      </c>
      <c r="AB121" s="985"/>
      <c r="AC121" s="985"/>
      <c r="AD121" s="985"/>
      <c r="AE121" s="986"/>
      <c r="AF121" s="987" t="s">
        <v>110</v>
      </c>
      <c r="AG121" s="985"/>
      <c r="AH121" s="985"/>
      <c r="AI121" s="985"/>
      <c r="AJ121" s="986"/>
      <c r="AK121" s="987" t="s">
        <v>110</v>
      </c>
      <c r="AL121" s="985"/>
      <c r="AM121" s="985"/>
      <c r="AN121" s="985"/>
      <c r="AO121" s="986"/>
      <c r="AP121" s="988" t="s">
        <v>110</v>
      </c>
      <c r="AQ121" s="989"/>
      <c r="AR121" s="989"/>
      <c r="AS121" s="989"/>
      <c r="AT121" s="990"/>
      <c r="AU121" s="1006"/>
      <c r="AV121" s="1007"/>
      <c r="AW121" s="1007"/>
      <c r="AX121" s="1007"/>
      <c r="AY121" s="1008"/>
      <c r="AZ121" s="1021" t="s">
        <v>446</v>
      </c>
      <c r="BA121" s="997"/>
      <c r="BB121" s="997"/>
      <c r="BC121" s="997"/>
      <c r="BD121" s="997"/>
      <c r="BE121" s="997"/>
      <c r="BF121" s="997"/>
      <c r="BG121" s="997"/>
      <c r="BH121" s="997"/>
      <c r="BI121" s="997"/>
      <c r="BJ121" s="997"/>
      <c r="BK121" s="997"/>
      <c r="BL121" s="997"/>
      <c r="BM121" s="997"/>
      <c r="BN121" s="997"/>
      <c r="BO121" s="997"/>
      <c r="BP121" s="998"/>
      <c r="BQ121" s="1011">
        <v>54296642</v>
      </c>
      <c r="BR121" s="1012"/>
      <c r="BS121" s="1012"/>
      <c r="BT121" s="1012"/>
      <c r="BU121" s="1012"/>
      <c r="BV121" s="1012">
        <v>56017138</v>
      </c>
      <c r="BW121" s="1012"/>
      <c r="BX121" s="1012"/>
      <c r="BY121" s="1012"/>
      <c r="BZ121" s="1012"/>
      <c r="CA121" s="1012">
        <v>56376637</v>
      </c>
      <c r="CB121" s="1012"/>
      <c r="CC121" s="1012"/>
      <c r="CD121" s="1012"/>
      <c r="CE121" s="1012"/>
      <c r="CF121" s="1050">
        <v>248.1</v>
      </c>
      <c r="CG121" s="1051"/>
      <c r="CH121" s="1051"/>
      <c r="CI121" s="1051"/>
      <c r="CJ121" s="1051"/>
      <c r="CK121" s="1042"/>
      <c r="CL121" s="1043"/>
      <c r="CM121" s="1043"/>
      <c r="CN121" s="1043"/>
      <c r="CO121" s="1044"/>
      <c r="CP121" s="1033" t="s">
        <v>447</v>
      </c>
      <c r="CQ121" s="1034"/>
      <c r="CR121" s="1034"/>
      <c r="CS121" s="1034"/>
      <c r="CT121" s="1034"/>
      <c r="CU121" s="1034"/>
      <c r="CV121" s="1034"/>
      <c r="CW121" s="1034"/>
      <c r="CX121" s="1034"/>
      <c r="CY121" s="1034"/>
      <c r="CZ121" s="1034"/>
      <c r="DA121" s="1034"/>
      <c r="DB121" s="1034"/>
      <c r="DC121" s="1034"/>
      <c r="DD121" s="1034"/>
      <c r="DE121" s="1034"/>
      <c r="DF121" s="1035"/>
      <c r="DG121" s="945">
        <v>3071422</v>
      </c>
      <c r="DH121" s="946"/>
      <c r="DI121" s="946"/>
      <c r="DJ121" s="946"/>
      <c r="DK121" s="946"/>
      <c r="DL121" s="946">
        <v>3338895</v>
      </c>
      <c r="DM121" s="946"/>
      <c r="DN121" s="946"/>
      <c r="DO121" s="946"/>
      <c r="DP121" s="946"/>
      <c r="DQ121" s="946">
        <v>3431119</v>
      </c>
      <c r="DR121" s="946"/>
      <c r="DS121" s="946"/>
      <c r="DT121" s="946"/>
      <c r="DU121" s="946"/>
      <c r="DV121" s="947">
        <v>15.1</v>
      </c>
      <c r="DW121" s="947"/>
      <c r="DX121" s="947"/>
      <c r="DY121" s="947"/>
      <c r="DZ121" s="948"/>
    </row>
    <row r="122" spans="1:130" s="197" customFormat="1" ht="26.25" customHeight="1">
      <c r="A122" s="1001"/>
      <c r="B122" s="972"/>
      <c r="C122" s="942" t="s">
        <v>427</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84" t="s">
        <v>110</v>
      </c>
      <c r="AB122" s="985"/>
      <c r="AC122" s="985"/>
      <c r="AD122" s="985"/>
      <c r="AE122" s="986"/>
      <c r="AF122" s="987" t="s">
        <v>110</v>
      </c>
      <c r="AG122" s="985"/>
      <c r="AH122" s="985"/>
      <c r="AI122" s="985"/>
      <c r="AJ122" s="986"/>
      <c r="AK122" s="987" t="s">
        <v>110</v>
      </c>
      <c r="AL122" s="985"/>
      <c r="AM122" s="985"/>
      <c r="AN122" s="985"/>
      <c r="AO122" s="986"/>
      <c r="AP122" s="988" t="s">
        <v>110</v>
      </c>
      <c r="AQ122" s="989"/>
      <c r="AR122" s="989"/>
      <c r="AS122" s="989"/>
      <c r="AT122" s="990"/>
      <c r="AU122" s="1009"/>
      <c r="AV122" s="1010"/>
      <c r="AW122" s="1010"/>
      <c r="AX122" s="1010"/>
      <c r="AY122" s="1010"/>
      <c r="AZ122" s="228" t="s">
        <v>167</v>
      </c>
      <c r="BA122" s="228"/>
      <c r="BB122" s="228"/>
      <c r="BC122" s="228"/>
      <c r="BD122" s="228"/>
      <c r="BE122" s="228"/>
      <c r="BF122" s="228"/>
      <c r="BG122" s="228"/>
      <c r="BH122" s="228"/>
      <c r="BI122" s="228"/>
      <c r="BJ122" s="228"/>
      <c r="BK122" s="228"/>
      <c r="BL122" s="228"/>
      <c r="BM122" s="228"/>
      <c r="BN122" s="228"/>
      <c r="BO122" s="1019" t="s">
        <v>448</v>
      </c>
      <c r="BP122" s="1020"/>
      <c r="BQ122" s="1060">
        <v>70665697</v>
      </c>
      <c r="BR122" s="1061"/>
      <c r="BS122" s="1061"/>
      <c r="BT122" s="1061"/>
      <c r="BU122" s="1061"/>
      <c r="BV122" s="1061">
        <v>70402680</v>
      </c>
      <c r="BW122" s="1061"/>
      <c r="BX122" s="1061"/>
      <c r="BY122" s="1061"/>
      <c r="BZ122" s="1061"/>
      <c r="CA122" s="1061">
        <v>72415079</v>
      </c>
      <c r="CB122" s="1061"/>
      <c r="CC122" s="1061"/>
      <c r="CD122" s="1061"/>
      <c r="CE122" s="1061"/>
      <c r="CF122" s="1013"/>
      <c r="CG122" s="1014"/>
      <c r="CH122" s="1014"/>
      <c r="CI122" s="1014"/>
      <c r="CJ122" s="1015"/>
      <c r="CK122" s="1042"/>
      <c r="CL122" s="1043"/>
      <c r="CM122" s="1043"/>
      <c r="CN122" s="1043"/>
      <c r="CO122" s="1044"/>
      <c r="CP122" s="1033" t="s">
        <v>449</v>
      </c>
      <c r="CQ122" s="1034"/>
      <c r="CR122" s="1034"/>
      <c r="CS122" s="1034"/>
      <c r="CT122" s="1034"/>
      <c r="CU122" s="1034"/>
      <c r="CV122" s="1034"/>
      <c r="CW122" s="1034"/>
      <c r="CX122" s="1034"/>
      <c r="CY122" s="1034"/>
      <c r="CZ122" s="1034"/>
      <c r="DA122" s="1034"/>
      <c r="DB122" s="1034"/>
      <c r="DC122" s="1034"/>
      <c r="DD122" s="1034"/>
      <c r="DE122" s="1034"/>
      <c r="DF122" s="1035"/>
      <c r="DG122" s="945">
        <v>3146921</v>
      </c>
      <c r="DH122" s="946"/>
      <c r="DI122" s="946"/>
      <c r="DJ122" s="946"/>
      <c r="DK122" s="946"/>
      <c r="DL122" s="946">
        <v>3772609</v>
      </c>
      <c r="DM122" s="946"/>
      <c r="DN122" s="946"/>
      <c r="DO122" s="946"/>
      <c r="DP122" s="946"/>
      <c r="DQ122" s="946">
        <v>3347519</v>
      </c>
      <c r="DR122" s="946"/>
      <c r="DS122" s="946"/>
      <c r="DT122" s="946"/>
      <c r="DU122" s="946"/>
      <c r="DV122" s="947">
        <v>14.7</v>
      </c>
      <c r="DW122" s="947"/>
      <c r="DX122" s="947"/>
      <c r="DY122" s="947"/>
      <c r="DZ122" s="948"/>
    </row>
    <row r="123" spans="1:130" s="197" customFormat="1" ht="26.25" customHeight="1" thickBot="1">
      <c r="A123" s="1001"/>
      <c r="B123" s="972"/>
      <c r="C123" s="942" t="s">
        <v>433</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84">
        <v>66596</v>
      </c>
      <c r="AB123" s="985"/>
      <c r="AC123" s="985"/>
      <c r="AD123" s="985"/>
      <c r="AE123" s="986"/>
      <c r="AF123" s="987">
        <v>58660</v>
      </c>
      <c r="AG123" s="985"/>
      <c r="AH123" s="985"/>
      <c r="AI123" s="985"/>
      <c r="AJ123" s="986"/>
      <c r="AK123" s="987">
        <v>41421</v>
      </c>
      <c r="AL123" s="985"/>
      <c r="AM123" s="985"/>
      <c r="AN123" s="985"/>
      <c r="AO123" s="986"/>
      <c r="AP123" s="988">
        <v>0.2</v>
      </c>
      <c r="AQ123" s="989"/>
      <c r="AR123" s="989"/>
      <c r="AS123" s="989"/>
      <c r="AT123" s="990"/>
      <c r="AU123" s="1057" t="s">
        <v>450</v>
      </c>
      <c r="AV123" s="1058"/>
      <c r="AW123" s="1058"/>
      <c r="AX123" s="1058"/>
      <c r="AY123" s="1058"/>
      <c r="AZ123" s="1058"/>
      <c r="BA123" s="1058"/>
      <c r="BB123" s="1058"/>
      <c r="BC123" s="1058"/>
      <c r="BD123" s="1058"/>
      <c r="BE123" s="1058"/>
      <c r="BF123" s="1058"/>
      <c r="BG123" s="1058"/>
      <c r="BH123" s="1058"/>
      <c r="BI123" s="1058"/>
      <c r="BJ123" s="1058"/>
      <c r="BK123" s="1058"/>
      <c r="BL123" s="1058"/>
      <c r="BM123" s="1058"/>
      <c r="BN123" s="1058"/>
      <c r="BO123" s="1058"/>
      <c r="BP123" s="1059"/>
      <c r="BQ123" s="1052">
        <v>125.8</v>
      </c>
      <c r="BR123" s="1053"/>
      <c r="BS123" s="1053"/>
      <c r="BT123" s="1053"/>
      <c r="BU123" s="1053"/>
      <c r="BV123" s="1053">
        <v>133.30000000000001</v>
      </c>
      <c r="BW123" s="1053"/>
      <c r="BX123" s="1053"/>
      <c r="BY123" s="1053"/>
      <c r="BZ123" s="1053"/>
      <c r="CA123" s="1053">
        <v>118.6</v>
      </c>
      <c r="CB123" s="1053"/>
      <c r="CC123" s="1053"/>
      <c r="CD123" s="1053"/>
      <c r="CE123" s="1053"/>
      <c r="CF123" s="1054"/>
      <c r="CG123" s="1055"/>
      <c r="CH123" s="1055"/>
      <c r="CI123" s="1055"/>
      <c r="CJ123" s="1056"/>
      <c r="CK123" s="1042"/>
      <c r="CL123" s="1043"/>
      <c r="CM123" s="1043"/>
      <c r="CN123" s="1043"/>
      <c r="CO123" s="1044"/>
      <c r="CP123" s="1033" t="s">
        <v>451</v>
      </c>
      <c r="CQ123" s="1034"/>
      <c r="CR123" s="1034"/>
      <c r="CS123" s="1034"/>
      <c r="CT123" s="1034"/>
      <c r="CU123" s="1034"/>
      <c r="CV123" s="1034"/>
      <c r="CW123" s="1034"/>
      <c r="CX123" s="1034"/>
      <c r="CY123" s="1034"/>
      <c r="CZ123" s="1034"/>
      <c r="DA123" s="1034"/>
      <c r="DB123" s="1034"/>
      <c r="DC123" s="1034"/>
      <c r="DD123" s="1034"/>
      <c r="DE123" s="1034"/>
      <c r="DF123" s="1035"/>
      <c r="DG123" s="984">
        <v>136027</v>
      </c>
      <c r="DH123" s="985"/>
      <c r="DI123" s="985"/>
      <c r="DJ123" s="985"/>
      <c r="DK123" s="986"/>
      <c r="DL123" s="987">
        <v>145338</v>
      </c>
      <c r="DM123" s="985"/>
      <c r="DN123" s="985"/>
      <c r="DO123" s="985"/>
      <c r="DP123" s="986"/>
      <c r="DQ123" s="987">
        <v>146182</v>
      </c>
      <c r="DR123" s="985"/>
      <c r="DS123" s="985"/>
      <c r="DT123" s="985"/>
      <c r="DU123" s="986"/>
      <c r="DV123" s="988">
        <v>0.6</v>
      </c>
      <c r="DW123" s="989"/>
      <c r="DX123" s="989"/>
      <c r="DY123" s="989"/>
      <c r="DZ123" s="990"/>
    </row>
    <row r="124" spans="1:130" s="197" customFormat="1" ht="26.25" customHeight="1">
      <c r="A124" s="1001"/>
      <c r="B124" s="972"/>
      <c r="C124" s="942" t="s">
        <v>436</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84" t="s">
        <v>452</v>
      </c>
      <c r="AB124" s="985"/>
      <c r="AC124" s="985"/>
      <c r="AD124" s="985"/>
      <c r="AE124" s="986"/>
      <c r="AF124" s="987" t="s">
        <v>452</v>
      </c>
      <c r="AG124" s="985"/>
      <c r="AH124" s="985"/>
      <c r="AI124" s="985"/>
      <c r="AJ124" s="986"/>
      <c r="AK124" s="987" t="s">
        <v>452</v>
      </c>
      <c r="AL124" s="985"/>
      <c r="AM124" s="985"/>
      <c r="AN124" s="985"/>
      <c r="AO124" s="986"/>
      <c r="AP124" s="988" t="s">
        <v>452</v>
      </c>
      <c r="AQ124" s="989"/>
      <c r="AR124" s="989"/>
      <c r="AS124" s="989"/>
      <c r="AT124" s="99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5"/>
      <c r="CL124" s="1045"/>
      <c r="CM124" s="1045"/>
      <c r="CN124" s="1045"/>
      <c r="CO124" s="1046"/>
      <c r="CP124" s="1033" t="s">
        <v>453</v>
      </c>
      <c r="CQ124" s="1034"/>
      <c r="CR124" s="1034"/>
      <c r="CS124" s="1034"/>
      <c r="CT124" s="1034"/>
      <c r="CU124" s="1034"/>
      <c r="CV124" s="1034"/>
      <c r="CW124" s="1034"/>
      <c r="CX124" s="1034"/>
      <c r="CY124" s="1034"/>
      <c r="CZ124" s="1034"/>
      <c r="DA124" s="1034"/>
      <c r="DB124" s="1034"/>
      <c r="DC124" s="1034"/>
      <c r="DD124" s="1034"/>
      <c r="DE124" s="1034"/>
      <c r="DF124" s="1035"/>
      <c r="DG124" s="1023">
        <v>94024</v>
      </c>
      <c r="DH124" s="1024"/>
      <c r="DI124" s="1024"/>
      <c r="DJ124" s="1024"/>
      <c r="DK124" s="1025"/>
      <c r="DL124" s="1026">
        <v>47509</v>
      </c>
      <c r="DM124" s="1024"/>
      <c r="DN124" s="1024"/>
      <c r="DO124" s="1024"/>
      <c r="DP124" s="1025"/>
      <c r="DQ124" s="1026" t="s">
        <v>452</v>
      </c>
      <c r="DR124" s="1024"/>
      <c r="DS124" s="1024"/>
      <c r="DT124" s="1024"/>
      <c r="DU124" s="1025"/>
      <c r="DV124" s="1027" t="s">
        <v>452</v>
      </c>
      <c r="DW124" s="1028"/>
      <c r="DX124" s="1028"/>
      <c r="DY124" s="1028"/>
      <c r="DZ124" s="1029"/>
    </row>
    <row r="125" spans="1:130" s="197" customFormat="1" ht="26.25" customHeight="1" thickBot="1">
      <c r="A125" s="1001"/>
      <c r="B125" s="972"/>
      <c r="C125" s="942" t="s">
        <v>438</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84" t="s">
        <v>452</v>
      </c>
      <c r="AB125" s="985"/>
      <c r="AC125" s="985"/>
      <c r="AD125" s="985"/>
      <c r="AE125" s="986"/>
      <c r="AF125" s="987" t="s">
        <v>452</v>
      </c>
      <c r="AG125" s="985"/>
      <c r="AH125" s="985"/>
      <c r="AI125" s="985"/>
      <c r="AJ125" s="986"/>
      <c r="AK125" s="987" t="s">
        <v>452</v>
      </c>
      <c r="AL125" s="985"/>
      <c r="AM125" s="985"/>
      <c r="AN125" s="985"/>
      <c r="AO125" s="986"/>
      <c r="AP125" s="988" t="s">
        <v>452</v>
      </c>
      <c r="AQ125" s="989"/>
      <c r="AR125" s="989"/>
      <c r="AS125" s="989"/>
      <c r="AT125" s="99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0" t="s">
        <v>454</v>
      </c>
      <c r="CL125" s="1040"/>
      <c r="CM125" s="1040"/>
      <c r="CN125" s="1040"/>
      <c r="CO125" s="1041"/>
      <c r="CP125" s="966" t="s">
        <v>455</v>
      </c>
      <c r="CQ125" s="913"/>
      <c r="CR125" s="913"/>
      <c r="CS125" s="913"/>
      <c r="CT125" s="913"/>
      <c r="CU125" s="913"/>
      <c r="CV125" s="913"/>
      <c r="CW125" s="913"/>
      <c r="CX125" s="913"/>
      <c r="CY125" s="913"/>
      <c r="CZ125" s="913"/>
      <c r="DA125" s="913"/>
      <c r="DB125" s="913"/>
      <c r="DC125" s="913"/>
      <c r="DD125" s="913"/>
      <c r="DE125" s="913"/>
      <c r="DF125" s="914"/>
      <c r="DG125" s="952" t="s">
        <v>452</v>
      </c>
      <c r="DH125" s="953"/>
      <c r="DI125" s="953"/>
      <c r="DJ125" s="953"/>
      <c r="DK125" s="953"/>
      <c r="DL125" s="953" t="s">
        <v>452</v>
      </c>
      <c r="DM125" s="953"/>
      <c r="DN125" s="953"/>
      <c r="DO125" s="953"/>
      <c r="DP125" s="953"/>
      <c r="DQ125" s="953" t="s">
        <v>452</v>
      </c>
      <c r="DR125" s="953"/>
      <c r="DS125" s="953"/>
      <c r="DT125" s="953"/>
      <c r="DU125" s="953"/>
      <c r="DV125" s="954" t="s">
        <v>452</v>
      </c>
      <c r="DW125" s="954"/>
      <c r="DX125" s="954"/>
      <c r="DY125" s="954"/>
      <c r="DZ125" s="955"/>
    </row>
    <row r="126" spans="1:130" s="197" customFormat="1" ht="26.25" customHeight="1">
      <c r="A126" s="1001"/>
      <c r="B126" s="972"/>
      <c r="C126" s="942" t="s">
        <v>441</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84">
        <v>199740</v>
      </c>
      <c r="AB126" s="985"/>
      <c r="AC126" s="985"/>
      <c r="AD126" s="985"/>
      <c r="AE126" s="986"/>
      <c r="AF126" s="987">
        <v>100509</v>
      </c>
      <c r="AG126" s="985"/>
      <c r="AH126" s="985"/>
      <c r="AI126" s="985"/>
      <c r="AJ126" s="986"/>
      <c r="AK126" s="987">
        <v>100467</v>
      </c>
      <c r="AL126" s="985"/>
      <c r="AM126" s="985"/>
      <c r="AN126" s="985"/>
      <c r="AO126" s="986"/>
      <c r="AP126" s="988">
        <v>0.4</v>
      </c>
      <c r="AQ126" s="989"/>
      <c r="AR126" s="989"/>
      <c r="AS126" s="989"/>
      <c r="AT126" s="990"/>
      <c r="AU126" s="233"/>
      <c r="AV126" s="233"/>
      <c r="AW126" s="233"/>
      <c r="AX126" s="1062" t="s">
        <v>456</v>
      </c>
      <c r="AY126" s="1063"/>
      <c r="AZ126" s="1063"/>
      <c r="BA126" s="1063"/>
      <c r="BB126" s="1063"/>
      <c r="BC126" s="1063"/>
      <c r="BD126" s="1063"/>
      <c r="BE126" s="1064"/>
      <c r="BF126" s="1078" t="s">
        <v>457</v>
      </c>
      <c r="BG126" s="1063"/>
      <c r="BH126" s="1063"/>
      <c r="BI126" s="1063"/>
      <c r="BJ126" s="1063"/>
      <c r="BK126" s="1063"/>
      <c r="BL126" s="1064"/>
      <c r="BM126" s="1078" t="s">
        <v>458</v>
      </c>
      <c r="BN126" s="1063"/>
      <c r="BO126" s="1063"/>
      <c r="BP126" s="1063"/>
      <c r="BQ126" s="1063"/>
      <c r="BR126" s="1063"/>
      <c r="BS126" s="1064"/>
      <c r="BT126" s="1078" t="s">
        <v>459</v>
      </c>
      <c r="BU126" s="1063"/>
      <c r="BV126" s="1063"/>
      <c r="BW126" s="1063"/>
      <c r="BX126" s="1063"/>
      <c r="BY126" s="1063"/>
      <c r="BZ126" s="1079"/>
      <c r="CA126" s="233"/>
      <c r="CB126" s="233"/>
      <c r="CC126" s="233"/>
      <c r="CD126" s="234"/>
      <c r="CE126" s="234"/>
      <c r="CF126" s="234"/>
      <c r="CG126" s="231"/>
      <c r="CH126" s="231"/>
      <c r="CI126" s="231"/>
      <c r="CJ126" s="232"/>
      <c r="CK126" s="1043"/>
      <c r="CL126" s="1043"/>
      <c r="CM126" s="1043"/>
      <c r="CN126" s="1043"/>
      <c r="CO126" s="1044"/>
      <c r="CP126" s="975" t="s">
        <v>460</v>
      </c>
      <c r="CQ126" s="976"/>
      <c r="CR126" s="976"/>
      <c r="CS126" s="976"/>
      <c r="CT126" s="976"/>
      <c r="CU126" s="976"/>
      <c r="CV126" s="976"/>
      <c r="CW126" s="976"/>
      <c r="CX126" s="976"/>
      <c r="CY126" s="976"/>
      <c r="CZ126" s="976"/>
      <c r="DA126" s="976"/>
      <c r="DB126" s="976"/>
      <c r="DC126" s="976"/>
      <c r="DD126" s="976"/>
      <c r="DE126" s="976"/>
      <c r="DF126" s="977"/>
      <c r="DG126" s="945" t="s">
        <v>452</v>
      </c>
      <c r="DH126" s="946"/>
      <c r="DI126" s="946"/>
      <c r="DJ126" s="946"/>
      <c r="DK126" s="946"/>
      <c r="DL126" s="946" t="s">
        <v>452</v>
      </c>
      <c r="DM126" s="946"/>
      <c r="DN126" s="946"/>
      <c r="DO126" s="946"/>
      <c r="DP126" s="946"/>
      <c r="DQ126" s="946" t="s">
        <v>452</v>
      </c>
      <c r="DR126" s="946"/>
      <c r="DS126" s="946"/>
      <c r="DT126" s="946"/>
      <c r="DU126" s="946"/>
      <c r="DV126" s="947" t="s">
        <v>452</v>
      </c>
      <c r="DW126" s="947"/>
      <c r="DX126" s="947"/>
      <c r="DY126" s="947"/>
      <c r="DZ126" s="948"/>
    </row>
    <row r="127" spans="1:130" s="197" customFormat="1" ht="26.25" customHeight="1" thickBot="1">
      <c r="A127" s="1002"/>
      <c r="B127" s="974"/>
      <c r="C127" s="1030" t="s">
        <v>461</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4">
        <v>1382</v>
      </c>
      <c r="AB127" s="985"/>
      <c r="AC127" s="985"/>
      <c r="AD127" s="985"/>
      <c r="AE127" s="986"/>
      <c r="AF127" s="987">
        <v>633</v>
      </c>
      <c r="AG127" s="985"/>
      <c r="AH127" s="985"/>
      <c r="AI127" s="985"/>
      <c r="AJ127" s="986"/>
      <c r="AK127" s="987">
        <v>392</v>
      </c>
      <c r="AL127" s="985"/>
      <c r="AM127" s="985"/>
      <c r="AN127" s="985"/>
      <c r="AO127" s="986"/>
      <c r="AP127" s="988">
        <v>0</v>
      </c>
      <c r="AQ127" s="989"/>
      <c r="AR127" s="989"/>
      <c r="AS127" s="989"/>
      <c r="AT127" s="990"/>
      <c r="AU127" s="233"/>
      <c r="AV127" s="233"/>
      <c r="AW127" s="233"/>
      <c r="AX127" s="912" t="s">
        <v>462</v>
      </c>
      <c r="AY127" s="913"/>
      <c r="AZ127" s="913"/>
      <c r="BA127" s="913"/>
      <c r="BB127" s="913"/>
      <c r="BC127" s="913"/>
      <c r="BD127" s="913"/>
      <c r="BE127" s="914"/>
      <c r="BF127" s="1067" t="s">
        <v>452</v>
      </c>
      <c r="BG127" s="1068"/>
      <c r="BH127" s="1068"/>
      <c r="BI127" s="1068"/>
      <c r="BJ127" s="1068"/>
      <c r="BK127" s="1068"/>
      <c r="BL127" s="1077"/>
      <c r="BM127" s="1067">
        <v>11.84</v>
      </c>
      <c r="BN127" s="1068"/>
      <c r="BO127" s="1068"/>
      <c r="BP127" s="1068"/>
      <c r="BQ127" s="1068"/>
      <c r="BR127" s="1068"/>
      <c r="BS127" s="1077"/>
      <c r="BT127" s="1067">
        <v>20</v>
      </c>
      <c r="BU127" s="1068"/>
      <c r="BV127" s="1068"/>
      <c r="BW127" s="1068"/>
      <c r="BX127" s="1068"/>
      <c r="BY127" s="1068"/>
      <c r="BZ127" s="1069"/>
      <c r="CA127" s="234"/>
      <c r="CB127" s="234"/>
      <c r="CC127" s="234"/>
      <c r="CD127" s="234"/>
      <c r="CE127" s="234"/>
      <c r="CF127" s="234"/>
      <c r="CG127" s="231"/>
      <c r="CH127" s="231"/>
      <c r="CI127" s="231"/>
      <c r="CJ127" s="232"/>
      <c r="CK127" s="1065"/>
      <c r="CL127" s="1065"/>
      <c r="CM127" s="1065"/>
      <c r="CN127" s="1065"/>
      <c r="CO127" s="1066"/>
      <c r="CP127" s="1070" t="s">
        <v>463</v>
      </c>
      <c r="CQ127" s="1071"/>
      <c r="CR127" s="1071"/>
      <c r="CS127" s="1071"/>
      <c r="CT127" s="1071"/>
      <c r="CU127" s="1071"/>
      <c r="CV127" s="1071"/>
      <c r="CW127" s="1071"/>
      <c r="CX127" s="1071"/>
      <c r="CY127" s="1071"/>
      <c r="CZ127" s="1071"/>
      <c r="DA127" s="1071"/>
      <c r="DB127" s="1071"/>
      <c r="DC127" s="1071"/>
      <c r="DD127" s="1071"/>
      <c r="DE127" s="1071"/>
      <c r="DF127" s="1072"/>
      <c r="DG127" s="1073">
        <v>6309</v>
      </c>
      <c r="DH127" s="1074"/>
      <c r="DI127" s="1074"/>
      <c r="DJ127" s="1074"/>
      <c r="DK127" s="1074"/>
      <c r="DL127" s="1074">
        <v>4248</v>
      </c>
      <c r="DM127" s="1074"/>
      <c r="DN127" s="1074"/>
      <c r="DO127" s="1074"/>
      <c r="DP127" s="1074"/>
      <c r="DQ127" s="1074">
        <v>2145</v>
      </c>
      <c r="DR127" s="1074"/>
      <c r="DS127" s="1074"/>
      <c r="DT127" s="1074"/>
      <c r="DU127" s="1074"/>
      <c r="DV127" s="1075">
        <v>0</v>
      </c>
      <c r="DW127" s="1075"/>
      <c r="DX127" s="1075"/>
      <c r="DY127" s="1075"/>
      <c r="DZ127" s="1076"/>
    </row>
    <row r="128" spans="1:130" s="197" customFormat="1" ht="26.25" customHeight="1">
      <c r="A128" s="1097" t="s">
        <v>464</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465</v>
      </c>
      <c r="X128" s="1099"/>
      <c r="Y128" s="1099"/>
      <c r="Z128" s="1100"/>
      <c r="AA128" s="1115">
        <v>173171</v>
      </c>
      <c r="AB128" s="1116"/>
      <c r="AC128" s="1116"/>
      <c r="AD128" s="1116"/>
      <c r="AE128" s="1117"/>
      <c r="AF128" s="1118">
        <v>171322</v>
      </c>
      <c r="AG128" s="1116"/>
      <c r="AH128" s="1116"/>
      <c r="AI128" s="1116"/>
      <c r="AJ128" s="1117"/>
      <c r="AK128" s="1118">
        <v>168165</v>
      </c>
      <c r="AL128" s="1116"/>
      <c r="AM128" s="1116"/>
      <c r="AN128" s="1116"/>
      <c r="AO128" s="1117"/>
      <c r="AP128" s="1119"/>
      <c r="AQ128" s="1120"/>
      <c r="AR128" s="1120"/>
      <c r="AS128" s="1120"/>
      <c r="AT128" s="1121"/>
      <c r="AU128" s="235"/>
      <c r="AV128" s="235"/>
      <c r="AW128" s="235"/>
      <c r="AX128" s="1080" t="s">
        <v>466</v>
      </c>
      <c r="AY128" s="976"/>
      <c r="AZ128" s="976"/>
      <c r="BA128" s="976"/>
      <c r="BB128" s="976"/>
      <c r="BC128" s="976"/>
      <c r="BD128" s="976"/>
      <c r="BE128" s="977"/>
      <c r="BF128" s="1092" t="s">
        <v>452</v>
      </c>
      <c r="BG128" s="1093"/>
      <c r="BH128" s="1093"/>
      <c r="BI128" s="1093"/>
      <c r="BJ128" s="1093"/>
      <c r="BK128" s="1093"/>
      <c r="BL128" s="1094"/>
      <c r="BM128" s="1092">
        <v>16.84</v>
      </c>
      <c r="BN128" s="1093"/>
      <c r="BO128" s="1093"/>
      <c r="BP128" s="1093"/>
      <c r="BQ128" s="1093"/>
      <c r="BR128" s="1093"/>
      <c r="BS128" s="1094"/>
      <c r="BT128" s="1092">
        <v>30</v>
      </c>
      <c r="BU128" s="1095"/>
      <c r="BV128" s="1095"/>
      <c r="BW128" s="1095"/>
      <c r="BX128" s="1095"/>
      <c r="BY128" s="1095"/>
      <c r="BZ128" s="109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6" t="s">
        <v>90</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86" t="s">
        <v>467</v>
      </c>
      <c r="X129" s="1087"/>
      <c r="Y129" s="1087"/>
      <c r="Z129" s="1088"/>
      <c r="AA129" s="984">
        <v>30462725</v>
      </c>
      <c r="AB129" s="985"/>
      <c r="AC129" s="985"/>
      <c r="AD129" s="985"/>
      <c r="AE129" s="986"/>
      <c r="AF129" s="987">
        <v>29349181</v>
      </c>
      <c r="AG129" s="985"/>
      <c r="AH129" s="985"/>
      <c r="AI129" s="985"/>
      <c r="AJ129" s="986"/>
      <c r="AK129" s="987">
        <v>29298085</v>
      </c>
      <c r="AL129" s="985"/>
      <c r="AM129" s="985"/>
      <c r="AN129" s="985"/>
      <c r="AO129" s="986"/>
      <c r="AP129" s="1089"/>
      <c r="AQ129" s="1090"/>
      <c r="AR129" s="1090"/>
      <c r="AS129" s="1090"/>
      <c r="AT129" s="1091"/>
      <c r="AU129" s="235"/>
      <c r="AV129" s="235"/>
      <c r="AW129" s="235"/>
      <c r="AX129" s="1080" t="s">
        <v>468</v>
      </c>
      <c r="AY129" s="976"/>
      <c r="AZ129" s="976"/>
      <c r="BA129" s="976"/>
      <c r="BB129" s="976"/>
      <c r="BC129" s="976"/>
      <c r="BD129" s="976"/>
      <c r="BE129" s="977"/>
      <c r="BF129" s="1081">
        <v>13.2</v>
      </c>
      <c r="BG129" s="1082"/>
      <c r="BH129" s="1082"/>
      <c r="BI129" s="1082"/>
      <c r="BJ129" s="1082"/>
      <c r="BK129" s="1082"/>
      <c r="BL129" s="1083"/>
      <c r="BM129" s="1081">
        <v>25</v>
      </c>
      <c r="BN129" s="1082"/>
      <c r="BO129" s="1082"/>
      <c r="BP129" s="1082"/>
      <c r="BQ129" s="1082"/>
      <c r="BR129" s="1082"/>
      <c r="BS129" s="1083"/>
      <c r="BT129" s="1081">
        <v>35</v>
      </c>
      <c r="BU129" s="1084"/>
      <c r="BV129" s="1084"/>
      <c r="BW129" s="1084"/>
      <c r="BX129" s="1084"/>
      <c r="BY129" s="1084"/>
      <c r="BZ129" s="108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6" t="s">
        <v>469</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86" t="s">
        <v>470</v>
      </c>
      <c r="X130" s="1087"/>
      <c r="Y130" s="1087"/>
      <c r="Z130" s="1088"/>
      <c r="AA130" s="984">
        <v>6600250</v>
      </c>
      <c r="AB130" s="985"/>
      <c r="AC130" s="985"/>
      <c r="AD130" s="985"/>
      <c r="AE130" s="986"/>
      <c r="AF130" s="987">
        <v>6583040</v>
      </c>
      <c r="AG130" s="985"/>
      <c r="AH130" s="985"/>
      <c r="AI130" s="985"/>
      <c r="AJ130" s="986"/>
      <c r="AK130" s="987">
        <v>6572277</v>
      </c>
      <c r="AL130" s="985"/>
      <c r="AM130" s="985"/>
      <c r="AN130" s="985"/>
      <c r="AO130" s="986"/>
      <c r="AP130" s="1089"/>
      <c r="AQ130" s="1090"/>
      <c r="AR130" s="1090"/>
      <c r="AS130" s="1090"/>
      <c r="AT130" s="1091"/>
      <c r="AU130" s="235"/>
      <c r="AV130" s="235"/>
      <c r="AW130" s="235"/>
      <c r="AX130" s="1139" t="s">
        <v>471</v>
      </c>
      <c r="AY130" s="1071"/>
      <c r="AZ130" s="1071"/>
      <c r="BA130" s="1071"/>
      <c r="BB130" s="1071"/>
      <c r="BC130" s="1071"/>
      <c r="BD130" s="1071"/>
      <c r="BE130" s="1072"/>
      <c r="BF130" s="1101">
        <v>118.6</v>
      </c>
      <c r="BG130" s="1102"/>
      <c r="BH130" s="1102"/>
      <c r="BI130" s="1102"/>
      <c r="BJ130" s="1102"/>
      <c r="BK130" s="1102"/>
      <c r="BL130" s="1103"/>
      <c r="BM130" s="1101">
        <v>350</v>
      </c>
      <c r="BN130" s="1102"/>
      <c r="BO130" s="1102"/>
      <c r="BP130" s="1102"/>
      <c r="BQ130" s="1102"/>
      <c r="BR130" s="1102"/>
      <c r="BS130" s="1103"/>
      <c r="BT130" s="1104"/>
      <c r="BU130" s="1105"/>
      <c r="BV130" s="1105"/>
      <c r="BW130" s="1105"/>
      <c r="BX130" s="1105"/>
      <c r="BY130" s="1105"/>
      <c r="BZ130" s="110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472</v>
      </c>
      <c r="X131" s="1110"/>
      <c r="Y131" s="1110"/>
      <c r="Z131" s="1111"/>
      <c r="AA131" s="1023">
        <v>23862475</v>
      </c>
      <c r="AB131" s="1024"/>
      <c r="AC131" s="1024"/>
      <c r="AD131" s="1024"/>
      <c r="AE131" s="1025"/>
      <c r="AF131" s="1026">
        <v>22766141</v>
      </c>
      <c r="AG131" s="1024"/>
      <c r="AH131" s="1024"/>
      <c r="AI131" s="1024"/>
      <c r="AJ131" s="1025"/>
      <c r="AK131" s="1026">
        <v>22725808</v>
      </c>
      <c r="AL131" s="1024"/>
      <c r="AM131" s="1024"/>
      <c r="AN131" s="1024"/>
      <c r="AO131" s="1025"/>
      <c r="AP131" s="1112"/>
      <c r="AQ131" s="1113"/>
      <c r="AR131" s="1113"/>
      <c r="AS131" s="1113"/>
      <c r="AT131" s="111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12.83528636</v>
      </c>
      <c r="AB132" s="1130"/>
      <c r="AC132" s="1130"/>
      <c r="AD132" s="1130"/>
      <c r="AE132" s="1131"/>
      <c r="AF132" s="1132">
        <v>13.54682377</v>
      </c>
      <c r="AG132" s="1130"/>
      <c r="AH132" s="1130"/>
      <c r="AI132" s="1130"/>
      <c r="AJ132" s="1131"/>
      <c r="AK132" s="1132">
        <v>13.31535495</v>
      </c>
      <c r="AL132" s="1130"/>
      <c r="AM132" s="1130"/>
      <c r="AN132" s="1130"/>
      <c r="AO132" s="1131"/>
      <c r="AP132" s="1013"/>
      <c r="AQ132" s="1014"/>
      <c r="AR132" s="1014"/>
      <c r="AS132" s="1014"/>
      <c r="AT132" s="113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34" t="s">
        <v>475</v>
      </c>
      <c r="W133" s="1134"/>
      <c r="X133" s="1134"/>
      <c r="Y133" s="1134"/>
      <c r="Z133" s="1135"/>
      <c r="AA133" s="1136">
        <v>13.3</v>
      </c>
      <c r="AB133" s="1137"/>
      <c r="AC133" s="1137"/>
      <c r="AD133" s="1137"/>
      <c r="AE133" s="1138"/>
      <c r="AF133" s="1136">
        <v>13.2</v>
      </c>
      <c r="AG133" s="1137"/>
      <c r="AH133" s="1137"/>
      <c r="AI133" s="1137"/>
      <c r="AJ133" s="1138"/>
      <c r="AK133" s="1136">
        <v>13.2</v>
      </c>
      <c r="AL133" s="1137"/>
      <c r="AM133" s="1137"/>
      <c r="AN133" s="1137"/>
      <c r="AO133" s="1138"/>
      <c r="AP133" s="1054"/>
      <c r="AQ133" s="1055"/>
      <c r="AR133" s="1055"/>
      <c r="AS133" s="1055"/>
      <c r="AT133" s="112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3" t="s">
        <v>478</v>
      </c>
      <c r="L7" s="254"/>
      <c r="M7" s="255" t="s">
        <v>479</v>
      </c>
      <c r="N7" s="256"/>
    </row>
    <row r="8" spans="1:16">
      <c r="A8" s="248"/>
      <c r="B8" s="244"/>
      <c r="C8" s="244"/>
      <c r="D8" s="244"/>
      <c r="E8" s="244"/>
      <c r="F8" s="244"/>
      <c r="G8" s="257"/>
      <c r="H8" s="258"/>
      <c r="I8" s="258"/>
      <c r="J8" s="259"/>
      <c r="K8" s="1144"/>
      <c r="L8" s="260" t="s">
        <v>480</v>
      </c>
      <c r="M8" s="261" t="s">
        <v>481</v>
      </c>
      <c r="N8" s="262" t="s">
        <v>482</v>
      </c>
    </row>
    <row r="9" spans="1:16">
      <c r="A9" s="248"/>
      <c r="B9" s="244"/>
      <c r="C9" s="244"/>
      <c r="D9" s="244"/>
      <c r="E9" s="244"/>
      <c r="F9" s="244"/>
      <c r="G9" s="1145" t="s">
        <v>483</v>
      </c>
      <c r="H9" s="1146"/>
      <c r="I9" s="1146"/>
      <c r="J9" s="1147"/>
      <c r="K9" s="263">
        <v>7166934</v>
      </c>
      <c r="L9" s="264">
        <v>122455</v>
      </c>
      <c r="M9" s="265">
        <v>72299</v>
      </c>
      <c r="N9" s="266">
        <v>69.400000000000006</v>
      </c>
    </row>
    <row r="10" spans="1:16">
      <c r="A10" s="248"/>
      <c r="B10" s="244"/>
      <c r="C10" s="244"/>
      <c r="D10" s="244"/>
      <c r="E10" s="244"/>
      <c r="F10" s="244"/>
      <c r="G10" s="1145" t="s">
        <v>484</v>
      </c>
      <c r="H10" s="1146"/>
      <c r="I10" s="1146"/>
      <c r="J10" s="1147"/>
      <c r="K10" s="267">
        <v>456048</v>
      </c>
      <c r="L10" s="268">
        <v>7792</v>
      </c>
      <c r="M10" s="269">
        <v>5259</v>
      </c>
      <c r="N10" s="270">
        <v>48.2</v>
      </c>
    </row>
    <row r="11" spans="1:16" ht="13.5" customHeight="1">
      <c r="A11" s="248"/>
      <c r="B11" s="244"/>
      <c r="C11" s="244"/>
      <c r="D11" s="244"/>
      <c r="E11" s="244"/>
      <c r="F11" s="244"/>
      <c r="G11" s="1145" t="s">
        <v>485</v>
      </c>
      <c r="H11" s="1146"/>
      <c r="I11" s="1146"/>
      <c r="J11" s="1147"/>
      <c r="K11" s="267">
        <v>39362</v>
      </c>
      <c r="L11" s="268">
        <v>673</v>
      </c>
      <c r="M11" s="269">
        <v>5513</v>
      </c>
      <c r="N11" s="270">
        <v>-87.8</v>
      </c>
    </row>
    <row r="12" spans="1:16" ht="13.5" customHeight="1">
      <c r="A12" s="248"/>
      <c r="B12" s="244"/>
      <c r="C12" s="244"/>
      <c r="D12" s="244"/>
      <c r="E12" s="244"/>
      <c r="F12" s="244"/>
      <c r="G12" s="1145" t="s">
        <v>486</v>
      </c>
      <c r="H12" s="1146"/>
      <c r="I12" s="1146"/>
      <c r="J12" s="1147"/>
      <c r="K12" s="267">
        <v>38102</v>
      </c>
      <c r="L12" s="268">
        <v>651</v>
      </c>
      <c r="M12" s="269">
        <v>1180</v>
      </c>
      <c r="N12" s="270">
        <v>-44.8</v>
      </c>
    </row>
    <row r="13" spans="1:16" ht="13.5" customHeight="1">
      <c r="A13" s="248"/>
      <c r="B13" s="244"/>
      <c r="C13" s="244"/>
      <c r="D13" s="244"/>
      <c r="E13" s="244"/>
      <c r="F13" s="244"/>
      <c r="G13" s="1145" t="s">
        <v>487</v>
      </c>
      <c r="H13" s="1146"/>
      <c r="I13" s="1146"/>
      <c r="J13" s="1147"/>
      <c r="K13" s="267" t="s">
        <v>488</v>
      </c>
      <c r="L13" s="268" t="s">
        <v>488</v>
      </c>
      <c r="M13" s="269">
        <v>2</v>
      </c>
      <c r="N13" s="270" t="s">
        <v>488</v>
      </c>
    </row>
    <row r="14" spans="1:16" ht="13.5" customHeight="1">
      <c r="A14" s="248"/>
      <c r="B14" s="244"/>
      <c r="C14" s="244"/>
      <c r="D14" s="244"/>
      <c r="E14" s="244"/>
      <c r="F14" s="244"/>
      <c r="G14" s="1145" t="s">
        <v>489</v>
      </c>
      <c r="H14" s="1146"/>
      <c r="I14" s="1146"/>
      <c r="J14" s="1147"/>
      <c r="K14" s="267">
        <v>454696</v>
      </c>
      <c r="L14" s="268">
        <v>7769</v>
      </c>
      <c r="M14" s="269">
        <v>3170</v>
      </c>
      <c r="N14" s="270">
        <v>145.1</v>
      </c>
    </row>
    <row r="15" spans="1:16" ht="13.5" customHeight="1">
      <c r="A15" s="248"/>
      <c r="B15" s="244"/>
      <c r="C15" s="244"/>
      <c r="D15" s="244"/>
      <c r="E15" s="244"/>
      <c r="F15" s="244"/>
      <c r="G15" s="1145" t="s">
        <v>490</v>
      </c>
      <c r="H15" s="1146"/>
      <c r="I15" s="1146"/>
      <c r="J15" s="1147"/>
      <c r="K15" s="267">
        <v>157265</v>
      </c>
      <c r="L15" s="268">
        <v>2687</v>
      </c>
      <c r="M15" s="269">
        <v>1822</v>
      </c>
      <c r="N15" s="270">
        <v>47.5</v>
      </c>
    </row>
    <row r="16" spans="1:16">
      <c r="A16" s="248"/>
      <c r="B16" s="244"/>
      <c r="C16" s="244"/>
      <c r="D16" s="244"/>
      <c r="E16" s="244"/>
      <c r="F16" s="244"/>
      <c r="G16" s="1148" t="s">
        <v>491</v>
      </c>
      <c r="H16" s="1149"/>
      <c r="I16" s="1149"/>
      <c r="J16" s="1150"/>
      <c r="K16" s="268">
        <v>-713029</v>
      </c>
      <c r="L16" s="268">
        <v>-12183</v>
      </c>
      <c r="M16" s="269">
        <v>-7642</v>
      </c>
      <c r="N16" s="270">
        <v>59.4</v>
      </c>
    </row>
    <row r="17" spans="1:16">
      <c r="A17" s="248"/>
      <c r="B17" s="244"/>
      <c r="C17" s="244"/>
      <c r="D17" s="244"/>
      <c r="E17" s="244"/>
      <c r="F17" s="244"/>
      <c r="G17" s="1148" t="s">
        <v>167</v>
      </c>
      <c r="H17" s="1149"/>
      <c r="I17" s="1149"/>
      <c r="J17" s="1150"/>
      <c r="K17" s="268">
        <v>7599378</v>
      </c>
      <c r="L17" s="268">
        <v>129844</v>
      </c>
      <c r="M17" s="269">
        <v>81603</v>
      </c>
      <c r="N17" s="270">
        <v>59.1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0" t="s">
        <v>496</v>
      </c>
      <c r="H21" s="1141"/>
      <c r="I21" s="1141"/>
      <c r="J21" s="1142"/>
      <c r="K21" s="280">
        <v>16.059999999999999</v>
      </c>
      <c r="L21" s="281">
        <v>7.96</v>
      </c>
      <c r="M21" s="282">
        <v>8.1</v>
      </c>
      <c r="N21" s="249"/>
      <c r="O21" s="283"/>
      <c r="P21" s="279"/>
    </row>
    <row r="22" spans="1:16" s="284" customFormat="1">
      <c r="A22" s="279"/>
      <c r="B22" s="249"/>
      <c r="C22" s="249"/>
      <c r="D22" s="249"/>
      <c r="E22" s="249"/>
      <c r="F22" s="249"/>
      <c r="G22" s="1140" t="s">
        <v>497</v>
      </c>
      <c r="H22" s="1141"/>
      <c r="I22" s="1141"/>
      <c r="J22" s="1142"/>
      <c r="K22" s="285">
        <v>91.8</v>
      </c>
      <c r="L22" s="286">
        <v>98.3</v>
      </c>
      <c r="M22" s="287">
        <v>-6.5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3" t="s">
        <v>478</v>
      </c>
      <c r="L30" s="254"/>
      <c r="M30" s="255" t="s">
        <v>479</v>
      </c>
      <c r="N30" s="256"/>
    </row>
    <row r="31" spans="1:16">
      <c r="A31" s="248"/>
      <c r="B31" s="244"/>
      <c r="C31" s="244"/>
      <c r="D31" s="244"/>
      <c r="E31" s="244"/>
      <c r="F31" s="244"/>
      <c r="G31" s="257"/>
      <c r="H31" s="258"/>
      <c r="I31" s="258"/>
      <c r="J31" s="259"/>
      <c r="K31" s="1144"/>
      <c r="L31" s="260" t="s">
        <v>480</v>
      </c>
      <c r="M31" s="261" t="s">
        <v>481</v>
      </c>
      <c r="N31" s="262" t="s">
        <v>482</v>
      </c>
    </row>
    <row r="32" spans="1:16" ht="27" customHeight="1">
      <c r="A32" s="248"/>
      <c r="B32" s="244"/>
      <c r="C32" s="244"/>
      <c r="D32" s="244"/>
      <c r="E32" s="244"/>
      <c r="F32" s="244"/>
      <c r="G32" s="1156" t="s">
        <v>501</v>
      </c>
      <c r="H32" s="1157"/>
      <c r="I32" s="1157"/>
      <c r="J32" s="1158"/>
      <c r="K32" s="294">
        <v>7566653</v>
      </c>
      <c r="L32" s="294">
        <v>129285</v>
      </c>
      <c r="M32" s="295">
        <v>50969</v>
      </c>
      <c r="N32" s="296">
        <v>153.69999999999999</v>
      </c>
    </row>
    <row r="33" spans="1:16" ht="13.5" customHeight="1">
      <c r="A33" s="248"/>
      <c r="B33" s="244"/>
      <c r="C33" s="244"/>
      <c r="D33" s="244"/>
      <c r="E33" s="244"/>
      <c r="F33" s="244"/>
      <c r="G33" s="1156" t="s">
        <v>502</v>
      </c>
      <c r="H33" s="1157"/>
      <c r="I33" s="1157"/>
      <c r="J33" s="1158"/>
      <c r="K33" s="294" t="s">
        <v>488</v>
      </c>
      <c r="L33" s="294" t="s">
        <v>488</v>
      </c>
      <c r="M33" s="295" t="s">
        <v>488</v>
      </c>
      <c r="N33" s="296" t="s">
        <v>488</v>
      </c>
    </row>
    <row r="34" spans="1:16" ht="27" customHeight="1">
      <c r="A34" s="248"/>
      <c r="B34" s="244"/>
      <c r="C34" s="244"/>
      <c r="D34" s="244"/>
      <c r="E34" s="244"/>
      <c r="F34" s="244"/>
      <c r="G34" s="1156" t="s">
        <v>503</v>
      </c>
      <c r="H34" s="1157"/>
      <c r="I34" s="1157"/>
      <c r="J34" s="1158"/>
      <c r="K34" s="294" t="s">
        <v>488</v>
      </c>
      <c r="L34" s="294" t="s">
        <v>488</v>
      </c>
      <c r="M34" s="295">
        <v>29</v>
      </c>
      <c r="N34" s="296" t="s">
        <v>488</v>
      </c>
    </row>
    <row r="35" spans="1:16" ht="27" customHeight="1">
      <c r="A35" s="248"/>
      <c r="B35" s="244"/>
      <c r="C35" s="244"/>
      <c r="D35" s="244"/>
      <c r="E35" s="244"/>
      <c r="F35" s="244"/>
      <c r="G35" s="1156" t="s">
        <v>504</v>
      </c>
      <c r="H35" s="1157"/>
      <c r="I35" s="1157"/>
      <c r="J35" s="1158"/>
      <c r="K35" s="294">
        <v>2056885</v>
      </c>
      <c r="L35" s="294">
        <v>35144</v>
      </c>
      <c r="M35" s="295">
        <v>14294</v>
      </c>
      <c r="N35" s="296">
        <v>145.9</v>
      </c>
    </row>
    <row r="36" spans="1:16" ht="27" customHeight="1">
      <c r="A36" s="248"/>
      <c r="B36" s="244"/>
      <c r="C36" s="244"/>
      <c r="D36" s="244"/>
      <c r="E36" s="244"/>
      <c r="F36" s="244"/>
      <c r="G36" s="1156" t="s">
        <v>505</v>
      </c>
      <c r="H36" s="1157"/>
      <c r="I36" s="1157"/>
      <c r="J36" s="1158"/>
      <c r="K36" s="294" t="s">
        <v>488</v>
      </c>
      <c r="L36" s="294" t="s">
        <v>488</v>
      </c>
      <c r="M36" s="295">
        <v>1493</v>
      </c>
      <c r="N36" s="296" t="s">
        <v>488</v>
      </c>
    </row>
    <row r="37" spans="1:16" ht="13.5" customHeight="1">
      <c r="A37" s="248"/>
      <c r="B37" s="244"/>
      <c r="C37" s="244"/>
      <c r="D37" s="244"/>
      <c r="E37" s="244"/>
      <c r="F37" s="244"/>
      <c r="G37" s="1156" t="s">
        <v>506</v>
      </c>
      <c r="H37" s="1157"/>
      <c r="I37" s="1157"/>
      <c r="J37" s="1158"/>
      <c r="K37" s="294">
        <v>142280</v>
      </c>
      <c r="L37" s="294">
        <v>2431</v>
      </c>
      <c r="M37" s="295">
        <v>1584</v>
      </c>
      <c r="N37" s="296">
        <v>53.5</v>
      </c>
    </row>
    <row r="38" spans="1:16" ht="27" customHeight="1">
      <c r="A38" s="248"/>
      <c r="B38" s="244"/>
      <c r="C38" s="244"/>
      <c r="D38" s="244"/>
      <c r="E38" s="244"/>
      <c r="F38" s="244"/>
      <c r="G38" s="1159" t="s">
        <v>507</v>
      </c>
      <c r="H38" s="1160"/>
      <c r="I38" s="1160"/>
      <c r="J38" s="1161"/>
      <c r="K38" s="297">
        <v>646</v>
      </c>
      <c r="L38" s="297">
        <v>11</v>
      </c>
      <c r="M38" s="298">
        <v>4</v>
      </c>
      <c r="N38" s="299">
        <v>175</v>
      </c>
      <c r="O38" s="293"/>
    </row>
    <row r="39" spans="1:16">
      <c r="A39" s="248"/>
      <c r="B39" s="244"/>
      <c r="C39" s="244"/>
      <c r="D39" s="244"/>
      <c r="E39" s="244"/>
      <c r="F39" s="244"/>
      <c r="G39" s="1159" t="s">
        <v>508</v>
      </c>
      <c r="H39" s="1160"/>
      <c r="I39" s="1160"/>
      <c r="J39" s="1161"/>
      <c r="K39" s="300">
        <v>-168165</v>
      </c>
      <c r="L39" s="300">
        <v>-2873</v>
      </c>
      <c r="M39" s="301">
        <v>-4432</v>
      </c>
      <c r="N39" s="302">
        <v>-35.200000000000003</v>
      </c>
      <c r="O39" s="293"/>
    </row>
    <row r="40" spans="1:16" ht="27" customHeight="1">
      <c r="A40" s="248"/>
      <c r="B40" s="244"/>
      <c r="C40" s="244"/>
      <c r="D40" s="244"/>
      <c r="E40" s="244"/>
      <c r="F40" s="244"/>
      <c r="G40" s="1156" t="s">
        <v>509</v>
      </c>
      <c r="H40" s="1157"/>
      <c r="I40" s="1157"/>
      <c r="J40" s="1158"/>
      <c r="K40" s="300">
        <v>-6572277</v>
      </c>
      <c r="L40" s="300">
        <v>-112295</v>
      </c>
      <c r="M40" s="301">
        <v>-44638</v>
      </c>
      <c r="N40" s="302">
        <v>151.6</v>
      </c>
      <c r="O40" s="293"/>
    </row>
    <row r="41" spans="1:16">
      <c r="A41" s="248"/>
      <c r="B41" s="244"/>
      <c r="C41" s="244"/>
      <c r="D41" s="244"/>
      <c r="E41" s="244"/>
      <c r="F41" s="244"/>
      <c r="G41" s="1162" t="s">
        <v>278</v>
      </c>
      <c r="H41" s="1163"/>
      <c r="I41" s="1163"/>
      <c r="J41" s="1164"/>
      <c r="K41" s="294">
        <v>3026022</v>
      </c>
      <c r="L41" s="300">
        <v>51703</v>
      </c>
      <c r="M41" s="301">
        <v>19303</v>
      </c>
      <c r="N41" s="302">
        <v>167.8</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1" t="s">
        <v>478</v>
      </c>
      <c r="J49" s="1153" t="s">
        <v>513</v>
      </c>
      <c r="K49" s="1154"/>
      <c r="L49" s="1154"/>
      <c r="M49" s="1154"/>
      <c r="N49" s="1155"/>
    </row>
    <row r="50" spans="1:14">
      <c r="A50" s="248"/>
      <c r="B50" s="244"/>
      <c r="C50" s="244"/>
      <c r="D50" s="244"/>
      <c r="E50" s="244"/>
      <c r="F50" s="244"/>
      <c r="G50" s="312"/>
      <c r="H50" s="313"/>
      <c r="I50" s="1152"/>
      <c r="J50" s="314" t="s">
        <v>514</v>
      </c>
      <c r="K50" s="315" t="s">
        <v>515</v>
      </c>
      <c r="L50" s="316" t="s">
        <v>516</v>
      </c>
      <c r="M50" s="317" t="s">
        <v>517</v>
      </c>
      <c r="N50" s="318" t="s">
        <v>518</v>
      </c>
    </row>
    <row r="51" spans="1:14">
      <c r="A51" s="248"/>
      <c r="B51" s="244"/>
      <c r="C51" s="244"/>
      <c r="D51" s="244"/>
      <c r="E51" s="244"/>
      <c r="F51" s="244"/>
      <c r="G51" s="310" t="s">
        <v>519</v>
      </c>
      <c r="H51" s="311"/>
      <c r="I51" s="319">
        <v>12084795</v>
      </c>
      <c r="J51" s="320">
        <v>193996</v>
      </c>
      <c r="K51" s="321">
        <v>39.799999999999997</v>
      </c>
      <c r="L51" s="322">
        <v>47569</v>
      </c>
      <c r="M51" s="323">
        <v>-28.9</v>
      </c>
      <c r="N51" s="324">
        <v>68.7</v>
      </c>
    </row>
    <row r="52" spans="1:14">
      <c r="A52" s="248"/>
      <c r="B52" s="244"/>
      <c r="C52" s="244"/>
      <c r="D52" s="244"/>
      <c r="E52" s="244"/>
      <c r="F52" s="244"/>
      <c r="G52" s="325"/>
      <c r="H52" s="326" t="s">
        <v>520</v>
      </c>
      <c r="I52" s="327">
        <v>7793271</v>
      </c>
      <c r="J52" s="328">
        <v>125105</v>
      </c>
      <c r="K52" s="329">
        <v>47.2</v>
      </c>
      <c r="L52" s="330">
        <v>26255</v>
      </c>
      <c r="M52" s="331">
        <v>-27.7</v>
      </c>
      <c r="N52" s="332">
        <v>74.900000000000006</v>
      </c>
    </row>
    <row r="53" spans="1:14">
      <c r="A53" s="248"/>
      <c r="B53" s="244"/>
      <c r="C53" s="244"/>
      <c r="D53" s="244"/>
      <c r="E53" s="244"/>
      <c r="F53" s="244"/>
      <c r="G53" s="310" t="s">
        <v>521</v>
      </c>
      <c r="H53" s="311"/>
      <c r="I53" s="319">
        <v>10684720</v>
      </c>
      <c r="J53" s="320">
        <v>174035</v>
      </c>
      <c r="K53" s="321">
        <v>-10.3</v>
      </c>
      <c r="L53" s="322">
        <v>50880</v>
      </c>
      <c r="M53" s="323">
        <v>7</v>
      </c>
      <c r="N53" s="324">
        <v>-17.3</v>
      </c>
    </row>
    <row r="54" spans="1:14">
      <c r="A54" s="248"/>
      <c r="B54" s="244"/>
      <c r="C54" s="244"/>
      <c r="D54" s="244"/>
      <c r="E54" s="244"/>
      <c r="F54" s="244"/>
      <c r="G54" s="325"/>
      <c r="H54" s="326" t="s">
        <v>520</v>
      </c>
      <c r="I54" s="327">
        <v>5761192</v>
      </c>
      <c r="J54" s="328">
        <v>93840</v>
      </c>
      <c r="K54" s="329">
        <v>-25</v>
      </c>
      <c r="L54" s="330">
        <v>26879</v>
      </c>
      <c r="M54" s="331">
        <v>2.4</v>
      </c>
      <c r="N54" s="332">
        <v>-27.4</v>
      </c>
    </row>
    <row r="55" spans="1:14">
      <c r="A55" s="248"/>
      <c r="B55" s="244"/>
      <c r="C55" s="244"/>
      <c r="D55" s="244"/>
      <c r="E55" s="244"/>
      <c r="F55" s="244"/>
      <c r="G55" s="310" t="s">
        <v>522</v>
      </c>
      <c r="H55" s="311"/>
      <c r="I55" s="319">
        <v>21899503</v>
      </c>
      <c r="J55" s="320">
        <v>360171</v>
      </c>
      <c r="K55" s="321">
        <v>107</v>
      </c>
      <c r="L55" s="322">
        <v>63956</v>
      </c>
      <c r="M55" s="323">
        <v>25.7</v>
      </c>
      <c r="N55" s="324">
        <v>81.3</v>
      </c>
    </row>
    <row r="56" spans="1:14">
      <c r="A56" s="248"/>
      <c r="B56" s="244"/>
      <c r="C56" s="244"/>
      <c r="D56" s="244"/>
      <c r="E56" s="244"/>
      <c r="F56" s="244"/>
      <c r="G56" s="325"/>
      <c r="H56" s="326" t="s">
        <v>520</v>
      </c>
      <c r="I56" s="327">
        <v>9226114</v>
      </c>
      <c r="J56" s="328">
        <v>151738</v>
      </c>
      <c r="K56" s="329">
        <v>61.7</v>
      </c>
      <c r="L56" s="330">
        <v>29239</v>
      </c>
      <c r="M56" s="331">
        <v>8.8000000000000007</v>
      </c>
      <c r="N56" s="332">
        <v>52.9</v>
      </c>
    </row>
    <row r="57" spans="1:14">
      <c r="A57" s="248"/>
      <c r="B57" s="244"/>
      <c r="C57" s="244"/>
      <c r="D57" s="244"/>
      <c r="E57" s="244"/>
      <c r="F57" s="244"/>
      <c r="G57" s="310" t="s">
        <v>523</v>
      </c>
      <c r="H57" s="311"/>
      <c r="I57" s="319">
        <v>11916251</v>
      </c>
      <c r="J57" s="320">
        <v>199917</v>
      </c>
      <c r="K57" s="321">
        <v>-44.5</v>
      </c>
      <c r="L57" s="322">
        <v>66255</v>
      </c>
      <c r="M57" s="323">
        <v>3.6</v>
      </c>
      <c r="N57" s="324">
        <v>-48.1</v>
      </c>
    </row>
    <row r="58" spans="1:14">
      <c r="A58" s="248"/>
      <c r="B58" s="244"/>
      <c r="C58" s="244"/>
      <c r="D58" s="244"/>
      <c r="E58" s="244"/>
      <c r="F58" s="244"/>
      <c r="G58" s="325"/>
      <c r="H58" s="326" t="s">
        <v>520</v>
      </c>
      <c r="I58" s="327">
        <v>7098072</v>
      </c>
      <c r="J58" s="328">
        <v>119083</v>
      </c>
      <c r="K58" s="329">
        <v>-21.5</v>
      </c>
      <c r="L58" s="330">
        <v>31822</v>
      </c>
      <c r="M58" s="331">
        <v>8.8000000000000007</v>
      </c>
      <c r="N58" s="332">
        <v>-30.3</v>
      </c>
    </row>
    <row r="59" spans="1:14">
      <c r="A59" s="248"/>
      <c r="B59" s="244"/>
      <c r="C59" s="244"/>
      <c r="D59" s="244"/>
      <c r="E59" s="244"/>
      <c r="F59" s="244"/>
      <c r="G59" s="310" t="s">
        <v>524</v>
      </c>
      <c r="H59" s="311"/>
      <c r="I59" s="319">
        <v>8095352</v>
      </c>
      <c r="J59" s="320">
        <v>138318</v>
      </c>
      <c r="K59" s="321">
        <v>-30.8</v>
      </c>
      <c r="L59" s="322">
        <v>92247</v>
      </c>
      <c r="M59" s="323">
        <v>39.200000000000003</v>
      </c>
      <c r="N59" s="324">
        <v>-70</v>
      </c>
    </row>
    <row r="60" spans="1:14">
      <c r="A60" s="248"/>
      <c r="B60" s="244"/>
      <c r="C60" s="244"/>
      <c r="D60" s="244"/>
      <c r="E60" s="244"/>
      <c r="F60" s="244"/>
      <c r="G60" s="325"/>
      <c r="H60" s="326" t="s">
        <v>520</v>
      </c>
      <c r="I60" s="333">
        <v>5901651</v>
      </c>
      <c r="J60" s="328">
        <v>100836</v>
      </c>
      <c r="K60" s="329">
        <v>-15.3</v>
      </c>
      <c r="L60" s="330">
        <v>37204</v>
      </c>
      <c r="M60" s="331">
        <v>16.899999999999999</v>
      </c>
      <c r="N60" s="332">
        <v>-32.200000000000003</v>
      </c>
    </row>
    <row r="61" spans="1:14">
      <c r="A61" s="248"/>
      <c r="B61" s="244"/>
      <c r="C61" s="244"/>
      <c r="D61" s="244"/>
      <c r="E61" s="244"/>
      <c r="F61" s="244"/>
      <c r="G61" s="310" t="s">
        <v>525</v>
      </c>
      <c r="H61" s="334"/>
      <c r="I61" s="335">
        <v>12936124</v>
      </c>
      <c r="J61" s="336">
        <v>213287</v>
      </c>
      <c r="K61" s="337">
        <v>12.2</v>
      </c>
      <c r="L61" s="338">
        <v>64181</v>
      </c>
      <c r="M61" s="339">
        <v>9.3000000000000007</v>
      </c>
      <c r="N61" s="324">
        <v>2.9</v>
      </c>
    </row>
    <row r="62" spans="1:14">
      <c r="A62" s="248"/>
      <c r="B62" s="244"/>
      <c r="C62" s="244"/>
      <c r="D62" s="244"/>
      <c r="E62" s="244"/>
      <c r="F62" s="244"/>
      <c r="G62" s="325"/>
      <c r="H62" s="326" t="s">
        <v>520</v>
      </c>
      <c r="I62" s="327">
        <v>7156060</v>
      </c>
      <c r="J62" s="328">
        <v>118120</v>
      </c>
      <c r="K62" s="329">
        <v>9.4</v>
      </c>
      <c r="L62" s="330">
        <v>30280</v>
      </c>
      <c r="M62" s="331">
        <v>1.8</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5" t="s">
        <v>3</v>
      </c>
      <c r="D47" s="1165"/>
      <c r="E47" s="1166"/>
      <c r="F47" s="11">
        <v>21.43</v>
      </c>
      <c r="G47" s="12">
        <v>23.05</v>
      </c>
      <c r="H47" s="12">
        <v>30.67</v>
      </c>
      <c r="I47" s="12">
        <v>27.16</v>
      </c>
      <c r="J47" s="13">
        <v>30.44</v>
      </c>
    </row>
    <row r="48" spans="2:10" ht="57.75" customHeight="1">
      <c r="B48" s="14"/>
      <c r="C48" s="1167" t="s">
        <v>4</v>
      </c>
      <c r="D48" s="1167"/>
      <c r="E48" s="1168"/>
      <c r="F48" s="15">
        <v>3.27</v>
      </c>
      <c r="G48" s="16">
        <v>3.4</v>
      </c>
      <c r="H48" s="16">
        <v>2.5299999999999998</v>
      </c>
      <c r="I48" s="16">
        <v>3.1</v>
      </c>
      <c r="J48" s="17">
        <v>3.35</v>
      </c>
    </row>
    <row r="49" spans="2:10" ht="57.75" customHeight="1" thickBot="1">
      <c r="B49" s="18"/>
      <c r="C49" s="1169" t="s">
        <v>5</v>
      </c>
      <c r="D49" s="1169"/>
      <c r="E49" s="1170"/>
      <c r="F49" s="19">
        <v>2.39</v>
      </c>
      <c r="G49" s="20">
        <v>1.3</v>
      </c>
      <c r="H49" s="20">
        <v>7.51</v>
      </c>
      <c r="I49" s="20" t="s">
        <v>532</v>
      </c>
      <c r="J49" s="21">
        <v>3.47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2017-04-07T08:30:45Z</cp:lastPrinted>
  <dcterms:created xsi:type="dcterms:W3CDTF">2017-02-15T18:15:49Z</dcterms:created>
  <dcterms:modified xsi:type="dcterms:W3CDTF">2017-04-07T08:32:43Z</dcterms:modified>
  <cp:category/>
</cp:coreProperties>
</file>