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<sst xmlns="http://schemas.openxmlformats.org/spreadsheetml/2006/main" count="218" uniqueCount="108">
  <si>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</si>
  <si>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</si>
  <si>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</si>
  <si>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</si>
  <si>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</si>
  <si>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</si>
  <si>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</si>
  <si>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</si>
  <si>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</si>
  <si>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</si>
  <si>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</si>
  <si>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</si>
  <si>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</si>
  <si>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</si>
  <si>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</si>
  <si>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</si>
  <si>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</si>
  <si>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</si>
  <si>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</si>
  <si>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</si>
  <si>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</si>
  <si>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</si>
  <si>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</si>
  <si>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</si>
  <si>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</si>
  <si>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</si>
  <si>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</si>
  <si>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</si>
  <si>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</si>
  <si>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</si>
  <si>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</si>
  <si>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</si>
  <si>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</si>
  <si>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</si>
  <si>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</si>
  <si>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</si>
  <si>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</si>
  <si>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</si>
  <si>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</si>
  <si>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</si>
  <si>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</si>
  <si>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</si>
  <si>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</si>
  <si>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</si>
  <si>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</si>
  <si>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</si>
  <si>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</si>
  <si>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</si>
  <si>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</si>
  <si>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</si>
  <si>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</si>
  <si>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</si>
  <si>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</si>
  <si>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</si>
  <si>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</si>
  <si>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</si>
  <si>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</si>
  <si>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</si>
  <si>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</si>
  <si>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</si>
  <si>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</si>
  <si>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</si>
  <si>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</si>
  <si>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</si>
  <si>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</si>
  <si>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</si>
  <si>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</si>
  <si>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</si>
  <si>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</si>
  <si>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</si>
  <si>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</si>
  <si>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</si>
  <si>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</si>
  <si>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</si>
  <si>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</si>
  <si>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</si>
  <si>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</si>
  <si>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</si>
  <si>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</si>
  <si>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</si>
  <si>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</si>
  <si>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</si>
  <si>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</si>
  <si>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</si>
  <si>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</si>
  <si>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</si>
  <si>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</si>
  <si>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</si>
  <si>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</si>
  <si>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</si>
  <si>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</si>
  <si>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</si>
  <si>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</si>
  <si>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</si>
  <si>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</si>
  <si>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</si>
  <si>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</si>
  <si>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</si>
  <si>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</si>
  <si>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</si>
  <si>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</si>
  <si>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</si>
  <si>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</si>
  <si>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</si>
  <si>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</si>
  <si>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平成28年度より市内の簡易水道は地方公営企業法を適用し水道事業に統合するが今後も施設・管路等の更新を続けていかなければいけない。　　　　　簡易水道事業の統合に伴う財政措置期間が延長されることもあり建設改良に要する経費部分について財政措置されることとなるが、非常に経営の厳しい簡易水道事業を統合するため、一層の経営改善や施設・管路等の長寿命化に向けた取組が必要となる。</t>
    <rPh sb="1" eb="3">
      <t>ヘイセイ</t>
    </rPh>
    <rPh sb="5" eb="7">
      <t>ネンド</t>
    </rPh>
    <rPh sb="9" eb="11">
      <t>シナイ</t>
    </rPh>
    <rPh sb="12" eb="14">
      <t>カンイ</t>
    </rPh>
    <rPh sb="14" eb="16">
      <t>スイドウ</t>
    </rPh>
    <rPh sb="17" eb="19">
      <t>チホウ</t>
    </rPh>
    <rPh sb="19" eb="21">
      <t>コウエイ</t>
    </rPh>
    <rPh sb="21" eb="23">
      <t>キギョウ</t>
    </rPh>
    <rPh sb="23" eb="24">
      <t>ホウ</t>
    </rPh>
    <rPh sb="25" eb="27">
      <t>テキヨウ</t>
    </rPh>
    <rPh sb="28" eb="30">
      <t>スイドウ</t>
    </rPh>
    <rPh sb="30" eb="32">
      <t>ジギョウ</t>
    </rPh>
    <rPh sb="33" eb="35">
      <t>トウゴウ</t>
    </rPh>
    <rPh sb="38" eb="40">
      <t>コンゴ</t>
    </rPh>
    <rPh sb="41" eb="43">
      <t>シセツ</t>
    </rPh>
    <rPh sb="44" eb="46">
      <t>カンロ</t>
    </rPh>
    <rPh sb="46" eb="47">
      <t>トウ</t>
    </rPh>
    <rPh sb="48" eb="50">
      <t>コウシン</t>
    </rPh>
    <rPh sb="51" eb="52">
      <t>ツヅ</t>
    </rPh>
    <rPh sb="99" eb="101">
      <t>ケンセツ</t>
    </rPh>
    <rPh sb="101" eb="103">
      <t>カイリョウ</t>
    </rPh>
    <rPh sb="104" eb="105">
      <t>ヨウ</t>
    </rPh>
    <rPh sb="107" eb="109">
      <t>ケイヒ</t>
    </rPh>
    <rPh sb="109" eb="111">
      <t>ブブン</t>
    </rPh>
    <rPh sb="115" eb="117">
      <t>ザイセイ</t>
    </rPh>
    <rPh sb="117" eb="119">
      <t>ソチ</t>
    </rPh>
    <rPh sb="129" eb="131">
      <t>ヒジョウ</t>
    </rPh>
    <rPh sb="132" eb="134">
      <t>ケイエイ</t>
    </rPh>
    <rPh sb="135" eb="136">
      <t>キビ</t>
    </rPh>
    <rPh sb="138" eb="140">
      <t>カンイ</t>
    </rPh>
    <rPh sb="140" eb="142">
      <t>スイドウ</t>
    </rPh>
    <rPh sb="142" eb="144">
      <t>ジギョウ</t>
    </rPh>
    <rPh sb="145" eb="147">
      <t>トウゴウ</t>
    </rPh>
    <rPh sb="152" eb="154">
      <t>イッソウ</t>
    </rPh>
    <rPh sb="155" eb="157">
      <t>ケイエイ</t>
    </rPh>
    <rPh sb="157" eb="159">
      <t>カイゼン</t>
    </rPh>
    <rPh sb="160" eb="162">
      <t>シセツ</t>
    </rPh>
    <rPh sb="163" eb="165">
      <t>カンロ</t>
    </rPh>
    <rPh sb="165" eb="166">
      <t>トウ</t>
    </rPh>
    <rPh sb="167" eb="168">
      <t>チョウ</t>
    </rPh>
    <rPh sb="168" eb="171">
      <t>ジュミョウカ</t>
    </rPh>
    <rPh sb="172" eb="173">
      <t>ム</t>
    </rPh>
    <rPh sb="175" eb="177">
      <t>トリクミ</t>
    </rPh>
    <rPh sb="178" eb="180">
      <t>ヒツヨウ</t>
    </rPh>
    <phoneticPr fontId="4"/>
  </si>
  <si>
    <t>　当市の簡易水道は、沿岸部を中心に40あまりの簡易水道がある。豊富な水源が無く各施設間の統合が困難な状況なため、経営の効率性は低く経営改善に向けた抜本的な取組は難しい。老朽管が多く、漏水により有収率が低い状況にあるため、企業債残高対給水収益比率や給水原価も高い状況が続いている。平成19年度に統合計画を提出し国庫補助事業で老朽管や施設の更新を行なってきたが、一般会計からの繰入金の割合が高い状況となっている。         有収率については老朽管更新等の改善の効果が現れ類似団体平均値を上回ることができた。</t>
    <rPh sb="1" eb="3">
      <t>トウシ</t>
    </rPh>
    <rPh sb="4" eb="6">
      <t>カンイ</t>
    </rPh>
    <rPh sb="6" eb="8">
      <t>スイドウ</t>
    </rPh>
    <rPh sb="10" eb="12">
      <t>エンガン</t>
    </rPh>
    <rPh sb="12" eb="13">
      <t>ブ</t>
    </rPh>
    <rPh sb="14" eb="16">
      <t>チュウシン</t>
    </rPh>
    <rPh sb="23" eb="25">
      <t>カンイ</t>
    </rPh>
    <rPh sb="25" eb="27">
      <t>スイドウ</t>
    </rPh>
    <rPh sb="31" eb="33">
      <t>ホウフ</t>
    </rPh>
    <rPh sb="34" eb="35">
      <t>スイ</t>
    </rPh>
    <rPh sb="35" eb="36">
      <t>ゲン</t>
    </rPh>
    <rPh sb="37" eb="38">
      <t>ナ</t>
    </rPh>
    <rPh sb="39" eb="40">
      <t>カク</t>
    </rPh>
    <rPh sb="40" eb="42">
      <t>シセツ</t>
    </rPh>
    <rPh sb="42" eb="43">
      <t>カン</t>
    </rPh>
    <rPh sb="44" eb="46">
      <t>トウゴウ</t>
    </rPh>
    <rPh sb="47" eb="49">
      <t>コンナン</t>
    </rPh>
    <rPh sb="50" eb="52">
      <t>ジョウキョウ</t>
    </rPh>
    <rPh sb="56" eb="58">
      <t>ケイエイ</t>
    </rPh>
    <rPh sb="59" eb="62">
      <t>コウリツセイ</t>
    </rPh>
    <rPh sb="63" eb="64">
      <t>ヒク</t>
    </rPh>
    <rPh sb="65" eb="67">
      <t>ケイエイ</t>
    </rPh>
    <rPh sb="67" eb="69">
      <t>カイゼン</t>
    </rPh>
    <rPh sb="70" eb="71">
      <t>ム</t>
    </rPh>
    <rPh sb="73" eb="76">
      <t>バッポンテキ</t>
    </rPh>
    <rPh sb="77" eb="79">
      <t>トリクミ</t>
    </rPh>
    <rPh sb="80" eb="81">
      <t>ムズカ</t>
    </rPh>
    <rPh sb="84" eb="86">
      <t>ロウキュウ</t>
    </rPh>
    <rPh sb="86" eb="87">
      <t>カン</t>
    </rPh>
    <rPh sb="88" eb="89">
      <t>オオ</t>
    </rPh>
    <rPh sb="91" eb="93">
      <t>ロウスイ</t>
    </rPh>
    <rPh sb="96" eb="97">
      <t>ユウ</t>
    </rPh>
    <rPh sb="97" eb="98">
      <t>シュウ</t>
    </rPh>
    <rPh sb="98" eb="99">
      <t>リツ</t>
    </rPh>
    <rPh sb="100" eb="101">
      <t>ヒク</t>
    </rPh>
    <rPh sb="102" eb="104">
      <t>ジョウキョウ</t>
    </rPh>
    <rPh sb="110" eb="112">
      <t>キギョウ</t>
    </rPh>
    <rPh sb="112" eb="113">
      <t>サイ</t>
    </rPh>
    <rPh sb="113" eb="115">
      <t>ザンダカ</t>
    </rPh>
    <rPh sb="115" eb="116">
      <t>タイ</t>
    </rPh>
    <rPh sb="116" eb="118">
      <t>キュウスイ</t>
    </rPh>
    <rPh sb="118" eb="120">
      <t>シュウエキ</t>
    </rPh>
    <rPh sb="120" eb="122">
      <t>ヒリツ</t>
    </rPh>
    <rPh sb="123" eb="125">
      <t>キュウスイ</t>
    </rPh>
    <rPh sb="125" eb="127">
      <t>ゲンカ</t>
    </rPh>
    <rPh sb="128" eb="129">
      <t>タカ</t>
    </rPh>
    <rPh sb="130" eb="132">
      <t>ジョウキョウ</t>
    </rPh>
    <rPh sb="133" eb="134">
      <t>ツヅ</t>
    </rPh>
    <rPh sb="139" eb="141">
      <t>ヘイセイ</t>
    </rPh>
    <rPh sb="143" eb="145">
      <t>ネンド</t>
    </rPh>
    <rPh sb="146" eb="148">
      <t>トウゴウ</t>
    </rPh>
    <rPh sb="148" eb="150">
      <t>ケイカク</t>
    </rPh>
    <rPh sb="151" eb="153">
      <t>テイシュツ</t>
    </rPh>
    <rPh sb="154" eb="156">
      <t>コッコ</t>
    </rPh>
    <rPh sb="156" eb="158">
      <t>ホジョ</t>
    </rPh>
    <rPh sb="158" eb="160">
      <t>ジギョウ</t>
    </rPh>
    <rPh sb="161" eb="163">
      <t>ロウキュウ</t>
    </rPh>
    <rPh sb="163" eb="164">
      <t>カン</t>
    </rPh>
    <rPh sb="165" eb="167">
      <t>シセツ</t>
    </rPh>
    <rPh sb="168" eb="170">
      <t>コウシン</t>
    </rPh>
    <rPh sb="171" eb="172">
      <t>オコ</t>
    </rPh>
    <rPh sb="179" eb="181">
      <t>イッパン</t>
    </rPh>
    <rPh sb="181" eb="183">
      <t>カイケイ</t>
    </rPh>
    <rPh sb="186" eb="188">
      <t>クリイレ</t>
    </rPh>
    <rPh sb="188" eb="189">
      <t>キン</t>
    </rPh>
    <rPh sb="190" eb="192">
      <t>ワリアイ</t>
    </rPh>
    <rPh sb="193" eb="194">
      <t>タカ</t>
    </rPh>
    <rPh sb="195" eb="197">
      <t>ジョウキョウ</t>
    </rPh>
    <rPh sb="213" eb="214">
      <t>ユウ</t>
    </rPh>
    <rPh sb="214" eb="215">
      <t>シュウ</t>
    </rPh>
    <rPh sb="215" eb="216">
      <t>リツ</t>
    </rPh>
    <rPh sb="221" eb="223">
      <t>ロウキュウ</t>
    </rPh>
    <rPh sb="223" eb="224">
      <t>カン</t>
    </rPh>
    <rPh sb="224" eb="226">
      <t>コウシン</t>
    </rPh>
    <rPh sb="226" eb="227">
      <t>トウ</t>
    </rPh>
    <rPh sb="228" eb="230">
      <t>カイゼン</t>
    </rPh>
    <rPh sb="231" eb="233">
      <t>コウカ</t>
    </rPh>
    <rPh sb="234" eb="235">
      <t>アラワ</t>
    </rPh>
    <rPh sb="236" eb="238">
      <t>ルイジ</t>
    </rPh>
    <rPh sb="238" eb="240">
      <t>ダンタイ</t>
    </rPh>
    <rPh sb="240" eb="243">
      <t>ヘイキンチ</t>
    </rPh>
    <rPh sb="244" eb="246">
      <t>ウワマワ</t>
    </rPh>
    <phoneticPr fontId="4"/>
  </si>
  <si>
    <t>　統合計画に基づいてこれまで実施してきた管路更新が終わりに近づき、老朽管更新の効果が現れ始めている。</t>
    <rPh sb="1" eb="3">
      <t>トウゴウ</t>
    </rPh>
    <rPh sb="3" eb="5">
      <t>ケイカク</t>
    </rPh>
    <rPh sb="6" eb="7">
      <t>モト</t>
    </rPh>
    <rPh sb="14" eb="16">
      <t>ジッシ</t>
    </rPh>
    <rPh sb="20" eb="22">
      <t>カンロ</t>
    </rPh>
    <rPh sb="22" eb="24">
      <t>コウシン</t>
    </rPh>
    <rPh sb="25" eb="26">
      <t>オ</t>
    </rPh>
    <rPh sb="29" eb="30">
      <t>チカ</t>
    </rPh>
    <rPh sb="33" eb="35">
      <t>ロウキュウ</t>
    </rPh>
    <rPh sb="35" eb="36">
      <t>カン</t>
    </rPh>
    <rPh sb="36" eb="38">
      <t>コウシン</t>
    </rPh>
    <rPh sb="39" eb="41">
      <t>コウカ</t>
    </rPh>
    <rPh sb="42" eb="43">
      <t>アラワ</t>
    </rPh>
    <rPh sb="44" eb="45">
      <t>ハジ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</si>
</sst>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4.29</c:v>
                </c:pt>
                <c:pt idx="1">
                  <c:v>1.99</c:v>
                </c:pt>
                <c:pt idx="2">
                  <c:v>1.94</c:v>
                </c:pt>
                <c:pt idx="3">
                  <c:v>2.2200000000000002</c:v>
                </c:pt>
                <c:pt idx="4">
                  <c:v>0.45</c:v>
                </c:pt>
              </c:numCache>
            </c:numRef>
          </c:val>
        </c:ser>
        <c:dLbls>
          <c:showLegendKey val="0"/>
          <c:showVal val="0"/>
          <c:showCatName val="0"/>
          <c:showSerName val="0"/>
          <c:showPercent val="0"/>
          <c:showBubbleSize val="0"/>
        </c:dLbls>
        <c:gapWidth val="150"/>
        <c:axId val="77390592"/>
        <c:axId val="77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77390592"/>
        <c:axId val="77392512"/>
      </c:lineChart>
      <c:dateAx>
        <c:axId val="77390592"/>
        <c:scaling>
          <c:orientation val="minMax"/>
        </c:scaling>
        <c:delete val="1"/>
        <c:axPos val="b"/>
        <c:numFmt formatCode="ge" sourceLinked="1"/>
        <c:majorTickMark val="none"/>
        <c:minorTickMark val="none"/>
        <c:tickLblPos val="none"/>
        <c:crossAx val="77392512"/>
        <c:crosses val="autoZero"/>
        <c:auto val="1"/>
        <c:lblOffset val="100"/>
        <c:baseTimeUnit val="years"/>
      </c:dateAx>
      <c:valAx>
        <c:axId val="77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56.45</c:v>
                </c:pt>
                <c:pt idx="1">
                  <c:v>53.36</c:v>
                </c:pt>
                <c:pt idx="2">
                  <c:v>51.81</c:v>
                </c:pt>
                <c:pt idx="3">
                  <c:v>51.84</c:v>
                </c:pt>
                <c:pt idx="4">
                  <c:v>50.17</c:v>
                </c:pt>
              </c:numCache>
            </c:numRef>
          </c:val>
        </c:ser>
        <c:dLbls>
          <c:showLegendKey val="0"/>
          <c:showVal val="0"/>
          <c:showCatName val="0"/>
          <c:showSerName val="0"/>
          <c:showPercent val="0"/>
          <c:showBubbleSize val="0"/>
        </c:dLbls>
        <c:gapWidth val="150"/>
        <c:axId val="78750848"/>
        <c:axId val="78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78750848"/>
        <c:axId val="78752768"/>
      </c:lineChart>
      <c:dateAx>
        <c:axId val="78750848"/>
        <c:scaling>
          <c:orientation val="minMax"/>
        </c:scaling>
        <c:delete val="1"/>
        <c:axPos val="b"/>
        <c:numFmt formatCode="ge" sourceLinked="1"/>
        <c:majorTickMark val="none"/>
        <c:minorTickMark val="none"/>
        <c:tickLblPos val="none"/>
        <c:crossAx val="78752768"/>
        <c:crosses val="autoZero"/>
        <c:auto val="1"/>
        <c:lblOffset val="100"/>
        <c:baseTimeUnit val="years"/>
      </c:dateAx>
      <c:valAx>
        <c:axId val="78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77.989999999999995</c:v>
                </c:pt>
                <c:pt idx="1">
                  <c:v>77.73</c:v>
                </c:pt>
                <c:pt idx="2">
                  <c:v>77.47</c:v>
                </c:pt>
                <c:pt idx="3">
                  <c:v>75.58</c:v>
                </c:pt>
                <c:pt idx="4">
                  <c:v>76.739999999999995</c:v>
                </c:pt>
              </c:numCache>
            </c:numRef>
          </c:val>
        </c:ser>
        <c:dLbls>
          <c:showLegendKey val="0"/>
          <c:showVal val="0"/>
          <c:showCatName val="0"/>
          <c:showSerName val="0"/>
          <c:showPercent val="0"/>
          <c:showBubbleSize val="0"/>
        </c:dLbls>
        <c:gapWidth val="150"/>
        <c:axId val="78869248"/>
        <c:axId val="788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78869248"/>
        <c:axId val="78871168"/>
      </c:lineChart>
      <c:dateAx>
        <c:axId val="78869248"/>
        <c:scaling>
          <c:orientation val="minMax"/>
        </c:scaling>
        <c:delete val="1"/>
        <c:axPos val="b"/>
        <c:numFmt formatCode="ge" sourceLinked="1"/>
        <c:majorTickMark val="none"/>
        <c:minorTickMark val="none"/>
        <c:tickLblPos val="none"/>
        <c:crossAx val="78871168"/>
        <c:crosses val="autoZero"/>
        <c:auto val="1"/>
        <c:lblOffset val="100"/>
        <c:baseTimeUnit val="years"/>
      </c:dateAx>
      <c:valAx>
        <c:axId val="788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55.94</c:v>
                </c:pt>
                <c:pt idx="1">
                  <c:v>60.96</c:v>
                </c:pt>
                <c:pt idx="2">
                  <c:v>61.47</c:v>
                </c:pt>
                <c:pt idx="3">
                  <c:v>62.15</c:v>
                </c:pt>
                <c:pt idx="4">
                  <c:v>63.96</c:v>
                </c:pt>
              </c:numCache>
            </c:numRef>
          </c:val>
        </c:ser>
        <c:dLbls>
          <c:showLegendKey val="0"/>
          <c:showVal val="0"/>
          <c:showCatName val="0"/>
          <c:showSerName val="0"/>
          <c:showPercent val="0"/>
          <c:showBubbleSize val="0"/>
        </c:dLbls>
        <c:gapWidth val="150"/>
        <c:axId val="77414784"/>
        <c:axId val="77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77414784"/>
        <c:axId val="77416704"/>
      </c:lineChart>
      <c:dateAx>
        <c:axId val="77414784"/>
        <c:scaling>
          <c:orientation val="minMax"/>
        </c:scaling>
        <c:delete val="1"/>
        <c:axPos val="b"/>
        <c:numFmt formatCode="ge" sourceLinked="1"/>
        <c:majorTickMark val="none"/>
        <c:minorTickMark val="none"/>
        <c:tickLblPos val="none"/>
        <c:crossAx val="77416704"/>
        <c:crosses val="autoZero"/>
        <c:auto val="1"/>
        <c:lblOffset val="100"/>
        <c:baseTimeUnit val="years"/>
      </c:dateAx>
      <c:valAx>
        <c:axId val="774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47168"/>
        <c:axId val="774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47168"/>
        <c:axId val="77449088"/>
      </c:lineChart>
      <c:dateAx>
        <c:axId val="77447168"/>
        <c:scaling>
          <c:orientation val="minMax"/>
        </c:scaling>
        <c:delete val="1"/>
        <c:axPos val="b"/>
        <c:numFmt formatCode="ge" sourceLinked="1"/>
        <c:majorTickMark val="none"/>
        <c:minorTickMark val="none"/>
        <c:tickLblPos val="none"/>
        <c:crossAx val="77449088"/>
        <c:crosses val="autoZero"/>
        <c:auto val="1"/>
        <c:lblOffset val="100"/>
        <c:baseTimeUnit val="years"/>
      </c:dateAx>
      <c:valAx>
        <c:axId val="77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85920"/>
        <c:axId val="78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85920"/>
        <c:axId val="78796288"/>
      </c:lineChart>
      <c:dateAx>
        <c:axId val="78785920"/>
        <c:scaling>
          <c:orientation val="minMax"/>
        </c:scaling>
        <c:delete val="1"/>
        <c:axPos val="b"/>
        <c:numFmt formatCode="ge" sourceLinked="1"/>
        <c:majorTickMark val="none"/>
        <c:minorTickMark val="none"/>
        <c:tickLblPos val="none"/>
        <c:crossAx val="78796288"/>
        <c:crosses val="autoZero"/>
        <c:auto val="1"/>
        <c:lblOffset val="100"/>
        <c:baseTimeUnit val="years"/>
      </c:dateAx>
      <c:valAx>
        <c:axId val="78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36864"/>
        <c:axId val="78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36864"/>
        <c:axId val="78838784"/>
      </c:lineChart>
      <c:dateAx>
        <c:axId val="78836864"/>
        <c:scaling>
          <c:orientation val="minMax"/>
        </c:scaling>
        <c:delete val="1"/>
        <c:axPos val="b"/>
        <c:numFmt formatCode="ge" sourceLinked="1"/>
        <c:majorTickMark val="none"/>
        <c:minorTickMark val="none"/>
        <c:tickLblPos val="none"/>
        <c:crossAx val="78838784"/>
        <c:crosses val="autoZero"/>
        <c:auto val="1"/>
        <c:lblOffset val="100"/>
        <c:baseTimeUnit val="years"/>
      </c:dateAx>
      <c:valAx>
        <c:axId val="78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54240"/>
        <c:axId val="78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54240"/>
        <c:axId val="78556160"/>
      </c:lineChart>
      <c:dateAx>
        <c:axId val="78554240"/>
        <c:scaling>
          <c:orientation val="minMax"/>
        </c:scaling>
        <c:delete val="1"/>
        <c:axPos val="b"/>
        <c:numFmt formatCode="ge" sourceLinked="1"/>
        <c:majorTickMark val="none"/>
        <c:minorTickMark val="none"/>
        <c:tickLblPos val="none"/>
        <c:crossAx val="78556160"/>
        <c:crosses val="autoZero"/>
        <c:auto val="1"/>
        <c:lblOffset val="100"/>
        <c:baseTimeUnit val="years"/>
      </c:dateAx>
      <c:valAx>
        <c:axId val="78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1924.86</c:v>
                </c:pt>
                <c:pt idx="1">
                  <c:v>1791.48</c:v>
                </c:pt>
                <c:pt idx="2">
                  <c:v>1746.54</c:v>
                </c:pt>
                <c:pt idx="3">
                  <c:v>1709.71</c:v>
                </c:pt>
                <c:pt idx="4">
                  <c:v>1848.28</c:v>
                </c:pt>
              </c:numCache>
            </c:numRef>
          </c:val>
        </c:ser>
        <c:dLbls>
          <c:showLegendKey val="0"/>
          <c:showVal val="0"/>
          <c:showCatName val="0"/>
          <c:showSerName val="0"/>
          <c:showPercent val="0"/>
          <c:showBubbleSize val="0"/>
        </c:dLbls>
        <c:gapWidth val="150"/>
        <c:axId val="78598912"/>
        <c:axId val="78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78598912"/>
        <c:axId val="78600832"/>
      </c:lineChart>
      <c:dateAx>
        <c:axId val="78598912"/>
        <c:scaling>
          <c:orientation val="minMax"/>
        </c:scaling>
        <c:delete val="1"/>
        <c:axPos val="b"/>
        <c:numFmt formatCode="ge" sourceLinked="1"/>
        <c:majorTickMark val="none"/>
        <c:minorTickMark val="none"/>
        <c:tickLblPos val="none"/>
        <c:crossAx val="78600832"/>
        <c:crosses val="autoZero"/>
        <c:auto val="1"/>
        <c:lblOffset val="100"/>
        <c:baseTimeUnit val="years"/>
      </c:dateAx>
      <c:valAx>
        <c:axId val="78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39.97</c:v>
                </c:pt>
                <c:pt idx="1">
                  <c:v>41.11</c:v>
                </c:pt>
                <c:pt idx="2">
                  <c:v>39.76</c:v>
                </c:pt>
                <c:pt idx="3">
                  <c:v>38.549999999999997</c:v>
                </c:pt>
                <c:pt idx="4">
                  <c:v>35.04</c:v>
                </c:pt>
              </c:numCache>
            </c:numRef>
          </c:val>
        </c:ser>
        <c:dLbls>
          <c:showLegendKey val="0"/>
          <c:showVal val="0"/>
          <c:showCatName val="0"/>
          <c:showSerName val="0"/>
          <c:showPercent val="0"/>
          <c:showBubbleSize val="0"/>
        </c:dLbls>
        <c:gapWidth val="150"/>
        <c:axId val="78612736"/>
        <c:axId val="78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78612736"/>
        <c:axId val="78639488"/>
      </c:lineChart>
      <c:dateAx>
        <c:axId val="78612736"/>
        <c:scaling>
          <c:orientation val="minMax"/>
        </c:scaling>
        <c:delete val="1"/>
        <c:axPos val="b"/>
        <c:numFmt formatCode="ge" sourceLinked="1"/>
        <c:majorTickMark val="none"/>
        <c:minorTickMark val="none"/>
        <c:tickLblPos val="none"/>
        <c:crossAx val="78639488"/>
        <c:crosses val="autoZero"/>
        <c:auto val="1"/>
        <c:lblOffset val="100"/>
        <c:baseTimeUnit val="years"/>
      </c:dateAx>
      <c:valAx>
        <c:axId val="786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501.82</c:v>
                </c:pt>
                <c:pt idx="1">
                  <c:v>521.38</c:v>
                </c:pt>
                <c:pt idx="2">
                  <c:v>551.89</c:v>
                </c:pt>
                <c:pt idx="3">
                  <c:v>587.16999999999996</c:v>
                </c:pt>
                <c:pt idx="4">
                  <c:v>586.19000000000005</c:v>
                </c:pt>
              </c:numCache>
            </c:numRef>
          </c:val>
        </c:ser>
        <c:dLbls>
          <c:showLegendKey val="0"/>
          <c:showVal val="0"/>
          <c:showCatName val="0"/>
          <c:showSerName val="0"/>
          <c:showPercent val="0"/>
          <c:showBubbleSize val="0"/>
        </c:dLbls>
        <c:gapWidth val="150"/>
        <c:axId val="78730752"/>
        <c:axId val="78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78730752"/>
        <c:axId val="78732672"/>
      </c:lineChart>
      <c:dateAx>
        <c:axId val="78730752"/>
        <c:scaling>
          <c:orientation val="minMax"/>
        </c:scaling>
        <c:delete val="1"/>
        <c:axPos val="b"/>
        <c:numFmt formatCode="ge" sourceLinked="1"/>
        <c:majorTickMark val="none"/>
        <c:minorTickMark val="none"/>
        <c:tickLblPos val="none"/>
        <c:crossAx val="78732672"/>
        <c:crosses val="autoZero"/>
        <c:auto val="1"/>
        <c:lblOffset val="100"/>
        <c:baseTimeUnit val="years"/>
      </c:dateAx>
      <c:valAx>
        <c:axId val="78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P37" sqref="AP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新潟県　佐渡市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58527</v>
      </c>
      <c r="AJ8" s="74"/>
      <c r="AK8" s="74"/>
      <c r="AL8" s="74"/>
      <c r="AM8" s="74"/>
      <c r="AN8" s="74"/>
      <c r="AO8" s="74"/>
      <c r="AP8" s="75"/>
      <c r="AQ8" s="56">
        <f>データ!R6</f>
        <v>855.61</v>
      </c>
      <c r="AR8" s="56"/>
      <c r="AS8" s="56"/>
      <c r="AT8" s="56"/>
      <c r="AU8" s="56"/>
      <c r="AV8" s="56"/>
      <c r="AW8" s="56"/>
      <c r="AX8" s="56"/>
      <c r="AY8" s="56">
        <f>データ!S6</f>
        <v>68.400000000000006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25.39</v>
      </c>
      <c r="S10" s="56"/>
      <c r="T10" s="56"/>
      <c r="U10" s="56"/>
      <c r="V10" s="56"/>
      <c r="W10" s="56"/>
      <c r="X10" s="56"/>
      <c r="Y10" s="56"/>
      <c r="Z10" s="64">
        <f>データ!P6</f>
        <v>4402</v>
      </c>
      <c r="AA10" s="64"/>
      <c r="AB10" s="64"/>
      <c r="AC10" s="64"/>
      <c r="AD10" s="64"/>
      <c r="AE10" s="64"/>
      <c r="AF10" s="64"/>
      <c r="AG10" s="64"/>
      <c r="AH10" s="2"/>
      <c r="AI10" s="64">
        <f>データ!T6</f>
        <v>14722</v>
      </c>
      <c r="AJ10" s="64"/>
      <c r="AK10" s="64"/>
      <c r="AL10" s="64"/>
      <c r="AM10" s="64"/>
      <c r="AN10" s="64"/>
      <c r="AO10" s="64"/>
      <c r="AP10" s="64"/>
      <c r="AQ10" s="56">
        <f>データ!U6</f>
        <v>118.66</v>
      </c>
      <c r="AR10" s="56"/>
      <c r="AS10" s="56"/>
      <c r="AT10" s="56"/>
      <c r="AU10" s="56"/>
      <c r="AV10" s="56"/>
      <c r="AW10" s="56"/>
      <c r="AX10" s="56"/>
      <c r="AY10" s="56">
        <f>データ!V6</f>
        <v>124.07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152242</v>
      </c>
      <c r="D6" s="31">
        <f t="shared" si="3"/>
        <v>47</v>
      </c>
      <c r="E6" s="31">
        <f t="shared" si="3"/>
        <v>1</v>
      </c>
      <c r="F6" s="31">
        <f t="shared" si="3"/>
        <v>0</v>
      </c>
      <c r="G6" s="31">
        <f t="shared" si="3"/>
        <v>0</v>
      </c>
      <c r="H6" s="31" t="str">
        <f t="shared" si="3"/>
        <v>新潟県　佐渡市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25.39</v>
      </c>
      <c r="P6" s="32">
        <f t="shared" si="3"/>
        <v>4402</v>
      </c>
      <c r="Q6" s="32">
        <f t="shared" si="3"/>
        <v>58527</v>
      </c>
      <c r="R6" s="32">
        <f t="shared" si="3"/>
        <v>855.61</v>
      </c>
      <c r="S6" s="32">
        <f t="shared" si="3"/>
        <v>68.400000000000006</v>
      </c>
      <c r="T6" s="32">
        <f t="shared" si="3"/>
        <v>14722</v>
      </c>
      <c r="U6" s="32">
        <f t="shared" si="3"/>
        <v>118.66</v>
      </c>
      <c r="V6" s="32">
        <f t="shared" si="3"/>
        <v>124.07</v>
      </c>
      <c r="W6" s="33">
        <f>IF(W7="",NA(),W7)</f>
        <v>55.94</v>
      </c>
      <c r="X6" s="33">
        <f t="shared" ref="X6:AF6" si="4">IF(X7="",NA(),X7)</f>
        <v>60.96</v>
      </c>
      <c r="Y6" s="33">
        <f t="shared" si="4"/>
        <v>61.47</v>
      </c>
      <c r="Z6" s="33">
        <f t="shared" si="4"/>
        <v>62.15</v>
      </c>
      <c r="AA6" s="33">
        <f t="shared" si="4"/>
        <v>63.96</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1924.86</v>
      </c>
      <c r="BE6" s="33">
        <f t="shared" ref="BE6:BM6" si="7">IF(BE7="",NA(),BE7)</f>
        <v>1791.48</v>
      </c>
      <c r="BF6" s="33">
        <f t="shared" si="7"/>
        <v>1746.54</v>
      </c>
      <c r="BG6" s="33">
        <f t="shared" si="7"/>
        <v>1709.71</v>
      </c>
      <c r="BH6" s="33">
        <f t="shared" si="7"/>
        <v>1848.28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39.97</v>
      </c>
      <c r="BP6" s="33">
        <f t="shared" ref="BP6:BX6" si="8">IF(BP7="",NA(),BP7)</f>
        <v>41.11</v>
      </c>
      <c r="BQ6" s="33">
        <f t="shared" si="8"/>
        <v>39.76</v>
      </c>
      <c r="BR6" s="33">
        <f t="shared" si="8"/>
        <v>38.549999999999997</v>
      </c>
      <c r="BS6" s="33">
        <f t="shared" si="8"/>
        <v>35.04</v>
      </c>
      <c r="BT6" s="33">
        <f t="shared" si="8"/>
        <v>54.56</v>
      </c>
      <c r="BU6" s="33">
        <f t="shared" si="8"/>
        <v>54.57</v>
      </c>
      <c r="BV6" s="33">
        <f t="shared" si="8"/>
        <v>54.4</v>
      </c>
      <c r="BW6" s="33">
        <f t="shared" si="8"/>
        <v>54.45</v>
      </c>
      <c r="BX6" s="33">
        <f t="shared" si="8"/>
        <v>54.33</v>
      </c>
      <c r="BY6" s="32" t="str">
        <f>IF(BY7="","",IF(BY7="-","【-】","【"&amp;SUBSTITUTE(TEXT(BY7,"#,##0.00"),"-","△")&amp;"】"))</f>
        <v>【33.35】</v>
      </c>
      <c r="BZ6" s="33">
        <f>IF(BZ7="",NA(),BZ7)</f>
        <v>501.82</v>
      </c>
      <c r="CA6" s="33">
        <f t="shared" ref="CA6:CI6" si="9">IF(CA7="",NA(),CA7)</f>
        <v>521.38</v>
      </c>
      <c r="CB6" s="33">
        <f t="shared" si="9"/>
        <v>551.89</v>
      </c>
      <c r="CC6" s="33">
        <f t="shared" si="9"/>
        <v>587.16999999999996</v>
      </c>
      <c r="CD6" s="33">
        <f t="shared" si="9"/>
        <v>586.19000000000005</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56.45</v>
      </c>
      <c r="CL6" s="33">
        <f t="shared" ref="CL6:CT6" si="10">IF(CL7="",NA(),CL7)</f>
        <v>53.36</v>
      </c>
      <c r="CM6" s="33">
        <f t="shared" si="10"/>
        <v>51.81</v>
      </c>
      <c r="CN6" s="33">
        <f t="shared" si="10"/>
        <v>51.84</v>
      </c>
      <c r="CO6" s="33">
        <f t="shared" si="10"/>
        <v>50.17</v>
      </c>
      <c r="CP6" s="33">
        <f t="shared" si="10"/>
        <v>64.3</v>
      </c>
      <c r="CQ6" s="33">
        <f t="shared" si="10"/>
        <v>63.99</v>
      </c>
      <c r="CR6" s="33">
        <f t="shared" si="10"/>
        <v>62.01</v>
      </c>
      <c r="CS6" s="33">
        <f t="shared" si="10"/>
        <v>60.68</v>
      </c>
      <c r="CT6" s="33">
        <f t="shared" si="10"/>
        <v>59.87</v>
      </c>
      <c r="CU6" s="32" t="str">
        <f>IF(CU7="","",IF(CU7="-","【-】","【"&amp;SUBSTITUTE(TEXT(CU7,"#,##0.00"),"-","△")&amp;"】"))</f>
        <v>【57.58】</v>
      </c>
      <c r="CV6" s="33">
        <f>IF(CV7="",NA(),CV7)</f>
        <v>77.989999999999995</v>
      </c>
      <c r="CW6" s="33">
        <f t="shared" ref="CW6:DE6" si="11">IF(CW7="",NA(),CW7)</f>
        <v>77.73</v>
      </c>
      <c r="CX6" s="33">
        <f t="shared" si="11"/>
        <v>77.47</v>
      </c>
      <c r="CY6" s="33">
        <f t="shared" si="11"/>
        <v>75.58</v>
      </c>
      <c r="CZ6" s="33">
        <f t="shared" si="11"/>
        <v>76.739999999999995</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4.29</v>
      </c>
      <c r="ED6" s="33">
        <f t="shared" ref="ED6:EL6" si="14">IF(ED7="",NA(),ED7)</f>
        <v>1.99</v>
      </c>
      <c r="EE6" s="33">
        <f t="shared" si="14"/>
        <v>1.94</v>
      </c>
      <c r="EF6" s="33">
        <f t="shared" si="14"/>
        <v>2.2200000000000002</v>
      </c>
      <c r="EG6" s="33">
        <f t="shared" si="14"/>
        <v>0.45</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152242</v>
      </c>
      <c r="D7" s="35">
        <v>47</v>
      </c>
      <c r="E7" s="35">
        <v>1</v>
      </c>
      <c r="F7" s="35">
        <v>0</v>
      </c>
      <c r="G7" s="35">
        <v>0</v>
      </c>
      <c r="H7" s="35" t="s">
        <v>93</v>
      </c>
      <c r="I7" s="35" t="s">
        <v>94</v>
      </c>
      <c r="J7" s="35" t="s">
        <v>95</v>
      </c>
      <c r="K7" s="35" t="s">
        <v>96</v>
      </c>
      <c r="L7" s="35" t="s">
        <v>97</v>
      </c>
      <c r="M7" s="36" t="s">
        <v>98</v>
      </c>
      <c r="N7" s="36" t="s">
        <v>99</v>
      </c>
      <c r="O7" s="36">
        <v>25.39</v>
      </c>
      <c r="P7" s="36">
        <v>4402</v>
      </c>
      <c r="Q7" s="36">
        <v>58527</v>
      </c>
      <c r="R7" s="36">
        <v>855.61</v>
      </c>
      <c r="S7" s="36">
        <v>68.400000000000006</v>
      </c>
      <c r="T7" s="36">
        <v>14722</v>
      </c>
      <c r="U7" s="36">
        <v>118.66</v>
      </c>
      <c r="V7" s="36">
        <v>124.07</v>
      </c>
      <c r="W7" s="36">
        <v>55.94</v>
      </c>
      <c r="X7" s="36">
        <v>60.96</v>
      </c>
      <c r="Y7" s="36">
        <v>61.47</v>
      </c>
      <c r="Z7" s="36">
        <v>62.15</v>
      </c>
      <c r="AA7" s="36">
        <v>63.96</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1924.86</v>
      </c>
      <c r="BE7" s="36">
        <v>1791.48</v>
      </c>
      <c r="BF7" s="36">
        <v>1746.54</v>
      </c>
      <c r="BG7" s="36">
        <v>1709.71</v>
      </c>
      <c r="BH7" s="36">
        <v>1848.28</v>
      </c>
      <c r="BI7" s="36">
        <v>1355.28</v>
      </c>
      <c r="BJ7" s="36">
        <v>1321.78</v>
      </c>
      <c r="BK7" s="36">
        <v>1326.51</v>
      </c>
      <c r="BL7" s="36">
        <v>1285.3599999999999</v>
      </c>
      <c r="BM7" s="36">
        <v>1246.73</v>
      </c>
      <c r="BN7" s="36">
        <v>1242.9000000000001</v>
      </c>
      <c r="BO7" s="36">
        <v>39.97</v>
      </c>
      <c r="BP7" s="36">
        <v>41.11</v>
      </c>
      <c r="BQ7" s="36">
        <v>39.76</v>
      </c>
      <c r="BR7" s="36">
        <v>38.549999999999997</v>
      </c>
      <c r="BS7" s="36">
        <v>35.04</v>
      </c>
      <c r="BT7" s="36">
        <v>54.56</v>
      </c>
      <c r="BU7" s="36">
        <v>54.57</v>
      </c>
      <c r="BV7" s="36">
        <v>54.4</v>
      </c>
      <c r="BW7" s="36">
        <v>54.45</v>
      </c>
      <c r="BX7" s="36">
        <v>54.33</v>
      </c>
      <c r="BY7" s="36">
        <v>33.35</v>
      </c>
      <c r="BZ7" s="36">
        <v>501.82</v>
      </c>
      <c r="CA7" s="36">
        <v>521.38</v>
      </c>
      <c r="CB7" s="36">
        <v>551.89</v>
      </c>
      <c r="CC7" s="36">
        <v>587.16999999999996</v>
      </c>
      <c r="CD7" s="36">
        <v>586.19000000000005</v>
      </c>
      <c r="CE7" s="36">
        <v>314.44</v>
      </c>
      <c r="CF7" s="36">
        <v>318.02999999999997</v>
      </c>
      <c r="CG7" s="36">
        <v>325.14</v>
      </c>
      <c r="CH7" s="36">
        <v>332.75</v>
      </c>
      <c r="CI7" s="36">
        <v>341.05</v>
      </c>
      <c r="CJ7" s="36">
        <v>524.69000000000005</v>
      </c>
      <c r="CK7" s="36">
        <v>56.45</v>
      </c>
      <c r="CL7" s="36">
        <v>53.36</v>
      </c>
      <c r="CM7" s="36">
        <v>51.81</v>
      </c>
      <c r="CN7" s="36">
        <v>51.84</v>
      </c>
      <c r="CO7" s="36">
        <v>50.17</v>
      </c>
      <c r="CP7" s="36">
        <v>64.3</v>
      </c>
      <c r="CQ7" s="36">
        <v>63.99</v>
      </c>
      <c r="CR7" s="36">
        <v>62.01</v>
      </c>
      <c r="CS7" s="36">
        <v>60.68</v>
      </c>
      <c r="CT7" s="36">
        <v>59.87</v>
      </c>
      <c r="CU7" s="36">
        <v>57.58</v>
      </c>
      <c r="CV7" s="36">
        <v>77.989999999999995</v>
      </c>
      <c r="CW7" s="36">
        <v>77.73</v>
      </c>
      <c r="CX7" s="36">
        <v>77.47</v>
      </c>
      <c r="CY7" s="36">
        <v>75.58</v>
      </c>
      <c r="CZ7" s="36">
        <v>76.739999999999995</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4.29</v>
      </c>
      <c r="ED7" s="36">
        <v>1.99</v>
      </c>
      <c r="EE7" s="36">
        <v>1.94</v>
      </c>
      <c r="EF7" s="36">
        <v>2.2200000000000002</v>
      </c>
      <c r="EG7" s="36">
        <v>0.45</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2017-02-06T01:45:22Z</cp:lastPrinted>
  <dcterms:created xsi:type="dcterms:W3CDTF">2016-12-02T02:17:18Z</dcterms:created>
  <dcterms:modified xsi:type="dcterms:W3CDTF">2017-02-26T23:50:55Z</dcterms:modified>
  <cp:category/>
</cp:coreProperties>
</file>