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<sst xmlns="http://schemas.openxmlformats.org/spreadsheetml/2006/main" count="221" uniqueCount="111">
  <si>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</si>
  <si>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</si>
  <si>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</si>
  <si>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</si>
  <si>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</si>
  <si>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</si>
  <si>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</si>
  <si>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</si>
  <si>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</si>
  <si>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</si>
  <si>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</si>
  <si>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</si>
  <si>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</si>
  <si>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</si>
  <si>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</si>
  <si>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</si>
  <si>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</si>
  <si>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</si>
  <si>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</si>
  <si>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</si>
  <si>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</si>
  <si>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</si>
  <si>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</si>
  <si>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</si>
  <si>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</si>
  <si>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</si>
  <si>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</si>
  <si>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</si>
  <si>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</si>
  <si>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</si>
  <si>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</si>
  <si>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</si>
  <si>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</si>
  <si>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</si>
  <si>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</si>
  <si>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</si>
  <si>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</si>
  <si>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</si>
  <si>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</si>
  <si>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</si>
  <si>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</si>
  <si>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</si>
  <si>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</si>
  <si>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</si>
  <si>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</si>
  <si>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</si>
  <si>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</si>
  <si>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</si>
  <si>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</si>
  <si>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</si>
  <si>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</si>
  <si>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</si>
  <si>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</si>
  <si>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</si>
  <si>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</si>
  <si>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</si>
  <si>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</si>
  <si>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</si>
  <si>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</si>
  <si>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</si>
  <si>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</si>
  <si>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</si>
  <si>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</si>
  <si>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</si>
  <si>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</si>
  <si>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</si>
  <si>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</si>
  <si>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</si>
  <si>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</si>
  <si>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</si>
  <si>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</si>
  <si>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</si>
  <si>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</si>
  <si>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</si>
  <si>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</si>
  <si>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</si>
  <si>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</si>
  <si>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</si>
  <si>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</si>
  <si>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</si>
  <si>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</si>
  <si>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</si>
  <si>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</si>
  <si>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</si>
  <si>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</si>
  <si>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</si>
  <si>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</si>
  <si>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</si>
  <si>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</si>
  <si>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</si>
  <si>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</si>
  <si>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</si>
  <si>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</si>
  <si>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</si>
  <si>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</si>
  <si>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</si>
  <si>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</si>
  <si>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</si>
  <si>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</si>
  <si>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</si>
  <si>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</si>
  <si>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</si>
  <si>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</si>
  <si>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</si>
  <si>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</si>
  <si>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</si>
  <si>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</si>
  <si>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</si>
  <si>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供用開始後間もない地域があることや景気低迷、人口減少,なども影響し、経費回収率や水洗化率の上昇ペースは鈍い傾向にある。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t>
    <phoneticPr fontId="4"/>
  </si>
  <si>
    <t>　今後、施設及び管渠が法定耐用年数に達し老朽化を迎えるため、改築等の財源確保が必要になる。</t>
    <phoneticPr fontId="4"/>
  </si>
  <si>
    <t>　今後の改善に向けた取組みとしては、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</si>
</sst>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669696"/>
        <c:axId val="766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76669696"/>
        <c:axId val="76671616"/>
      </c:lineChart>
      <c:dateAx>
        <c:axId val="76669696"/>
        <c:scaling>
          <c:orientation val="minMax"/>
        </c:scaling>
        <c:delete val="1"/>
        <c:axPos val="b"/>
        <c:numFmt formatCode="ge" sourceLinked="1"/>
        <c:majorTickMark val="none"/>
        <c:minorTickMark val="none"/>
        <c:tickLblPos val="none"/>
        <c:crossAx val="76671616"/>
        <c:crosses val="autoZero"/>
        <c:auto val="1"/>
        <c:lblOffset val="100"/>
        <c:baseTimeUnit val="years"/>
      </c:dateAx>
      <c:valAx>
        <c:axId val="766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19.05</c:v>
                </c:pt>
                <c:pt idx="1">
                  <c:v>21.89</c:v>
                </c:pt>
                <c:pt idx="2">
                  <c:v>24.3</c:v>
                </c:pt>
                <c:pt idx="3">
                  <c:v>24.8</c:v>
                </c:pt>
                <c:pt idx="4">
                  <c:v>24.8</c:v>
                </c:pt>
              </c:numCache>
            </c:numRef>
          </c:val>
        </c:ser>
        <c:dLbls>
          <c:showLegendKey val="0"/>
          <c:showVal val="0"/>
          <c:showCatName val="0"/>
          <c:showSerName val="0"/>
          <c:showPercent val="0"/>
          <c:showBubbleSize val="0"/>
        </c:dLbls>
        <c:gapWidth val="150"/>
        <c:axId val="79893632"/>
        <c:axId val="798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79893632"/>
        <c:axId val="79895552"/>
      </c:lineChart>
      <c:dateAx>
        <c:axId val="79893632"/>
        <c:scaling>
          <c:orientation val="minMax"/>
        </c:scaling>
        <c:delete val="1"/>
        <c:axPos val="b"/>
        <c:numFmt formatCode="ge" sourceLinked="1"/>
        <c:majorTickMark val="none"/>
        <c:minorTickMark val="none"/>
        <c:tickLblPos val="none"/>
        <c:crossAx val="79895552"/>
        <c:crosses val="autoZero"/>
        <c:auto val="1"/>
        <c:lblOffset val="100"/>
        <c:baseTimeUnit val="years"/>
      </c:dateAx>
      <c:valAx>
        <c:axId val="798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58.9</c:v>
                </c:pt>
                <c:pt idx="1">
                  <c:v>57.21</c:v>
                </c:pt>
                <c:pt idx="2">
                  <c:v>58.4</c:v>
                </c:pt>
                <c:pt idx="3">
                  <c:v>58.2</c:v>
                </c:pt>
                <c:pt idx="4">
                  <c:v>59.13</c:v>
                </c:pt>
              </c:numCache>
            </c:numRef>
          </c:val>
        </c:ser>
        <c:dLbls>
          <c:showLegendKey val="0"/>
          <c:showVal val="0"/>
          <c:showCatName val="0"/>
          <c:showSerName val="0"/>
          <c:showPercent val="0"/>
          <c:showBubbleSize val="0"/>
        </c:dLbls>
        <c:gapWidth val="150"/>
        <c:axId val="79950592"/>
        <c:axId val="799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79950592"/>
        <c:axId val="79952512"/>
      </c:lineChart>
      <c:dateAx>
        <c:axId val="79950592"/>
        <c:scaling>
          <c:orientation val="minMax"/>
        </c:scaling>
        <c:delete val="1"/>
        <c:axPos val="b"/>
        <c:numFmt formatCode="ge" sourceLinked="1"/>
        <c:majorTickMark val="none"/>
        <c:minorTickMark val="none"/>
        <c:tickLblPos val="none"/>
        <c:crossAx val="79952512"/>
        <c:crosses val="autoZero"/>
        <c:auto val="1"/>
        <c:lblOffset val="100"/>
        <c:baseTimeUnit val="years"/>
      </c:dateAx>
      <c:valAx>
        <c:axId val="799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87.57</c:v>
                </c:pt>
                <c:pt idx="1">
                  <c:v>80.97</c:v>
                </c:pt>
                <c:pt idx="2">
                  <c:v>99.64</c:v>
                </c:pt>
                <c:pt idx="3">
                  <c:v>58.62</c:v>
                </c:pt>
                <c:pt idx="4">
                  <c:v>100.08</c:v>
                </c:pt>
              </c:numCache>
            </c:numRef>
          </c:val>
        </c:ser>
        <c:dLbls>
          <c:showLegendKey val="0"/>
          <c:showVal val="0"/>
          <c:showCatName val="0"/>
          <c:showSerName val="0"/>
          <c:showPercent val="0"/>
          <c:showBubbleSize val="0"/>
        </c:dLbls>
        <c:gapWidth val="150"/>
        <c:axId val="76984704"/>
        <c:axId val="769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84704"/>
        <c:axId val="76986624"/>
      </c:lineChart>
      <c:dateAx>
        <c:axId val="76984704"/>
        <c:scaling>
          <c:orientation val="minMax"/>
        </c:scaling>
        <c:delete val="1"/>
        <c:axPos val="b"/>
        <c:numFmt formatCode="ge" sourceLinked="1"/>
        <c:majorTickMark val="none"/>
        <c:minorTickMark val="none"/>
        <c:tickLblPos val="none"/>
        <c:crossAx val="76986624"/>
        <c:crosses val="autoZero"/>
        <c:auto val="1"/>
        <c:lblOffset val="100"/>
        <c:baseTimeUnit val="years"/>
      </c:dateAx>
      <c:valAx>
        <c:axId val="769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18496"/>
        <c:axId val="774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18496"/>
        <c:axId val="77420416"/>
      </c:lineChart>
      <c:dateAx>
        <c:axId val="77418496"/>
        <c:scaling>
          <c:orientation val="minMax"/>
        </c:scaling>
        <c:delete val="1"/>
        <c:axPos val="b"/>
        <c:numFmt formatCode="ge" sourceLinked="1"/>
        <c:majorTickMark val="none"/>
        <c:minorTickMark val="none"/>
        <c:tickLblPos val="none"/>
        <c:crossAx val="77420416"/>
        <c:crosses val="autoZero"/>
        <c:auto val="1"/>
        <c:lblOffset val="100"/>
        <c:baseTimeUnit val="years"/>
      </c:dateAx>
      <c:valAx>
        <c:axId val="774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46528"/>
        <c:axId val="774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46528"/>
        <c:axId val="77452800"/>
      </c:lineChart>
      <c:dateAx>
        <c:axId val="77446528"/>
        <c:scaling>
          <c:orientation val="minMax"/>
        </c:scaling>
        <c:delete val="1"/>
        <c:axPos val="b"/>
        <c:numFmt formatCode="ge" sourceLinked="1"/>
        <c:majorTickMark val="none"/>
        <c:minorTickMark val="none"/>
        <c:tickLblPos val="none"/>
        <c:crossAx val="77452800"/>
        <c:crosses val="autoZero"/>
        <c:auto val="1"/>
        <c:lblOffset val="100"/>
        <c:baseTimeUnit val="years"/>
      </c:dateAx>
      <c:valAx>
        <c:axId val="774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92128"/>
        <c:axId val="794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92128"/>
        <c:axId val="79402496"/>
      </c:lineChart>
      <c:dateAx>
        <c:axId val="79392128"/>
        <c:scaling>
          <c:orientation val="minMax"/>
        </c:scaling>
        <c:delete val="1"/>
        <c:axPos val="b"/>
        <c:numFmt formatCode="ge" sourceLinked="1"/>
        <c:majorTickMark val="none"/>
        <c:minorTickMark val="none"/>
        <c:tickLblPos val="none"/>
        <c:crossAx val="79402496"/>
        <c:crosses val="autoZero"/>
        <c:auto val="1"/>
        <c:lblOffset val="100"/>
        <c:baseTimeUnit val="years"/>
      </c:dateAx>
      <c:valAx>
        <c:axId val="794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38976"/>
        <c:axId val="794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38976"/>
        <c:axId val="79440896"/>
      </c:lineChart>
      <c:dateAx>
        <c:axId val="79438976"/>
        <c:scaling>
          <c:orientation val="minMax"/>
        </c:scaling>
        <c:delete val="1"/>
        <c:axPos val="b"/>
        <c:numFmt formatCode="ge" sourceLinked="1"/>
        <c:majorTickMark val="none"/>
        <c:minorTickMark val="none"/>
        <c:tickLblPos val="none"/>
        <c:crossAx val="79440896"/>
        <c:crosses val="autoZero"/>
        <c:auto val="1"/>
        <c:lblOffset val="100"/>
        <c:baseTimeUnit val="years"/>
      </c:dateAx>
      <c:valAx>
        <c:axId val="794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487744"/>
        <c:axId val="794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1554.05</c:v>
                </c:pt>
                <c:pt idx="3">
                  <c:v>1436</c:v>
                </c:pt>
                <c:pt idx="4">
                  <c:v>1434.89</c:v>
                </c:pt>
              </c:numCache>
            </c:numRef>
          </c:val>
          <c:smooth val="0"/>
        </c:ser>
        <c:dLbls>
          <c:showLegendKey val="0"/>
          <c:showVal val="0"/>
          <c:showCatName val="0"/>
          <c:showSerName val="0"/>
          <c:showPercent val="0"/>
          <c:showBubbleSize val="0"/>
        </c:dLbls>
        <c:marker val="1"/>
        <c:smooth val="0"/>
        <c:axId val="79487744"/>
        <c:axId val="79489664"/>
      </c:lineChart>
      <c:dateAx>
        <c:axId val="79487744"/>
        <c:scaling>
          <c:orientation val="minMax"/>
        </c:scaling>
        <c:delete val="1"/>
        <c:axPos val="b"/>
        <c:numFmt formatCode="ge" sourceLinked="1"/>
        <c:majorTickMark val="none"/>
        <c:minorTickMark val="none"/>
        <c:tickLblPos val="none"/>
        <c:crossAx val="79489664"/>
        <c:crosses val="autoZero"/>
        <c:auto val="1"/>
        <c:lblOffset val="100"/>
        <c:baseTimeUnit val="years"/>
      </c:dateAx>
      <c:valAx>
        <c:axId val="794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70.34</c:v>
                </c:pt>
                <c:pt idx="1">
                  <c:v>62.25</c:v>
                </c:pt>
                <c:pt idx="2">
                  <c:v>53.3</c:v>
                </c:pt>
                <c:pt idx="3">
                  <c:v>23.84</c:v>
                </c:pt>
                <c:pt idx="4">
                  <c:v>77.36</c:v>
                </c:pt>
              </c:numCache>
            </c:numRef>
          </c:val>
        </c:ser>
        <c:dLbls>
          <c:showLegendKey val="0"/>
          <c:showVal val="0"/>
          <c:showCatName val="0"/>
          <c:showSerName val="0"/>
          <c:showPercent val="0"/>
          <c:showBubbleSize val="0"/>
        </c:dLbls>
        <c:gapWidth val="150"/>
        <c:axId val="79520128"/>
        <c:axId val="795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53.01</c:v>
                </c:pt>
                <c:pt idx="3">
                  <c:v>66.56</c:v>
                </c:pt>
                <c:pt idx="4">
                  <c:v>66.22</c:v>
                </c:pt>
              </c:numCache>
            </c:numRef>
          </c:val>
          <c:smooth val="0"/>
        </c:ser>
        <c:dLbls>
          <c:showLegendKey val="0"/>
          <c:showVal val="0"/>
          <c:showCatName val="0"/>
          <c:showSerName val="0"/>
          <c:showPercent val="0"/>
          <c:showBubbleSize val="0"/>
        </c:dLbls>
        <c:marker val="1"/>
        <c:smooth val="0"/>
        <c:axId val="79520128"/>
        <c:axId val="79522048"/>
      </c:lineChart>
      <c:dateAx>
        <c:axId val="79520128"/>
        <c:scaling>
          <c:orientation val="minMax"/>
        </c:scaling>
        <c:delete val="1"/>
        <c:axPos val="b"/>
        <c:numFmt formatCode="ge" sourceLinked="1"/>
        <c:majorTickMark val="none"/>
        <c:minorTickMark val="none"/>
        <c:tickLblPos val="none"/>
        <c:crossAx val="79522048"/>
        <c:crosses val="autoZero"/>
        <c:auto val="1"/>
        <c:lblOffset val="100"/>
        <c:baseTimeUnit val="years"/>
      </c:dateAx>
      <c:valAx>
        <c:axId val="795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359.61</c:v>
                </c:pt>
                <c:pt idx="1">
                  <c:v>402.9</c:v>
                </c:pt>
                <c:pt idx="2">
                  <c:v>410.88</c:v>
                </c:pt>
                <c:pt idx="3">
                  <c:v>973.47</c:v>
                </c:pt>
                <c:pt idx="4">
                  <c:v>296.5</c:v>
                </c:pt>
              </c:numCache>
            </c:numRef>
          </c:val>
        </c:ser>
        <c:dLbls>
          <c:showLegendKey val="0"/>
          <c:showVal val="0"/>
          <c:showCatName val="0"/>
          <c:showSerName val="0"/>
          <c:showPercent val="0"/>
          <c:showBubbleSize val="0"/>
        </c:dLbls>
        <c:gapWidth val="150"/>
        <c:axId val="79551872"/>
        <c:axId val="795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299.39</c:v>
                </c:pt>
                <c:pt idx="3">
                  <c:v>244.29</c:v>
                </c:pt>
                <c:pt idx="4">
                  <c:v>246.72</c:v>
                </c:pt>
              </c:numCache>
            </c:numRef>
          </c:val>
          <c:smooth val="0"/>
        </c:ser>
        <c:dLbls>
          <c:showLegendKey val="0"/>
          <c:showVal val="0"/>
          <c:showCatName val="0"/>
          <c:showSerName val="0"/>
          <c:showPercent val="0"/>
          <c:showBubbleSize val="0"/>
        </c:dLbls>
        <c:marker val="1"/>
        <c:smooth val="0"/>
        <c:axId val="79551872"/>
        <c:axId val="79554048"/>
      </c:lineChart>
      <c:dateAx>
        <c:axId val="79551872"/>
        <c:scaling>
          <c:orientation val="minMax"/>
        </c:scaling>
        <c:delete val="1"/>
        <c:axPos val="b"/>
        <c:numFmt formatCode="ge" sourceLinked="1"/>
        <c:majorTickMark val="none"/>
        <c:minorTickMark val="none"/>
        <c:tickLblPos val="none"/>
        <c:crossAx val="79554048"/>
        <c:crosses val="autoZero"/>
        <c:auto val="1"/>
        <c:lblOffset val="100"/>
        <c:baseTimeUnit val="years"/>
      </c:dateAx>
      <c:valAx>
        <c:axId val="795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佐渡市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58527</v>
      </c>
      <c r="AM8" s="47"/>
      <c r="AN8" s="47"/>
      <c r="AO8" s="47"/>
      <c r="AP8" s="47"/>
      <c r="AQ8" s="47"/>
      <c r="AR8" s="47"/>
      <c r="AS8" s="47"/>
      <c r="AT8" s="43">
        <f>データ!S6</f>
        <v>855.61</v>
      </c>
      <c r="AU8" s="43"/>
      <c r="AV8" s="43"/>
      <c r="AW8" s="43"/>
      <c r="AX8" s="43"/>
      <c r="AY8" s="43"/>
      <c r="AZ8" s="43"/>
      <c r="BA8" s="43"/>
      <c r="BB8" s="43">
        <f>データ!T6</f>
        <v>68.400000000000006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12.44</v>
      </c>
      <c r="Q10" s="43"/>
      <c r="R10" s="43"/>
      <c r="S10" s="43"/>
      <c r="T10" s="43"/>
      <c r="U10" s="43"/>
      <c r="V10" s="43"/>
      <c r="W10" s="43">
        <f>データ!P6</f>
        <v>98.27</v>
      </c>
      <c r="X10" s="43"/>
      <c r="Y10" s="43"/>
      <c r="Z10" s="43"/>
      <c r="AA10" s="43"/>
      <c r="AB10" s="43"/>
      <c r="AC10" s="43"/>
      <c r="AD10" s="47">
        <f>データ!Q6</f>
        <v>4212</v>
      </c>
      <c r="AE10" s="47"/>
      <c r="AF10" s="47"/>
      <c r="AG10" s="47"/>
      <c r="AH10" s="47"/>
      <c r="AI10" s="47"/>
      <c r="AJ10" s="47"/>
      <c r="AK10" s="2"/>
      <c r="AL10" s="47">
        <f>データ!U6</f>
        <v>7210</v>
      </c>
      <c r="AM10" s="47"/>
      <c r="AN10" s="47"/>
      <c r="AO10" s="47"/>
      <c r="AP10" s="47"/>
      <c r="AQ10" s="47"/>
      <c r="AR10" s="47"/>
      <c r="AS10" s="47"/>
      <c r="AT10" s="43">
        <f>データ!V6</f>
        <v>3.01</v>
      </c>
      <c r="AU10" s="43"/>
      <c r="AV10" s="43"/>
      <c r="AW10" s="43"/>
      <c r="AX10" s="43"/>
      <c r="AY10" s="43"/>
      <c r="AZ10" s="43"/>
      <c r="BA10" s="43"/>
      <c r="BB10" s="43">
        <f>データ!W6</f>
        <v>2395.35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152242</v>
      </c>
      <c r="D6" s="31">
        <f t="shared" si="3"/>
        <v>47</v>
      </c>
      <c r="E6" s="31">
        <f t="shared" si="3"/>
        <v>17</v>
      </c>
      <c r="F6" s="31">
        <f t="shared" si="3"/>
        <v>4</v>
      </c>
      <c r="G6" s="31">
        <f t="shared" si="3"/>
        <v>0</v>
      </c>
      <c r="H6" s="31" t="str">
        <f t="shared" si="3"/>
        <v>新潟県　佐渡市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12.44</v>
      </c>
      <c r="P6" s="32">
        <f t="shared" si="3"/>
        <v>98.27</v>
      </c>
      <c r="Q6" s="32">
        <f t="shared" si="3"/>
        <v>4212</v>
      </c>
      <c r="R6" s="32">
        <f t="shared" si="3"/>
        <v>58527</v>
      </c>
      <c r="S6" s="32">
        <f t="shared" si="3"/>
        <v>855.61</v>
      </c>
      <c r="T6" s="32">
        <f t="shared" si="3"/>
        <v>68.400000000000006</v>
      </c>
      <c r="U6" s="32">
        <f t="shared" si="3"/>
        <v>7210</v>
      </c>
      <c r="V6" s="32">
        <f t="shared" si="3"/>
        <v>3.01</v>
      </c>
      <c r="W6" s="32">
        <f t="shared" si="3"/>
        <v>2395.35</v>
      </c>
      <c r="X6" s="33">
        <f>IF(X7="",NA(),X7)</f>
        <v>87.57</v>
      </c>
      <c r="Y6" s="33">
        <f t="shared" ref="Y6:AG6" si="4">IF(Y7="",NA(),Y7)</f>
        <v>80.97</v>
      </c>
      <c r="Z6" s="33">
        <f t="shared" si="4"/>
        <v>99.64</v>
      </c>
      <c r="AA6" s="33">
        <f t="shared" si="4"/>
        <v>58.62</v>
      </c>
      <c r="AB6" s="33">
        <f t="shared" si="4"/>
        <v>100.08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1554.05</v>
      </c>
      <c r="BM6" s="33">
        <f t="shared" si="7"/>
        <v>1436</v>
      </c>
      <c r="BN6" s="33">
        <f t="shared" si="7"/>
        <v>1434.89</v>
      </c>
      <c r="BO6" s="32" t="str">
        <f>IF(BO7="","",IF(BO7="-","【-】","【"&amp;SUBSTITUTE(TEXT(BO7,"#,##0.00"),"-","△")&amp;"】"))</f>
        <v>【1,457.06】</v>
      </c>
      <c r="BP6" s="33">
        <f>IF(BP7="",NA(),BP7)</f>
        <v>70.34</v>
      </c>
      <c r="BQ6" s="33">
        <f t="shared" ref="BQ6:BY6" si="8">IF(BQ7="",NA(),BQ7)</f>
        <v>62.25</v>
      </c>
      <c r="BR6" s="33">
        <f t="shared" si="8"/>
        <v>53.3</v>
      </c>
      <c r="BS6" s="33">
        <f t="shared" si="8"/>
        <v>23.84</v>
      </c>
      <c r="BT6" s="33">
        <f t="shared" si="8"/>
        <v>77.36</v>
      </c>
      <c r="BU6" s="33">
        <f t="shared" si="8"/>
        <v>60.75</v>
      </c>
      <c r="BV6" s="33">
        <f t="shared" si="8"/>
        <v>62.83</v>
      </c>
      <c r="BW6" s="33">
        <f t="shared" si="8"/>
        <v>53.01</v>
      </c>
      <c r="BX6" s="33">
        <f t="shared" si="8"/>
        <v>66.56</v>
      </c>
      <c r="BY6" s="33">
        <f t="shared" si="8"/>
        <v>66.22</v>
      </c>
      <c r="BZ6" s="32" t="str">
        <f>IF(BZ7="","",IF(BZ7="-","【-】","【"&amp;SUBSTITUTE(TEXT(BZ7,"#,##0.00"),"-","△")&amp;"】"))</f>
        <v>【64.73】</v>
      </c>
      <c r="CA6" s="33">
        <f>IF(CA7="",NA(),CA7)</f>
        <v>359.61</v>
      </c>
      <c r="CB6" s="33">
        <f t="shared" ref="CB6:CJ6" si="9">IF(CB7="",NA(),CB7)</f>
        <v>402.9</v>
      </c>
      <c r="CC6" s="33">
        <f t="shared" si="9"/>
        <v>410.88</v>
      </c>
      <c r="CD6" s="33">
        <f t="shared" si="9"/>
        <v>973.47</v>
      </c>
      <c r="CE6" s="33">
        <f t="shared" si="9"/>
        <v>296.5</v>
      </c>
      <c r="CF6" s="33">
        <f t="shared" si="9"/>
        <v>256</v>
      </c>
      <c r="CG6" s="33">
        <f t="shared" si="9"/>
        <v>250.43</v>
      </c>
      <c r="CH6" s="33">
        <f t="shared" si="9"/>
        <v>299.39</v>
      </c>
      <c r="CI6" s="33">
        <f t="shared" si="9"/>
        <v>244.29</v>
      </c>
      <c r="CJ6" s="33">
        <f t="shared" si="9"/>
        <v>246.72</v>
      </c>
      <c r="CK6" s="32" t="str">
        <f>IF(CK7="","",IF(CK7="-","【-】","【"&amp;SUBSTITUTE(TEXT(CK7,"#,##0.00"),"-","△")&amp;"】"))</f>
        <v>【250.25】</v>
      </c>
      <c r="CL6" s="33">
        <f>IF(CL7="",NA(),CL7)</f>
        <v>19.05</v>
      </c>
      <c r="CM6" s="33">
        <f t="shared" ref="CM6:CU6" si="10">IF(CM7="",NA(),CM7)</f>
        <v>21.89</v>
      </c>
      <c r="CN6" s="33">
        <f t="shared" si="10"/>
        <v>24.3</v>
      </c>
      <c r="CO6" s="33">
        <f t="shared" si="10"/>
        <v>24.8</v>
      </c>
      <c r="CP6" s="33">
        <f t="shared" si="10"/>
        <v>24.8</v>
      </c>
      <c r="CQ6" s="33">
        <f t="shared" si="10"/>
        <v>41.59</v>
      </c>
      <c r="CR6" s="33">
        <f t="shared" si="10"/>
        <v>42.31</v>
      </c>
      <c r="CS6" s="33">
        <f t="shared" si="10"/>
        <v>36.200000000000003</v>
      </c>
      <c r="CT6" s="33">
        <f t="shared" si="10"/>
        <v>43.58</v>
      </c>
      <c r="CU6" s="33">
        <f t="shared" si="10"/>
        <v>41.35</v>
      </c>
      <c r="CV6" s="32" t="str">
        <f>IF(CV7="","",IF(CV7="-","【-】","【"&amp;SUBSTITUTE(TEXT(CV7,"#,##0.00"),"-","△")&amp;"】"))</f>
        <v>【40.31】</v>
      </c>
      <c r="CW6" s="33">
        <f>IF(CW7="",NA(),CW7)</f>
        <v>58.9</v>
      </c>
      <c r="CX6" s="33">
        <f t="shared" ref="CX6:DF6" si="11">IF(CX7="",NA(),CX7)</f>
        <v>57.21</v>
      </c>
      <c r="CY6" s="33">
        <f t="shared" si="11"/>
        <v>58.4</v>
      </c>
      <c r="CZ6" s="33">
        <f t="shared" si="11"/>
        <v>58.2</v>
      </c>
      <c r="DA6" s="33">
        <f t="shared" si="11"/>
        <v>59.13</v>
      </c>
      <c r="DB6" s="33">
        <f t="shared" si="11"/>
        <v>80.47</v>
      </c>
      <c r="DC6" s="33">
        <f t="shared" si="11"/>
        <v>81.3</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152242</v>
      </c>
      <c r="D7" s="35">
        <v>47</v>
      </c>
      <c r="E7" s="35">
        <v>17</v>
      </c>
      <c r="F7" s="35">
        <v>4</v>
      </c>
      <c r="G7" s="35">
        <v>0</v>
      </c>
      <c r="H7" s="35" t="s">
        <v>96</v>
      </c>
      <c r="I7" s="35" t="s">
        <v>97</v>
      </c>
      <c r="J7" s="35" t="s">
        <v>98</v>
      </c>
      <c r="K7" s="35" t="s">
        <v>99</v>
      </c>
      <c r="L7" s="35" t="s">
        <v>100</v>
      </c>
      <c r="M7" s="36" t="s">
        <v>101</v>
      </c>
      <c r="N7" s="36" t="s">
        <v>102</v>
      </c>
      <c r="O7" s="36">
        <v>12.44</v>
      </c>
      <c r="P7" s="36">
        <v>98.27</v>
      </c>
      <c r="Q7" s="36">
        <v>4212</v>
      </c>
      <c r="R7" s="36">
        <v>58527</v>
      </c>
      <c r="S7" s="36">
        <v>855.61</v>
      </c>
      <c r="T7" s="36">
        <v>68.400000000000006</v>
      </c>
      <c r="U7" s="36">
        <v>7210</v>
      </c>
      <c r="V7" s="36">
        <v>3.01</v>
      </c>
      <c r="W7" s="36">
        <v>2395.35</v>
      </c>
      <c r="X7" s="36">
        <v>87.57</v>
      </c>
      <c r="Y7" s="36">
        <v>80.97</v>
      </c>
      <c r="Z7" s="36">
        <v>99.64</v>
      </c>
      <c r="AA7" s="36">
        <v>58.62</v>
      </c>
      <c r="AB7" s="36">
        <v>100.08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1554.05</v>
      </c>
      <c r="BM7" s="36">
        <v>1436</v>
      </c>
      <c r="BN7" s="36">
        <v>1434.89</v>
      </c>
      <c r="BO7" s="36">
        <v>1457.06</v>
      </c>
      <c r="BP7" s="36">
        <v>70.34</v>
      </c>
      <c r="BQ7" s="36">
        <v>62.25</v>
      </c>
      <c r="BR7" s="36">
        <v>53.3</v>
      </c>
      <c r="BS7" s="36">
        <v>23.84</v>
      </c>
      <c r="BT7" s="36">
        <v>77.36</v>
      </c>
      <c r="BU7" s="36">
        <v>60.75</v>
      </c>
      <c r="BV7" s="36">
        <v>62.83</v>
      </c>
      <c r="BW7" s="36">
        <v>53.01</v>
      </c>
      <c r="BX7" s="36">
        <v>66.56</v>
      </c>
      <c r="BY7" s="36">
        <v>66.22</v>
      </c>
      <c r="BZ7" s="36">
        <v>64.73</v>
      </c>
      <c r="CA7" s="36">
        <v>359.61</v>
      </c>
      <c r="CB7" s="36">
        <v>402.9</v>
      </c>
      <c r="CC7" s="36">
        <v>410.88</v>
      </c>
      <c r="CD7" s="36">
        <v>973.47</v>
      </c>
      <c r="CE7" s="36">
        <v>296.5</v>
      </c>
      <c r="CF7" s="36">
        <v>256</v>
      </c>
      <c r="CG7" s="36">
        <v>250.43</v>
      </c>
      <c r="CH7" s="36">
        <v>299.39</v>
      </c>
      <c r="CI7" s="36">
        <v>244.29</v>
      </c>
      <c r="CJ7" s="36">
        <v>246.72</v>
      </c>
      <c r="CK7" s="36">
        <v>250.25</v>
      </c>
      <c r="CL7" s="36">
        <v>19.05</v>
      </c>
      <c r="CM7" s="36">
        <v>21.89</v>
      </c>
      <c r="CN7" s="36">
        <v>24.3</v>
      </c>
      <c r="CO7" s="36">
        <v>24.8</v>
      </c>
      <c r="CP7" s="36">
        <v>24.8</v>
      </c>
      <c r="CQ7" s="36">
        <v>41.59</v>
      </c>
      <c r="CR7" s="36">
        <v>42.31</v>
      </c>
      <c r="CS7" s="36">
        <v>36.200000000000003</v>
      </c>
      <c r="CT7" s="36">
        <v>43.58</v>
      </c>
      <c r="CU7" s="36">
        <v>41.35</v>
      </c>
      <c r="CV7" s="36">
        <v>40.31</v>
      </c>
      <c r="CW7" s="36">
        <v>58.9</v>
      </c>
      <c r="CX7" s="36">
        <v>57.21</v>
      </c>
      <c r="CY7" s="36">
        <v>58.4</v>
      </c>
      <c r="CZ7" s="36">
        <v>58.2</v>
      </c>
      <c r="DA7" s="36">
        <v>59.13</v>
      </c>
      <c r="DB7" s="36">
        <v>80.47</v>
      </c>
      <c r="DC7" s="36">
        <v>81.3</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2017-02-08T03:00:22Z</dcterms:created>
  <dcterms:modified xsi:type="dcterms:W3CDTF">2017-02-26T23:51:49Z</dcterms:modified>
  <cp:category/>
</cp:coreProperties>
</file>