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<sst xmlns="http://schemas.openxmlformats.org/spreadsheetml/2006/main" count="221" uniqueCount="111">
  <si>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</si>
  <si>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</si>
  <si>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</si>
  <si>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</si>
  <si>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</si>
  <si>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</si>
  <si>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</si>
  <si>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</si>
  <si>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</si>
  <si>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</si>
  <si>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</si>
  <si>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</si>
  <si>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</si>
  <si>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</si>
  <si>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</si>
  <si>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</si>
  <si>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</si>
  <si>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</si>
  <si>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</si>
  <si>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</si>
  <si>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</si>
  <si>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</si>
  <si>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</si>
  <si>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</si>
  <si>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</si>
  <si>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</si>
  <si>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</si>
  <si>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</si>
  <si>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</si>
  <si>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</si>
  <si>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</si>
  <si>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</si>
  <si>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</si>
  <si>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</si>
  <si>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</si>
  <si>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</si>
  <si>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</si>
  <si>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</si>
  <si>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</si>
  <si>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</si>
  <si>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</si>
  <si>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</si>
  <si>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</si>
  <si>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</si>
  <si>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</si>
  <si>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</si>
  <si>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</si>
  <si>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</si>
  <si>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</si>
  <si>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</si>
  <si>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</si>
  <si>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</si>
  <si>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</si>
  <si>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</si>
  <si>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</si>
  <si>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</si>
  <si>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</si>
  <si>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</si>
  <si>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</si>
  <si>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</si>
  <si>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</si>
  <si>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</si>
  <si>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</si>
  <si>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</si>
  <si>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</si>
  <si>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</si>
  <si>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</si>
  <si>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</si>
  <si>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</si>
  <si>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</si>
  <si>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</si>
  <si>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</si>
  <si>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</si>
  <si>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</si>
  <si>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</si>
  <si>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</si>
  <si>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</si>
  <si>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</si>
  <si>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</si>
  <si>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</si>
  <si>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</si>
  <si>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</si>
  <si>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</si>
  <si>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</si>
  <si>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</si>
  <si>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</si>
  <si>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</si>
  <si>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</si>
  <si>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</si>
  <si>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</si>
  <si>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</si>
  <si>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</si>
  <si>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</si>
  <si>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</si>
  <si>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</si>
  <si>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</si>
  <si>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佐渡市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</si>
  <si>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</si>
  <si>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</si>
  <si>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</si>
  <si>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</si>
  <si>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</si>
  <si>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</si>
  <si>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</si>
  <si>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</si>
  <si>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</si>
  <si>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</si>
  <si>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</si>
  <si>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人口減少や節水志向の高まりなどから、施設の規模に見合った汚水の流入量が確保できていない状況にあるため、汚水処理原価は高く維持管理費の見直しに向けた取組みが必要である。
　水洗化率は高い数値を示しているものの人口減少が著しいため、施設利用率は低く施設規模の見直しが必要である。
</t>
    <phoneticPr fontId="4"/>
  </si>
  <si>
    <t>　今後、施設及び管渠が法定耐用年数に達し老朽化を迎えるため、改築等の財源確保が必要になる。</t>
    <phoneticPr fontId="4"/>
  </si>
  <si>
    <t>　今後の改善に向けた取組みとしては、長寿命化計画策定による予防保全的な施設管理及び計画的な施設更新を図ることにより費用を抑制し、下水道事業の健全経営に努めながら安定した汚水処理サービスの提供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</si>
</sst>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851648"/>
        <c:axId val="7385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73851648"/>
        <c:axId val="73853568"/>
      </c:lineChart>
      <c:dateAx>
        <c:axId val="73851648"/>
        <c:scaling>
          <c:orientation val="minMax"/>
        </c:scaling>
        <c:delete val="1"/>
        <c:axPos val="b"/>
        <c:numFmt formatCode="ge" sourceLinked="1"/>
        <c:majorTickMark val="none"/>
        <c:minorTickMark val="none"/>
        <c:tickLblPos val="none"/>
        <c:crossAx val="73853568"/>
        <c:crosses val="autoZero"/>
        <c:auto val="1"/>
        <c:lblOffset val="100"/>
        <c:baseTimeUnit val="years"/>
      </c:dateAx>
      <c:valAx>
        <c:axId val="7385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5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31.52</c:v>
                </c:pt>
                <c:pt idx="1">
                  <c:v>35.869999999999997</c:v>
                </c:pt>
                <c:pt idx="2">
                  <c:v>34.78</c:v>
                </c:pt>
                <c:pt idx="3">
                  <c:v>34.78</c:v>
                </c:pt>
                <c:pt idx="4">
                  <c:v>34.78</c:v>
                </c:pt>
              </c:numCache>
            </c:numRef>
          </c:val>
        </c:ser>
        <c:dLbls>
          <c:showLegendKey val="0"/>
          <c:showVal val="0"/>
          <c:showCatName val="0"/>
          <c:showSerName val="0"/>
          <c:showPercent val="0"/>
          <c:showBubbleSize val="0"/>
        </c:dLbls>
        <c:gapWidth val="150"/>
        <c:axId val="78521472"/>
        <c:axId val="785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78521472"/>
        <c:axId val="78523392"/>
      </c:lineChart>
      <c:dateAx>
        <c:axId val="78521472"/>
        <c:scaling>
          <c:orientation val="minMax"/>
        </c:scaling>
        <c:delete val="1"/>
        <c:axPos val="b"/>
        <c:numFmt formatCode="ge" sourceLinked="1"/>
        <c:majorTickMark val="none"/>
        <c:minorTickMark val="none"/>
        <c:tickLblPos val="none"/>
        <c:crossAx val="78523392"/>
        <c:crosses val="autoZero"/>
        <c:auto val="1"/>
        <c:lblOffset val="100"/>
        <c:baseTimeUnit val="years"/>
      </c:dateAx>
      <c:valAx>
        <c:axId val="785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67.790000000000006</c:v>
                </c:pt>
                <c:pt idx="1">
                  <c:v>76.47</c:v>
                </c:pt>
                <c:pt idx="2">
                  <c:v>76.47</c:v>
                </c:pt>
                <c:pt idx="3">
                  <c:v>77.599999999999994</c:v>
                </c:pt>
                <c:pt idx="4">
                  <c:v>83.73</c:v>
                </c:pt>
              </c:numCache>
            </c:numRef>
          </c:val>
        </c:ser>
        <c:dLbls>
          <c:showLegendKey val="0"/>
          <c:showVal val="0"/>
          <c:showCatName val="0"/>
          <c:showSerName val="0"/>
          <c:showPercent val="0"/>
          <c:showBubbleSize val="0"/>
        </c:dLbls>
        <c:gapWidth val="150"/>
        <c:axId val="78574336"/>
        <c:axId val="785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78574336"/>
        <c:axId val="78576256"/>
      </c:lineChart>
      <c:dateAx>
        <c:axId val="78574336"/>
        <c:scaling>
          <c:orientation val="minMax"/>
        </c:scaling>
        <c:delete val="1"/>
        <c:axPos val="b"/>
        <c:numFmt formatCode="ge" sourceLinked="1"/>
        <c:majorTickMark val="none"/>
        <c:minorTickMark val="none"/>
        <c:tickLblPos val="none"/>
        <c:crossAx val="78576256"/>
        <c:crosses val="autoZero"/>
        <c:auto val="1"/>
        <c:lblOffset val="100"/>
        <c:baseTimeUnit val="years"/>
      </c:dateAx>
      <c:valAx>
        <c:axId val="7857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85.75</c:v>
                </c:pt>
                <c:pt idx="1">
                  <c:v>30.7</c:v>
                </c:pt>
                <c:pt idx="2">
                  <c:v>90.09</c:v>
                </c:pt>
                <c:pt idx="3">
                  <c:v>90.69</c:v>
                </c:pt>
                <c:pt idx="4">
                  <c:v>93.96</c:v>
                </c:pt>
              </c:numCache>
            </c:numRef>
          </c:val>
        </c:ser>
        <c:dLbls>
          <c:showLegendKey val="0"/>
          <c:showVal val="0"/>
          <c:showCatName val="0"/>
          <c:showSerName val="0"/>
          <c:showPercent val="0"/>
          <c:showBubbleSize val="0"/>
        </c:dLbls>
        <c:gapWidth val="150"/>
        <c:axId val="74166656"/>
        <c:axId val="741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4166656"/>
        <c:axId val="74168576"/>
      </c:lineChart>
      <c:dateAx>
        <c:axId val="74166656"/>
        <c:scaling>
          <c:orientation val="minMax"/>
        </c:scaling>
        <c:delete val="1"/>
        <c:axPos val="b"/>
        <c:numFmt formatCode="ge" sourceLinked="1"/>
        <c:majorTickMark val="none"/>
        <c:minorTickMark val="none"/>
        <c:tickLblPos val="none"/>
        <c:crossAx val="74168576"/>
        <c:crosses val="autoZero"/>
        <c:auto val="1"/>
        <c:lblOffset val="100"/>
        <c:baseTimeUnit val="years"/>
      </c:dateAx>
      <c:valAx>
        <c:axId val="741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04928"/>
        <c:axId val="7820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04928"/>
        <c:axId val="78206848"/>
      </c:lineChart>
      <c:dateAx>
        <c:axId val="78204928"/>
        <c:scaling>
          <c:orientation val="minMax"/>
        </c:scaling>
        <c:delete val="1"/>
        <c:axPos val="b"/>
        <c:numFmt formatCode="ge" sourceLinked="1"/>
        <c:majorTickMark val="none"/>
        <c:minorTickMark val="none"/>
        <c:tickLblPos val="none"/>
        <c:crossAx val="78206848"/>
        <c:crosses val="autoZero"/>
        <c:auto val="1"/>
        <c:lblOffset val="100"/>
        <c:baseTimeUnit val="years"/>
      </c:dateAx>
      <c:valAx>
        <c:axId val="7820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32960"/>
        <c:axId val="782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32960"/>
        <c:axId val="78239232"/>
      </c:lineChart>
      <c:dateAx>
        <c:axId val="78232960"/>
        <c:scaling>
          <c:orientation val="minMax"/>
        </c:scaling>
        <c:delete val="1"/>
        <c:axPos val="b"/>
        <c:numFmt formatCode="ge" sourceLinked="1"/>
        <c:majorTickMark val="none"/>
        <c:minorTickMark val="none"/>
        <c:tickLblPos val="none"/>
        <c:crossAx val="78239232"/>
        <c:crosses val="autoZero"/>
        <c:auto val="1"/>
        <c:lblOffset val="100"/>
        <c:baseTimeUnit val="years"/>
      </c:dateAx>
      <c:valAx>
        <c:axId val="782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353536"/>
        <c:axId val="7835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53536"/>
        <c:axId val="78355456"/>
      </c:lineChart>
      <c:dateAx>
        <c:axId val="78353536"/>
        <c:scaling>
          <c:orientation val="minMax"/>
        </c:scaling>
        <c:delete val="1"/>
        <c:axPos val="b"/>
        <c:numFmt formatCode="ge" sourceLinked="1"/>
        <c:majorTickMark val="none"/>
        <c:minorTickMark val="none"/>
        <c:tickLblPos val="none"/>
        <c:crossAx val="78355456"/>
        <c:crosses val="autoZero"/>
        <c:auto val="1"/>
        <c:lblOffset val="100"/>
        <c:baseTimeUnit val="years"/>
      </c:dateAx>
      <c:valAx>
        <c:axId val="7835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363648"/>
        <c:axId val="7866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363648"/>
        <c:axId val="78664832"/>
      </c:lineChart>
      <c:dateAx>
        <c:axId val="78363648"/>
        <c:scaling>
          <c:orientation val="minMax"/>
        </c:scaling>
        <c:delete val="1"/>
        <c:axPos val="b"/>
        <c:numFmt formatCode="ge" sourceLinked="1"/>
        <c:majorTickMark val="none"/>
        <c:minorTickMark val="none"/>
        <c:tickLblPos val="none"/>
        <c:crossAx val="78664832"/>
        <c:crosses val="autoZero"/>
        <c:auto val="1"/>
        <c:lblOffset val="100"/>
        <c:baseTimeUnit val="years"/>
      </c:dateAx>
      <c:valAx>
        <c:axId val="7866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6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8695040"/>
        <c:axId val="7870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78695040"/>
        <c:axId val="78701312"/>
      </c:lineChart>
      <c:dateAx>
        <c:axId val="78695040"/>
        <c:scaling>
          <c:orientation val="minMax"/>
        </c:scaling>
        <c:delete val="1"/>
        <c:axPos val="b"/>
        <c:numFmt formatCode="ge" sourceLinked="1"/>
        <c:majorTickMark val="none"/>
        <c:minorTickMark val="none"/>
        <c:tickLblPos val="none"/>
        <c:crossAx val="78701312"/>
        <c:crosses val="autoZero"/>
        <c:auto val="1"/>
        <c:lblOffset val="100"/>
        <c:baseTimeUnit val="years"/>
      </c:dateAx>
      <c:valAx>
        <c:axId val="7870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95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31.87</c:v>
                </c:pt>
                <c:pt idx="1">
                  <c:v>8.19</c:v>
                </c:pt>
                <c:pt idx="2">
                  <c:v>12.11</c:v>
                </c:pt>
                <c:pt idx="3">
                  <c:v>16.63</c:v>
                </c:pt>
                <c:pt idx="4">
                  <c:v>27.74</c:v>
                </c:pt>
              </c:numCache>
            </c:numRef>
          </c:val>
        </c:ser>
        <c:dLbls>
          <c:showLegendKey val="0"/>
          <c:showVal val="0"/>
          <c:showCatName val="0"/>
          <c:showSerName val="0"/>
          <c:showPercent val="0"/>
          <c:showBubbleSize val="0"/>
        </c:dLbls>
        <c:gapWidth val="150"/>
        <c:axId val="78403840"/>
        <c:axId val="784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78403840"/>
        <c:axId val="78414208"/>
      </c:lineChart>
      <c:dateAx>
        <c:axId val="78403840"/>
        <c:scaling>
          <c:orientation val="minMax"/>
        </c:scaling>
        <c:delete val="1"/>
        <c:axPos val="b"/>
        <c:numFmt formatCode="ge" sourceLinked="1"/>
        <c:majorTickMark val="none"/>
        <c:minorTickMark val="none"/>
        <c:tickLblPos val="none"/>
        <c:crossAx val="78414208"/>
        <c:crosses val="autoZero"/>
        <c:auto val="1"/>
        <c:lblOffset val="100"/>
        <c:baseTimeUnit val="years"/>
      </c:dateAx>
      <c:valAx>
        <c:axId val="784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0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805.51</c:v>
                </c:pt>
                <c:pt idx="1">
                  <c:v>3063.21</c:v>
                </c:pt>
                <c:pt idx="2">
                  <c:v>1996.45</c:v>
                </c:pt>
                <c:pt idx="3">
                  <c:v>1440.87</c:v>
                </c:pt>
                <c:pt idx="4">
                  <c:v>901.57</c:v>
                </c:pt>
              </c:numCache>
            </c:numRef>
          </c:val>
        </c:ser>
        <c:dLbls>
          <c:showLegendKey val="0"/>
          <c:showVal val="0"/>
          <c:showCatName val="0"/>
          <c:showSerName val="0"/>
          <c:showPercent val="0"/>
          <c:showBubbleSize val="0"/>
        </c:dLbls>
        <c:gapWidth val="150"/>
        <c:axId val="78435840"/>
        <c:axId val="7843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78435840"/>
        <c:axId val="78437760"/>
      </c:lineChart>
      <c:dateAx>
        <c:axId val="78435840"/>
        <c:scaling>
          <c:orientation val="minMax"/>
        </c:scaling>
        <c:delete val="1"/>
        <c:axPos val="b"/>
        <c:numFmt formatCode="ge" sourceLinked="1"/>
        <c:majorTickMark val="none"/>
        <c:minorTickMark val="none"/>
        <c:tickLblPos val="none"/>
        <c:crossAx val="78437760"/>
        <c:crosses val="autoZero"/>
        <c:auto val="1"/>
        <c:lblOffset val="100"/>
        <c:baseTimeUnit val="years"/>
      </c:dateAx>
      <c:valAx>
        <c:axId val="784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佐渡市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58527</v>
      </c>
      <c r="AM8" s="47"/>
      <c r="AN8" s="47"/>
      <c r="AO8" s="47"/>
      <c r="AP8" s="47"/>
      <c r="AQ8" s="47"/>
      <c r="AR8" s="47"/>
      <c r="AS8" s="47"/>
      <c r="AT8" s="43">
        <f>データ!S6</f>
        <v>855.61</v>
      </c>
      <c r="AU8" s="43"/>
      <c r="AV8" s="43"/>
      <c r="AW8" s="43"/>
      <c r="AX8" s="43"/>
      <c r="AY8" s="43"/>
      <c r="AZ8" s="43"/>
      <c r="BA8" s="43"/>
      <c r="BB8" s="43">
        <f>データ!T6</f>
        <v>68.400000000000006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0.28999999999999998</v>
      </c>
      <c r="Q10" s="43"/>
      <c r="R10" s="43"/>
      <c r="S10" s="43"/>
      <c r="T10" s="43"/>
      <c r="U10" s="43"/>
      <c r="V10" s="43"/>
      <c r="W10" s="43">
        <f>データ!P6</f>
        <v>70.44</v>
      </c>
      <c r="X10" s="43"/>
      <c r="Y10" s="43"/>
      <c r="Z10" s="43"/>
      <c r="AA10" s="43"/>
      <c r="AB10" s="43"/>
      <c r="AC10" s="43"/>
      <c r="AD10" s="47">
        <f>データ!Q6</f>
        <v>4212</v>
      </c>
      <c r="AE10" s="47"/>
      <c r="AF10" s="47"/>
      <c r="AG10" s="47"/>
      <c r="AH10" s="47"/>
      <c r="AI10" s="47"/>
      <c r="AJ10" s="47"/>
      <c r="AK10" s="2"/>
      <c r="AL10" s="47">
        <f>データ!U6</f>
        <v>166</v>
      </c>
      <c r="AM10" s="47"/>
      <c r="AN10" s="47"/>
      <c r="AO10" s="47"/>
      <c r="AP10" s="47"/>
      <c r="AQ10" s="47"/>
      <c r="AR10" s="47"/>
      <c r="AS10" s="47"/>
      <c r="AT10" s="43">
        <f>データ!V6</f>
        <v>0.27</v>
      </c>
      <c r="AU10" s="43"/>
      <c r="AV10" s="43"/>
      <c r="AW10" s="43"/>
      <c r="AX10" s="43"/>
      <c r="AY10" s="43"/>
      <c r="AZ10" s="43"/>
      <c r="BA10" s="43"/>
      <c r="BB10" s="43">
        <f>データ!W6</f>
        <v>614.80999999999995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152242</v>
      </c>
      <c r="D6" s="31">
        <f t="shared" si="3"/>
        <v>47</v>
      </c>
      <c r="E6" s="31">
        <f t="shared" si="3"/>
        <v>17</v>
      </c>
      <c r="F6" s="31">
        <f t="shared" si="3"/>
        <v>5</v>
      </c>
      <c r="G6" s="31">
        <f t="shared" si="3"/>
        <v>0</v>
      </c>
      <c r="H6" s="31" t="str">
        <f t="shared" si="3"/>
        <v>新潟県　佐渡市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0.28999999999999998</v>
      </c>
      <c r="P6" s="32">
        <f t="shared" si="3"/>
        <v>70.44</v>
      </c>
      <c r="Q6" s="32">
        <f t="shared" si="3"/>
        <v>4212</v>
      </c>
      <c r="R6" s="32">
        <f t="shared" si="3"/>
        <v>58527</v>
      </c>
      <c r="S6" s="32">
        <f t="shared" si="3"/>
        <v>855.61</v>
      </c>
      <c r="T6" s="32">
        <f t="shared" si="3"/>
        <v>68.400000000000006</v>
      </c>
      <c r="U6" s="32">
        <f t="shared" si="3"/>
        <v>166</v>
      </c>
      <c r="V6" s="32">
        <f t="shared" si="3"/>
        <v>0.27</v>
      </c>
      <c r="W6" s="32">
        <f t="shared" si="3"/>
        <v>614.80999999999995</v>
      </c>
      <c r="X6" s="33">
        <f>IF(X7="",NA(),X7)</f>
        <v>85.75</v>
      </c>
      <c r="Y6" s="33">
        <f t="shared" ref="Y6:AG6" si="4">IF(Y7="",NA(),Y7)</f>
        <v>30.7</v>
      </c>
      <c r="Z6" s="33">
        <f t="shared" si="4"/>
        <v>90.09</v>
      </c>
      <c r="AA6" s="33">
        <f t="shared" si="4"/>
        <v>90.69</v>
      </c>
      <c r="AB6" s="33">
        <f t="shared" si="4"/>
        <v>93.96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31.87</v>
      </c>
      <c r="BQ6" s="33">
        <f t="shared" ref="BQ6:BY6" si="8">IF(BQ7="",NA(),BQ7)</f>
        <v>8.19</v>
      </c>
      <c r="BR6" s="33">
        <f t="shared" si="8"/>
        <v>12.11</v>
      </c>
      <c r="BS6" s="33">
        <f t="shared" si="8"/>
        <v>16.63</v>
      </c>
      <c r="BT6" s="33">
        <f t="shared" si="8"/>
        <v>27.74</v>
      </c>
      <c r="BU6" s="33">
        <f t="shared" si="8"/>
        <v>42.13</v>
      </c>
      <c r="BV6" s="33">
        <f t="shared" si="8"/>
        <v>42.48</v>
      </c>
      <c r="BW6" s="33">
        <f t="shared" si="8"/>
        <v>41.04</v>
      </c>
      <c r="BX6" s="33">
        <f t="shared" si="8"/>
        <v>41.08</v>
      </c>
      <c r="BY6" s="33">
        <f t="shared" si="8"/>
        <v>41.34</v>
      </c>
      <c r="BZ6" s="32" t="str">
        <f>IF(BZ7="","",IF(BZ7="-","【-】","【"&amp;SUBSTITUTE(TEXT(BZ7,"#,##0.00"),"-","△")&amp;"】"))</f>
        <v>【52.78】</v>
      </c>
      <c r="CA6" s="33">
        <f>IF(CA7="",NA(),CA7)</f>
        <v>805.51</v>
      </c>
      <c r="CB6" s="33">
        <f t="shared" ref="CB6:CJ6" si="9">IF(CB7="",NA(),CB7)</f>
        <v>3063.21</v>
      </c>
      <c r="CC6" s="33">
        <f t="shared" si="9"/>
        <v>1996.45</v>
      </c>
      <c r="CD6" s="33">
        <f t="shared" si="9"/>
        <v>1440.87</v>
      </c>
      <c r="CE6" s="33">
        <f t="shared" si="9"/>
        <v>901.57</v>
      </c>
      <c r="CF6" s="33">
        <f t="shared" si="9"/>
        <v>348.41</v>
      </c>
      <c r="CG6" s="33">
        <f t="shared" si="9"/>
        <v>343.8</v>
      </c>
      <c r="CH6" s="33">
        <f t="shared" si="9"/>
        <v>357.08</v>
      </c>
      <c r="CI6" s="33">
        <f t="shared" si="9"/>
        <v>378.08</v>
      </c>
      <c r="CJ6" s="33">
        <f t="shared" si="9"/>
        <v>357.49</v>
      </c>
      <c r="CK6" s="32" t="str">
        <f>IF(CK7="","",IF(CK7="-","【-】","【"&amp;SUBSTITUTE(TEXT(CK7,"#,##0.00"),"-","△")&amp;"】"))</f>
        <v>【289.81】</v>
      </c>
      <c r="CL6" s="33">
        <f>IF(CL7="",NA(),CL7)</f>
        <v>31.52</v>
      </c>
      <c r="CM6" s="33">
        <f t="shared" ref="CM6:CU6" si="10">IF(CM7="",NA(),CM7)</f>
        <v>35.869999999999997</v>
      </c>
      <c r="CN6" s="33">
        <f t="shared" si="10"/>
        <v>34.78</v>
      </c>
      <c r="CO6" s="33">
        <f t="shared" si="10"/>
        <v>34.78</v>
      </c>
      <c r="CP6" s="33">
        <f t="shared" si="10"/>
        <v>34.78</v>
      </c>
      <c r="CQ6" s="33">
        <f t="shared" si="10"/>
        <v>46.85</v>
      </c>
      <c r="CR6" s="33">
        <f t="shared" si="10"/>
        <v>46.06</v>
      </c>
      <c r="CS6" s="33">
        <f t="shared" si="10"/>
        <v>45.95</v>
      </c>
      <c r="CT6" s="33">
        <f t="shared" si="10"/>
        <v>44.69</v>
      </c>
      <c r="CU6" s="33">
        <f t="shared" si="10"/>
        <v>44.69</v>
      </c>
      <c r="CV6" s="32" t="str">
        <f>IF(CV7="","",IF(CV7="-","【-】","【"&amp;SUBSTITUTE(TEXT(CV7,"#,##0.00"),"-","△")&amp;"】"))</f>
        <v>【52.74】</v>
      </c>
      <c r="CW6" s="33">
        <f>IF(CW7="",NA(),CW7)</f>
        <v>67.790000000000006</v>
      </c>
      <c r="CX6" s="33">
        <f t="shared" ref="CX6:DF6" si="11">IF(CX7="",NA(),CX7)</f>
        <v>76.47</v>
      </c>
      <c r="CY6" s="33">
        <f t="shared" si="11"/>
        <v>76.47</v>
      </c>
      <c r="CZ6" s="33">
        <f t="shared" si="11"/>
        <v>77.599999999999994</v>
      </c>
      <c r="DA6" s="33">
        <f t="shared" si="11"/>
        <v>83.73</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152242</v>
      </c>
      <c r="D7" s="35">
        <v>47</v>
      </c>
      <c r="E7" s="35">
        <v>17</v>
      </c>
      <c r="F7" s="35">
        <v>5</v>
      </c>
      <c r="G7" s="35">
        <v>0</v>
      </c>
      <c r="H7" s="35" t="s">
        <v>96</v>
      </c>
      <c r="I7" s="35" t="s">
        <v>97</v>
      </c>
      <c r="J7" s="35" t="s">
        <v>98</v>
      </c>
      <c r="K7" s="35" t="s">
        <v>99</v>
      </c>
      <c r="L7" s="35" t="s">
        <v>100</v>
      </c>
      <c r="M7" s="36" t="s">
        <v>101</v>
      </c>
      <c r="N7" s="36" t="s">
        <v>102</v>
      </c>
      <c r="O7" s="36">
        <v>0.28999999999999998</v>
      </c>
      <c r="P7" s="36">
        <v>70.44</v>
      </c>
      <c r="Q7" s="36">
        <v>4212</v>
      </c>
      <c r="R7" s="36">
        <v>58527</v>
      </c>
      <c r="S7" s="36">
        <v>855.61</v>
      </c>
      <c r="T7" s="36">
        <v>68.400000000000006</v>
      </c>
      <c r="U7" s="36">
        <v>166</v>
      </c>
      <c r="V7" s="36">
        <v>0.27</v>
      </c>
      <c r="W7" s="36">
        <v>614.80999999999995</v>
      </c>
      <c r="X7" s="36">
        <v>85.75</v>
      </c>
      <c r="Y7" s="36">
        <v>30.7</v>
      </c>
      <c r="Z7" s="36">
        <v>90.09</v>
      </c>
      <c r="AA7" s="36">
        <v>90.69</v>
      </c>
      <c r="AB7" s="36">
        <v>93.96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1161.05</v>
      </c>
      <c r="BN7" s="36">
        <v>979.89</v>
      </c>
      <c r="BO7" s="36">
        <v>1015.77</v>
      </c>
      <c r="BP7" s="36">
        <v>31.87</v>
      </c>
      <c r="BQ7" s="36">
        <v>8.19</v>
      </c>
      <c r="BR7" s="36">
        <v>12.11</v>
      </c>
      <c r="BS7" s="36">
        <v>16.63</v>
      </c>
      <c r="BT7" s="36">
        <v>27.74</v>
      </c>
      <c r="BU7" s="36">
        <v>42.13</v>
      </c>
      <c r="BV7" s="36">
        <v>42.48</v>
      </c>
      <c r="BW7" s="36">
        <v>41.04</v>
      </c>
      <c r="BX7" s="36">
        <v>41.08</v>
      </c>
      <c r="BY7" s="36">
        <v>41.34</v>
      </c>
      <c r="BZ7" s="36">
        <v>52.78</v>
      </c>
      <c r="CA7" s="36">
        <v>805.51</v>
      </c>
      <c r="CB7" s="36">
        <v>3063.21</v>
      </c>
      <c r="CC7" s="36">
        <v>1996.45</v>
      </c>
      <c r="CD7" s="36">
        <v>1440.87</v>
      </c>
      <c r="CE7" s="36">
        <v>901.57</v>
      </c>
      <c r="CF7" s="36">
        <v>348.41</v>
      </c>
      <c r="CG7" s="36">
        <v>343.8</v>
      </c>
      <c r="CH7" s="36">
        <v>357.08</v>
      </c>
      <c r="CI7" s="36">
        <v>378.08</v>
      </c>
      <c r="CJ7" s="36">
        <v>357.49</v>
      </c>
      <c r="CK7" s="36">
        <v>289.81</v>
      </c>
      <c r="CL7" s="36">
        <v>31.52</v>
      </c>
      <c r="CM7" s="36">
        <v>35.869999999999997</v>
      </c>
      <c r="CN7" s="36">
        <v>34.78</v>
      </c>
      <c r="CO7" s="36">
        <v>34.78</v>
      </c>
      <c r="CP7" s="36">
        <v>34.78</v>
      </c>
      <c r="CQ7" s="36">
        <v>46.85</v>
      </c>
      <c r="CR7" s="36">
        <v>46.06</v>
      </c>
      <c r="CS7" s="36">
        <v>45.95</v>
      </c>
      <c r="CT7" s="36">
        <v>44.69</v>
      </c>
      <c r="CU7" s="36">
        <v>44.69</v>
      </c>
      <c r="CV7" s="36">
        <v>52.74</v>
      </c>
      <c r="CW7" s="36">
        <v>67.790000000000006</v>
      </c>
      <c r="CX7" s="36">
        <v>76.47</v>
      </c>
      <c r="CY7" s="36">
        <v>76.47</v>
      </c>
      <c r="CZ7" s="36">
        <v>77.599999999999994</v>
      </c>
      <c r="DA7" s="36">
        <v>83.73</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2017-02-08T03:09:55Z</dcterms:created>
  <dcterms:modified xsi:type="dcterms:W3CDTF">2017-02-26T23:52:27Z</dcterms:modified>
  <cp:category/>
</cp:coreProperties>
</file>