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user\Desktop\業務\★県照会\H30\301102締切　財政状況資料集作成（11月再分析）\02回答\Ｈ28財政状況資料集再分析\"/>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C40" i="9"/>
  <c r="BE39" i="9"/>
  <c r="AM39" i="9"/>
  <c r="U39" i="9"/>
  <c r="C39" i="9"/>
  <c r="BE38" i="9"/>
  <c r="AM38" i="9"/>
  <c r="C38" i="9"/>
  <c r="BE37" i="9"/>
  <c r="AM37" i="9"/>
  <c r="C37" i="9"/>
  <c r="BE36" i="9"/>
  <c r="AM36" i="9"/>
  <c r="C36" i="9"/>
  <c r="CO35" i="9"/>
  <c r="CO36" i="9" s="1"/>
  <c r="CO37" i="9" s="1"/>
  <c r="CO38" i="9" s="1"/>
  <c r="CO39" i="9" s="1"/>
  <c r="CO40" i="9" s="1"/>
  <c r="CO41" i="9" s="1"/>
  <c r="CO42" i="9" s="1"/>
  <c r="CO43" i="9" s="1"/>
  <c r="BE35" i="9"/>
  <c r="C35" i="9"/>
  <c r="CO34" i="9"/>
  <c r="BW34" i="9"/>
  <c r="BW35" i="9" s="1"/>
  <c r="BW36" i="9" s="1"/>
  <c r="BW37" i="9" s="1"/>
  <c r="BW38" i="9" s="1"/>
  <c r="BW39" i="9" s="1"/>
  <c r="BW40" i="9" s="1"/>
  <c r="BW41" i="9" s="1"/>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alcChain>
</file>

<file path=xl/sharedStrings.xml><?xml version="1.0" encoding="utf-8"?>
<sst xmlns="http://schemas.openxmlformats.org/spreadsheetml/2006/main" count="1077" uniqueCount="576">
  <si>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</si>
  <si>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</si>
  <si>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</si>
  <si>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</si>
  <si>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</si>
  <si>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</si>
  <si>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</si>
  <si>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</si>
  <si>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</si>
  <si>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</si>
  <si>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</si>
  <si>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</si>
  <si>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</si>
  <si>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</si>
  <si>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</si>
  <si>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</si>
  <si>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</si>
  <si>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</si>
  <si>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</si>
  <si>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</si>
  <si>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</si>
  <si>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</si>
  <si>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</si>
  <si>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</si>
  <si>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</si>
  <si>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</si>
  <si>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</si>
  <si>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</si>
  <si>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</si>
  <si>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</si>
  <si>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</si>
  <si>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</si>
  <si>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</si>
  <si>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</si>
  <si>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</si>
  <si>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</si>
  <si>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</si>
  <si>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</si>
  <si>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</si>
  <si>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</si>
  <si>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</si>
  <si>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</si>
  <si>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</si>
  <si>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</si>
  <si>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</si>
  <si>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</si>
  <si>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</si>
  <si>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</si>
  <si>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</si>
  <si>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</si>
  <si>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</si>
  <si>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</si>
  <si>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</si>
  <si>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</si>
  <si>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</si>
  <si>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</si>
  <si>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</si>
  <si>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</si>
  <si>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</si>
  <si>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</si>
  <si>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</si>
  <si>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</si>
  <si>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</si>
  <si>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</si>
  <si>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</si>
  <si>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</si>
  <si>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</si>
  <si>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</si>
  <si>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</si>
  <si>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</si>
  <si>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</si>
  <si>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</si>
  <si>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</si>
  <si>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</si>
  <si>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</si>
  <si>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</si>
  <si>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</si>
  <si>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</si>
  <si>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</si>
  <si>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</si>
  <si>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</si>
  <si>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</si>
  <si>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佐渡市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</si>
  <si>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</si>
  <si>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</si>
  <si>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</si>
  <si>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</si>
  <si>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</si>
  <si>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</si>
  <si>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</si>
  <si>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</si>
  <si>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</si>
  <si>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</si>
  <si>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</si>
  <si>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</si>
  <si>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</si>
  <si>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</si>
  <si>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</si>
  <si>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</si>
  <si>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</si>
  <si>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</si>
  <si>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</si>
  <si>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</si>
  <si>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</si>
  <si>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</si>
  <si>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</si>
  <si>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</si>
  <si>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</si>
  <si>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</si>
  <si>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</si>
  <si>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</si>
  <si>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</si>
  <si>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</si>
  <si>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</si>
  <si>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</si>
  <si>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</si>
  <si>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</si>
  <si>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</si>
  <si>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</si>
  <si>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</si>
  <si>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</si>
  <si>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</si>
  <si>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</si>
  <si>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</si>
  <si>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</si>
  <si>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</si>
  <si>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</si>
  <si>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</si>
  <si>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</si>
  <si>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</si>
  <si>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</si>
  <si>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</si>
  <si>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</si>
  <si>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</si>
  <si>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</si>
  <si>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</si>
  <si>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</si>
  <si>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</si>
  <si>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</si>
  <si>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</si>
  <si>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</si>
  <si>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</si>
  <si>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</si>
  <si>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</si>
  <si>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</si>
  <si>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</si>
  <si>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</si>
  <si>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</si>
  <si>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</si>
  <si>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</si>
  <si>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</si>
  <si>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</si>
  <si>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</si>
  <si>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</si>
  <si>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</si>
  <si>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</si>
  <si>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</si>
  <si>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</si>
  <si>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</si>
  <si>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</si>
  <si>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</si>
  <si>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</si>
  <si>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</si>
  <si>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</si>
  <si>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</si>
  <si>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</si>
  <si>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</si>
  <si>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</si>
  <si>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</si>
  <si>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</si>
  <si>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</si>
  <si>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</si>
  <si>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</si>
  <si>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</si>
  <si>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</si>
  <si>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</si>
  <si>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</si>
  <si>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</si>
  <si>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</si>
  <si>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</si>
  <si>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</si>
  <si>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</si>
  <si>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</si>
  <si>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</si>
  <si>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</si>
  <si>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</si>
  <si>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</si>
  <si>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</si>
  <si>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</si>
  <si>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</si>
  <si>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</si>
  <si>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</si>
  <si>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</si>
  <si>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</si>
  <si>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</si>
  <si>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新潟県佐渡市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</si>
  <si>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</si>
  <si>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</si>
  <si>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</si>
  <si>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</si>
  <si>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</si>
  <si>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</si>
  <si>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</si>
  <si>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</si>
  <si>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</si>
  <si>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</si>
  <si>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</si>
  <si>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</si>
  <si>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</si>
  <si>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</si>
  <si>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</si>
  <si>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</si>
  <si>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</si>
  <si>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</si>
  <si>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</si>
  <si>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</si>
  <si>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</si>
  <si>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</si>
  <si>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</si>
  <si>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</si>
  <si>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</si>
  <si>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</si>
  <si>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</si>
  <si>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</si>
  <si>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</si>
  <si>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</si>
  <si>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</si>
  <si>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</si>
  <si>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</si>
  <si>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</si>
  <si>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</si>
  <si>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</si>
  <si>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</si>
  <si>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</si>
  <si>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</si>
  <si>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</si>
  <si>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</si>
  <si>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</si>
  <si>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</si>
  <si>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</si>
  <si>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</si>
  <si>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</si>
  <si>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</si>
  <si>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</si>
  <si>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</si>
  <si>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</si>
  <si>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</si>
  <si>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</si>
  <si>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</si>
  <si>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</si>
  <si>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</si>
  <si>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</si>
  <si>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</si>
  <si>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</si>
  <si>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</si>
  <si>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</si>
  <si>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</si>
  <si>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</si>
  <si>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</si>
  <si>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</si>
  <si>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</si>
  <si>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</si>
  <si>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</si>
  <si>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</si>
  <si>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</si>
  <si>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</si>
  <si>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</si>
  <si>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</si>
  <si>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</si>
  <si>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</si>
  <si>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</si>
  <si>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</si>
  <si>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</si>
  <si>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</si>
  <si>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</si>
  <si>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</si>
  <si>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</si>
  <si>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</si>
  <si>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</si>
  <si>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</si>
  <si>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</si>
  <si>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</si>
  <si>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</si>
  <si>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</si>
  <si>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</si>
  <si>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</si>
  <si>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</si>
  <si>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</si>
  <si>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</si>
  <si>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</si>
  <si>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</si>
  <si>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</si>
  <si>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</si>
  <si>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</si>
  <si>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</si>
  <si>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</si>
  <si>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</si>
  <si>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</si>
  <si>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</si>
  <si>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</si>
  <si>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</si>
  <si>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</si>
  <si>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</si>
  <si>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</si>
  <si>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</si>
  <si>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</si>
  <si>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</si>
  <si>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</si>
  <si>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</si>
  <si>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</si>
  <si>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</si>
  <si>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</si>
  <si>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</si>
  <si>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</si>
  <si>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</si>
  <si>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</si>
  <si>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</si>
  <si>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</si>
  <si>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</si>
  <si>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</si>
  <si>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</si>
  <si>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</si>
  <si>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</si>
  <si>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</si>
  <si>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</si>
  <si>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</si>
  <si>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</si>
  <si>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</si>
  <si>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</si>
  <si>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</si>
  <si>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</si>
  <si>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</si>
  <si>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</si>
  <si>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</si>
  <si>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</si>
  <si>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</si>
  <si>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</si>
  <si>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</si>
  <si>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</si>
  <si>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</si>
  <si>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</si>
  <si>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</si>
  <si>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</si>
  <si>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</si>
  <si>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</si>
  <si>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</si>
  <si>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新潟県佐渡市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</si>
  <si>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</si>
  <si>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</si>
  <si>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</si>
  <si>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</si>
  <si>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</si>
  <si>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</si>
  <si>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</si>
  <si>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</si>
  <si>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</si>
  <si>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</si>
  <si>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</si>
  <si>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</si>
  <si>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</si>
  <si>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</si>
  <si>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</si>
  <si>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</si>
  <si>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</si>
  <si>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</si>
  <si>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</si>
  <si>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</si>
  <si>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</si>
  <si>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</si>
  <si>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</si>
  <si>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</si>
  <si>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</si>
  <si>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</si>
  <si>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</si>
  <si>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</si>
  <si>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</si>
  <si>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</si>
  <si>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</si>
  <si>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</si>
  <si>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</si>
  <si>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</si>
  <si>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</si>
  <si>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</si>
  <si>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</si>
  <si>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歌代の里特別会計</t>
    <phoneticPr fontId="5"/>
  </si>
  <si>
    <t>すこやか両津特別会計</t>
    <phoneticPr fontId="5"/>
  </si>
  <si>
    <t>病院事業会計</t>
    <phoneticPr fontId="5"/>
  </si>
  <si>
    <t>法適用企業</t>
    <phoneticPr fontId="5"/>
  </si>
  <si>
    <t>水道事業会計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</si>
  <si>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</si>
  <si>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</si>
  <si>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</si>
  <si>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</si>
  <si>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</si>
  <si>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</si>
  <si>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</si>
  <si>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</si>
  <si>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</si>
  <si>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</si>
  <si>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</si>
  <si>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</si>
  <si>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</si>
  <si>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</si>
  <si>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</si>
  <si>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</si>
  <si>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</si>
  <si>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</si>
  <si>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</si>
  <si>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</si>
  <si>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</si>
  <si>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</si>
  <si>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</si>
  <si>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</si>
  <si>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</si>
  <si>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</si>
  <si>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</si>
  <si>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</si>
  <si>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</si>
  <si>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</si>
  <si>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</si>
  <si>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</si>
  <si>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</si>
  <si>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</si>
  <si>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</si>
  <si>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</si>
  <si>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</si>
  <si>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</si>
  <si>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</si>
  <si>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</si>
  <si>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</si>
  <si>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</si>
  <si>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</si>
  <si>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</si>
  <si>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</si>
  <si>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</si>
  <si>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</si>
  <si>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</si>
  <si>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</si>
  <si>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</si>
  <si>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</si>
  <si>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</si>
  <si>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</si>
  <si>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</si>
  <si>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</si>
  <si>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</si>
  <si>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</si>
  <si>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</si>
  <si>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</si>
  <si>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</si>
  <si>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</si>
  <si>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</si>
  <si>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</si>
  <si>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</si>
  <si>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</si>
  <si>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</si>
  <si>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</si>
  <si>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</si>
  <si>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</si>
  <si>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</si>
  <si>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</si>
  <si>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</si>
  <si>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</si>
  <si>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</si>
  <si>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</si>
  <si>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</si>
  <si>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</si>
  <si>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</si>
  <si>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</si>
  <si>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</si>
  <si>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</si>
  <si>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</si>
  <si>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</si>
  <si>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</si>
  <si>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</si>
  <si>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</si>
  <si>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</si>
  <si>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</si>
  <si>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</si>
  <si>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</si>
  <si>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</si>
  <si>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</si>
  <si>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</si>
  <si>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</si>
  <si>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</si>
  <si>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</si>
  <si>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</si>
  <si>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</si>
  <si>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</si>
  <si>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</si>
  <si>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</si>
  <si>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</si>
  <si>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</si>
  <si>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</si>
  <si>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</si>
  <si>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</si>
  <si>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</si>
  <si>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</si>
  <si>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</si>
  <si>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</si>
  <si>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</si>
  <si>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</si>
  <si>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</si>
  <si>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</si>
  <si>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</si>
  <si>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</si>
  <si>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</si>
  <si>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</si>
  <si>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</si>
  <si>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</si>
  <si>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</si>
  <si>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</si>
  <si>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</si>
  <si>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</si>
  <si>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</si>
  <si>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</si>
  <si>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</si>
  <si>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</si>
  <si>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</si>
  <si>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</si>
  <si>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</si>
  <si>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</si>
  <si>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</si>
  <si>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</si>
  <si>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</si>
  <si>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</si>
  <si>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</si>
  <si>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</si>
  <si>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</si>
  <si>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</si>
  <si>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</si>
  <si>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</si>
  <si>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</si>
  <si>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3.30</t>
  </si>
  <si>
    <t>水道事業会計</t>
  </si>
  <si>
    <t>病院事業会計</t>
  </si>
  <si>
    <t>一般会計</t>
  </si>
  <si>
    <t>国民健康保険特別会計</t>
  </si>
  <si>
    <t>介護保険特別会計</t>
  </si>
  <si>
    <t>下水道特別会計</t>
  </si>
  <si>
    <t>すこやか両津特別会計</t>
  </si>
  <si>
    <t>後期高齢者医療特別会計</t>
  </si>
  <si>
    <t>その他会計（赤字）</t>
  </si>
  <si>
    <t>その他会計（黒字）</t>
  </si>
  <si>
    <t>-</t>
    <phoneticPr fontId="2"/>
  </si>
  <si>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</si>
  <si>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</si>
  <si>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</si>
  <si>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</si>
  <si>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</si>
  <si>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</si>
  <si>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</si>
  <si>
    <t>新潟県後期高齢者医療広域連合
　【後期高齢者医療特別会計】</t>
  </si>
  <si>
    <t>両津温泉</t>
    <rPh sb="0" eb="2">
      <t>リョウツ</t>
    </rPh>
    <rPh sb="2" eb="4">
      <t>オンセン</t>
    </rPh>
    <phoneticPr fontId="30"/>
  </si>
  <si>
    <t>佐渡市土地開発公社</t>
    <rPh sb="0" eb="3">
      <t>サドシ</t>
    </rPh>
    <rPh sb="3" eb="5">
      <t>トチ</t>
    </rPh>
    <rPh sb="5" eb="7">
      <t>カイハツ</t>
    </rPh>
    <rPh sb="7" eb="9">
      <t>コウシャ</t>
    </rPh>
    <phoneticPr fontId="30"/>
  </si>
  <si>
    <t>佐渡市真野自然活用村公社</t>
    <rPh sb="0" eb="3">
      <t>サドシ</t>
    </rPh>
    <rPh sb="3" eb="5">
      <t>マノ</t>
    </rPh>
    <rPh sb="5" eb="7">
      <t>シゼン</t>
    </rPh>
    <rPh sb="7" eb="9">
      <t>カツヨウ</t>
    </rPh>
    <rPh sb="9" eb="10">
      <t>ムラ</t>
    </rPh>
    <rPh sb="10" eb="12">
      <t>コウシャ</t>
    </rPh>
    <phoneticPr fontId="30"/>
  </si>
  <si>
    <t>羽茂農業振興公社</t>
    <rPh sb="0" eb="2">
      <t>ハモチ</t>
    </rPh>
    <rPh sb="2" eb="4">
      <t>ノウギョウ</t>
    </rPh>
    <rPh sb="4" eb="6">
      <t>シンコウ</t>
    </rPh>
    <rPh sb="6" eb="8">
      <t>コウシャ</t>
    </rPh>
    <phoneticPr fontId="30"/>
  </si>
  <si>
    <t>佐渡マリンスポーツ</t>
    <rPh sb="0" eb="2">
      <t>サド</t>
    </rPh>
    <phoneticPr fontId="30"/>
  </si>
  <si>
    <t>赤泊振興公社</t>
    <rPh sb="0" eb="2">
      <t>アカドマリ</t>
    </rPh>
    <rPh sb="2" eb="4">
      <t>シンコウ</t>
    </rPh>
    <rPh sb="4" eb="6">
      <t>コウシャ</t>
    </rPh>
    <phoneticPr fontId="30"/>
  </si>
  <si>
    <t>両津TMO</t>
    <rPh sb="0" eb="2">
      <t>リョウツ</t>
    </rPh>
    <phoneticPr fontId="30"/>
  </si>
  <si>
    <t>両津産業振興公社</t>
    <rPh sb="0" eb="2">
      <t>リョウツ</t>
    </rPh>
    <rPh sb="2" eb="4">
      <t>サンギョウ</t>
    </rPh>
    <rPh sb="4" eb="6">
      <t>シンコウ</t>
    </rPh>
    <rPh sb="6" eb="8">
      <t>コウシャ</t>
    </rPh>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</si>
  <si>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</si>
  <si>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</si>
  <si>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</si>
  <si>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</si>
  <si>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</si>
  <si>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</si>
  <si>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</si>
  <si>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</si>
  <si>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</si>
  <si>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</si>
  <si>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</si>
  <si>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</si>
  <si>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</si>
  <si>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</si>
  <si>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比率は類似団体と比較して高い水準にあり、前年度から0.2ポイント悪化した。普通交付税額や臨時財政対策債発行可能額が減少したことにより標準財政規模が減少した影響などによるものである。将来負担比率は類似団体と比較して高い水準にあるものの、前年度から1.5ポイント改善した。将来負担比率が改善した主な原因としては、地方債発行の抑制により地方債の現在高が減少したこと、充当可能財源のうち充当可能基金が増加したことなどの影響によるものである。今後も公債費の適正化に取り組んでいく。</t>
    <phoneticPr fontId="5"/>
  </si>
  <si>
    <t>佐渡市スポーツ協会</t>
    <rPh sb="0" eb="3">
      <t>サドシ</t>
    </rPh>
    <rPh sb="7" eb="9">
      <t>キョウカイ</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</si>
</sst>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174035</c:v>
                </c:pt>
                <c:pt idx="1">
                  <c:v>360171</c:v>
                </c:pt>
                <c:pt idx="2">
                  <c:v>199917</c:v>
                </c:pt>
                <c:pt idx="3">
                  <c:v>138318</c:v>
                </c:pt>
                <c:pt idx="4">
                  <c:v>125303</c:v>
                </c:pt>
              </c:numCache>
            </c:numRef>
          </c:val>
          <c:smooth val="0"/>
        </c:ser>
        <c:dLbls>
          <c:showLegendKey val="0"/>
          <c:showVal val="0"/>
          <c:showCatName val="0"/>
          <c:showSerName val="0"/>
          <c:showPercent val="0"/>
          <c:showBubbleSize val="0"/>
        </c:dLbls>
        <c:marker val="1"/>
        <c:smooth val="0"/>
        <c:axId val="508045968"/>
        <c:axId val="510331952"/>
      </c:lineChart>
      <c:catAx>
        <c:axId val="508045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0331952"/>
        <c:crosses val="autoZero"/>
        <c:auto val="1"/>
        <c:lblAlgn val="ctr"/>
        <c:lblOffset val="100"/>
        <c:tickLblSkip val="1"/>
        <c:tickMarkSkip val="1"/>
        <c:noMultiLvlLbl val="0"/>
      </c:catAx>
      <c:valAx>
        <c:axId val="51033195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8045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c:v>
                </c:pt>
                <c:pt idx="1">
                  <c:v>2.5299999999999998</c:v>
                </c:pt>
                <c:pt idx="2">
                  <c:v>3.1</c:v>
                </c:pt>
                <c:pt idx="3">
                  <c:v>3.35</c:v>
                </c:pt>
                <c:pt idx="4">
                  <c:v>3.6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23.05</c:v>
                </c:pt>
                <c:pt idx="1">
                  <c:v>30.67</c:v>
                </c:pt>
                <c:pt idx="2">
                  <c:v>27.16</c:v>
                </c:pt>
                <c:pt idx="3">
                  <c:v>30.44</c:v>
                </c:pt>
                <c:pt idx="4">
                  <c:v>33.869999999999997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19640192"/>
        <c:axId val="519640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c:v>
                </c:pt>
                <c:pt idx="1">
                  <c:v>7.51</c:v>
                </c:pt>
                <c:pt idx="2">
                  <c:v>-3.3</c:v>
                </c:pt>
                <c:pt idx="3">
                  <c:v>3.47</c:v>
                </c:pt>
                <c:pt idx="4">
                  <c:v>2.36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19640192"/>
        <c:axId val="519640584"/>
      </c:lineChart>
      <c:catAx>
        <c:axId val="51964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9640584"/>
        <c:crosses val="autoZero"/>
        <c:auto val="1"/>
        <c:lblAlgn val="ctr"/>
        <c:lblOffset val="100"/>
        <c:tickLblSkip val="1"/>
        <c:tickMarkSkip val="1"/>
        <c:noMultiLvlLbl val="0"/>
      </c:catAx>
      <c:valAx>
        <c:axId val="519640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64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0.19</c:v>
                </c:pt>
                <c:pt idx="2">
                  <c:v>#N/A</c:v>
                </c:pt>
                <c:pt idx="3">
                  <c:v>0.03</c:v>
                </c:pt>
                <c:pt idx="4">
                  <c:v>#N/A</c:v>
                </c:pt>
                <c:pt idx="5">
                  <c:v>0.21</c:v>
                </c:pt>
                <c:pt idx="6">
                  <c:v>#N/A</c:v>
                </c:pt>
                <c:pt idx="7">
                  <c:v>0.35</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0.03</c:v>
                </c:pt>
                <c:pt idx="4">
                  <c:v>#N/A</c:v>
                </c:pt>
                <c:pt idx="5">
                  <c:v>0.04</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すこやか両津特別会計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0.04</c:v>
                </c:pt>
                <c:pt idx="6">
                  <c:v>#N/A</c:v>
                </c:pt>
                <c:pt idx="7">
                  <c:v>0</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0.21</c:v>
                </c:pt>
                <c:pt idx="2">
                  <c:v>#N/A</c:v>
                </c:pt>
                <c:pt idx="3">
                  <c:v>0.18</c:v>
                </c:pt>
                <c:pt idx="4">
                  <c:v>#N/A</c:v>
                </c:pt>
                <c:pt idx="5">
                  <c:v>0.19</c:v>
                </c:pt>
                <c:pt idx="6">
                  <c:v>#N/A</c:v>
                </c:pt>
                <c:pt idx="7">
                  <c:v>0.27</c:v>
                </c:pt>
                <c:pt idx="8">
                  <c:v>#N/A</c:v>
                </c:pt>
                <c:pt idx="9">
                  <c:v>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0.53</c:v>
                </c:pt>
                <c:pt idx="2">
                  <c:v>#N/A</c:v>
                </c:pt>
                <c:pt idx="3">
                  <c:v>0.37</c:v>
                </c:pt>
                <c:pt idx="4">
                  <c:v>#N/A</c:v>
                </c:pt>
                <c:pt idx="5">
                  <c:v>0.72</c:v>
                </c:pt>
                <c:pt idx="6">
                  <c:v>#N/A</c:v>
                </c:pt>
                <c:pt idx="7">
                  <c:v>1.1200000000000001</c:v>
                </c:pt>
                <c:pt idx="8">
                  <c:v>#N/A</c:v>
                </c:pt>
                <c:pt idx="9">
                  <c:v>0.7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0.28999999999999998</c:v>
                </c:pt>
                <c:pt idx="2">
                  <c:v>#N/A</c:v>
                </c:pt>
                <c:pt idx="3">
                  <c:v>0.46</c:v>
                </c:pt>
                <c:pt idx="4">
                  <c:v>#N/A</c:v>
                </c:pt>
                <c:pt idx="5">
                  <c:v>1</c:v>
                </c:pt>
                <c:pt idx="6">
                  <c:v>#N/A</c:v>
                </c:pt>
                <c:pt idx="7">
                  <c:v>1.1200000000000001</c:v>
                </c:pt>
                <c:pt idx="8">
                  <c:v>#N/A</c:v>
                </c:pt>
                <c:pt idx="9">
                  <c:v>1.04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3.37</c:v>
                </c:pt>
                <c:pt idx="2">
                  <c:v>#N/A</c:v>
                </c:pt>
                <c:pt idx="3">
                  <c:v>2.52</c:v>
                </c:pt>
                <c:pt idx="4">
                  <c:v>#N/A</c:v>
                </c:pt>
                <c:pt idx="5">
                  <c:v>3.09</c:v>
                </c:pt>
                <c:pt idx="6">
                  <c:v>#N/A</c:v>
                </c:pt>
                <c:pt idx="7">
                  <c:v>3.34</c:v>
                </c:pt>
                <c:pt idx="8">
                  <c:v>#N/A</c:v>
                </c:pt>
                <c:pt idx="9">
                  <c:v>3.6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2.86</c:v>
                </c:pt>
                <c:pt idx="2">
                  <c:v>#N/A</c:v>
                </c:pt>
                <c:pt idx="3">
                  <c:v>3.12</c:v>
                </c:pt>
                <c:pt idx="4">
                  <c:v>#N/A</c:v>
                </c:pt>
                <c:pt idx="5">
                  <c:v>3.52</c:v>
                </c:pt>
                <c:pt idx="6">
                  <c:v>#N/A</c:v>
                </c:pt>
                <c:pt idx="7">
                  <c:v>3.69</c:v>
                </c:pt>
                <c:pt idx="8">
                  <c:v>#N/A</c:v>
                </c:pt>
                <c:pt idx="9">
                  <c:v>3.73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c:v>
                </c:pt>
                <c:pt idx="2">
                  <c:v>#N/A</c:v>
                </c:pt>
                <c:pt idx="3">
                  <c:v>3.63</c:v>
                </c:pt>
                <c:pt idx="4">
                  <c:v>#N/A</c:v>
                </c:pt>
                <c:pt idx="5">
                  <c:v>4.29</c:v>
                </c:pt>
                <c:pt idx="6">
                  <c:v>#N/A</c:v>
                </c:pt>
                <c:pt idx="7">
                  <c:v>4.6399999999999997</c:v>
                </c:pt>
                <c:pt idx="8">
                  <c:v>#N/A</c:v>
                </c:pt>
                <c:pt idx="9">
                  <c:v>5.09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19641368"/>
        <c:axId val="519641760"/>
      </c:barChart>
      <c:catAx>
        <c:axId val="519641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9641760"/>
        <c:crosses val="autoZero"/>
        <c:auto val="1"/>
        <c:lblAlgn val="ctr"/>
        <c:lblOffset val="100"/>
        <c:tickLblSkip val="1"/>
        <c:tickMarkSkip val="1"/>
        <c:noMultiLvlLbl val="0"/>
      </c:catAx>
      <c:valAx>
        <c:axId val="519641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641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5995</c:v>
                </c:pt>
                <c:pt idx="5">
                  <c:v>6774</c:v>
                </c:pt>
                <c:pt idx="8">
                  <c:v>6752</c:v>
                </c:pt>
                <c:pt idx="11">
                  <c:v>6740</c:v>
                </c:pt>
                <c:pt idx="14">
                  <c:v>6681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5</c:v>
                </c:pt>
                <c:pt idx="3">
                  <c:v>2</c:v>
                </c:pt>
                <c:pt idx="6">
                  <c:v>2</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327</c:v>
                </c:pt>
                <c:pt idx="3">
                  <c:v>268</c:v>
                </c:pt>
                <c:pt idx="6">
                  <c:v>160</c:v>
                </c:pt>
                <c:pt idx="9">
                  <c:v>142</c:v>
                </c:pt>
                <c:pt idx="12">
                  <c:v>91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1825</c:v>
                </c:pt>
                <c:pt idx="3">
                  <c:v>2017</c:v>
                </c:pt>
                <c:pt idx="6">
                  <c:v>2093</c:v>
                </c:pt>
                <c:pt idx="9">
                  <c:v>2057</c:v>
                </c:pt>
                <c:pt idx="12">
                  <c:v>2038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7025</c:v>
                </c:pt>
                <c:pt idx="3">
                  <c:v>7549</c:v>
                </c:pt>
                <c:pt idx="6">
                  <c:v>7584</c:v>
                </c:pt>
                <c:pt idx="9">
                  <c:v>7567</c:v>
                </c:pt>
                <c:pt idx="12">
                  <c:v>7484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78638368"/>
        <c:axId val="578638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3187</c:v>
                </c:pt>
                <c:pt idx="2">
                  <c:v>#N/A</c:v>
                </c:pt>
                <c:pt idx="3">
                  <c:v>#N/A</c:v>
                </c:pt>
                <c:pt idx="4">
                  <c:v>3062</c:v>
                </c:pt>
                <c:pt idx="5">
                  <c:v>#N/A</c:v>
                </c:pt>
                <c:pt idx="6">
                  <c:v>#N/A</c:v>
                </c:pt>
                <c:pt idx="7">
                  <c:v>3087</c:v>
                </c:pt>
                <c:pt idx="8">
                  <c:v>#N/A</c:v>
                </c:pt>
                <c:pt idx="9">
                  <c:v>#N/A</c:v>
                </c:pt>
                <c:pt idx="10">
                  <c:v>3027</c:v>
                </c:pt>
                <c:pt idx="11">
                  <c:v>#N/A</c:v>
                </c:pt>
                <c:pt idx="12">
                  <c:v>#N/A</c:v>
                </c:pt>
                <c:pt idx="13">
                  <c:v>2932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78638368"/>
        <c:axId val="578638760"/>
      </c:lineChart>
      <c:catAx>
        <c:axId val="57863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8638760"/>
        <c:crosses val="autoZero"/>
        <c:auto val="1"/>
        <c:lblAlgn val="ctr"/>
        <c:lblOffset val="100"/>
        <c:tickLblSkip val="1"/>
        <c:tickMarkSkip val="1"/>
        <c:noMultiLvlLbl val="0"/>
      </c:catAx>
      <c:valAx>
        <c:axId val="578638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863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57201</c:v>
                </c:pt>
                <c:pt idx="5">
                  <c:v>54297</c:v>
                </c:pt>
                <c:pt idx="8">
                  <c:v>56017</c:v>
                </c:pt>
                <c:pt idx="11">
                  <c:v>56377</c:v>
                </c:pt>
                <c:pt idx="14">
                  <c:v>56641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1516</c:v>
                </c:pt>
                <c:pt idx="5">
                  <c:v>1360</c:v>
                </c:pt>
                <c:pt idx="8">
                  <c:v>1282</c:v>
                </c:pt>
                <c:pt idx="11">
                  <c:v>1177</c:v>
                </c:pt>
                <c:pt idx="14">
                  <c:v>1005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13149</c:v>
                </c:pt>
                <c:pt idx="5">
                  <c:v>15009</c:v>
                </c:pt>
                <c:pt idx="8">
                  <c:v>13104</c:v>
                </c:pt>
                <c:pt idx="11">
                  <c:v>14862</c:v>
                </c:pt>
                <c:pt idx="14">
                  <c:v>15189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c:v>
                </c:pt>
                <c:pt idx="3">
                  <c:v>6</c:v>
                </c:pt>
                <c:pt idx="6">
                  <c:v>4</c:v>
                </c:pt>
                <c:pt idx="9">
                  <c:v>2</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11313</c:v>
                </c:pt>
                <c:pt idx="3">
                  <c:v>11098</c:v>
                </c:pt>
                <c:pt idx="6">
                  <c:v>10617</c:v>
                </c:pt>
                <c:pt idx="9">
                  <c:v>10161</c:v>
                </c:pt>
                <c:pt idx="12">
                  <c:v>10244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28025</c:v>
                </c:pt>
                <c:pt idx="3">
                  <c:v>27732</c:v>
                </c:pt>
                <c:pt idx="6">
                  <c:v>28156</c:v>
                </c:pt>
                <c:pt idx="9">
                  <c:v>27851</c:v>
                </c:pt>
                <c:pt idx="12">
                  <c:v>28542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775</c:v>
                </c:pt>
                <c:pt idx="3">
                  <c:v>520</c:v>
                </c:pt>
                <c:pt idx="6">
                  <c:v>369</c:v>
                </c:pt>
                <c:pt idx="9">
                  <c:v>235</c:v>
                </c:pt>
                <c:pt idx="12">
                  <c:v>149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56374</c:v>
                </c:pt>
                <c:pt idx="3">
                  <c:v>61332</c:v>
                </c:pt>
                <c:pt idx="6">
                  <c:v>61615</c:v>
                </c:pt>
                <c:pt idx="9">
                  <c:v>61129</c:v>
                </c:pt>
                <c:pt idx="12">
                  <c:v>59287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78639152"/>
        <c:axId val="578639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24629</c:v>
                </c:pt>
                <c:pt idx="2">
                  <c:v>#N/A</c:v>
                </c:pt>
                <c:pt idx="3">
                  <c:v>#N/A</c:v>
                </c:pt>
                <c:pt idx="4">
                  <c:v>30023</c:v>
                </c:pt>
                <c:pt idx="5">
                  <c:v>#N/A</c:v>
                </c:pt>
                <c:pt idx="6">
                  <c:v>#N/A</c:v>
                </c:pt>
                <c:pt idx="7">
                  <c:v>30358</c:v>
                </c:pt>
                <c:pt idx="8">
                  <c:v>#N/A</c:v>
                </c:pt>
                <c:pt idx="9">
                  <c:v>#N/A</c:v>
                </c:pt>
                <c:pt idx="10">
                  <c:v>26962</c:v>
                </c:pt>
                <c:pt idx="11">
                  <c:v>#N/A</c:v>
                </c:pt>
                <c:pt idx="12">
                  <c:v>#N/A</c:v>
                </c:pt>
                <c:pt idx="13">
                  <c:v>25386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78639152"/>
        <c:axId val="578639936"/>
      </c:lineChart>
      <c:catAx>
        <c:axId val="57863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8639936"/>
        <c:crosses val="autoZero"/>
        <c:auto val="1"/>
        <c:lblAlgn val="ctr"/>
        <c:lblOffset val="100"/>
        <c:tickLblSkip val="1"/>
        <c:tickMarkSkip val="1"/>
        <c:noMultiLvlLbl val="0"/>
      </c:catAx>
      <c:valAx>
        <c:axId val="57863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863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{E1639B40-484F-47B6-870C-1F0FD18EED92}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{1D24DBF9-B298-4E2B-86C9-915ABC7514D0}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{449EF507-44C1-446A-ADD7-3E94C8397961}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{696DBF1F-AF2A-43E1-B817-510105C2B00A}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{B4B510BE-5B04-4001-B65F-FB994BFA461C}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{1263C792-F21B-47EF-896F-9451F323B37F}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{92E08A74-8DAC-4AF7-9B2C-23100E19A9EE}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{56FAD0C5-C8C0-4EC8-A56B-078424BDA547}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{252AAFCC-A714-4D1A-B850-9008E6FEA507}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{0DE04503-6ECB-4054-AEF0-097F1D3D4872}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78640720"/>
        <c:axId val="578641112"/>
      </c:scatterChart>
      <c:valAx>
        <c:axId val="5786407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8641112"/>
        <c:crosses val="autoZero"/>
        <c:crossBetween val="midCat"/>
      </c:valAx>
      <c:valAx>
        <c:axId val="5786411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8640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{3C9AB20C-CAFF-47E1-B232-6D61A492250F}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{9578C589-378E-41B5-9384-935DA90A3595}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{B199F343-63A8-493B-AE3E-608956EBD658}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{80585B62-2033-4267-BFFC-274119941869}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{1E925B6C-5478-433A-B060-C43EDCBAC369}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13.5</c:v>
                </c:pt>
                <c:pt idx="1">
                  <c:v>13.3</c:v>
                </c:pt>
                <c:pt idx="2">
                  <c:v>13.2</c:v>
                </c:pt>
                <c:pt idx="3">
                  <c:v>13.2</c:v>
                </c:pt>
                <c:pt idx="4">
                  <c:v>13.4</c:v>
                </c:pt>
              </c:numCache>
            </c:numRef>
          </c:xVal>
          <c:yVal>
            <c:numRef>
              <c:f>公会計指標分析・財政指標組合せ分析表!$K$73:$O$73</c:f>
              <c:numCache>
                <c:formatCode>#,##0.0;"▲ "#,##0.0</c:formatCode>
                <c:ptCount val="5"/>
                <c:pt idx="0">
                  <c:v>103.6</c:v>
                </c:pt>
                <c:pt idx="1">
                  <c:v>125.8</c:v>
                </c:pt>
                <c:pt idx="2">
                  <c:v>133.30000000000001</c:v>
                </c:pt>
                <c:pt idx="3">
                  <c:v>118.6</c:v>
                </c:pt>
                <c:pt idx="4">
                  <c:v>117.1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{281B4CA8-E40D-4203-AC25-AB2151E0BCBB}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{62F97782-C72C-4928-8E67-D15BD6132FF9}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{C780FF75-21A5-4ED8-A6FF-C268AD0EC09C}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{26F5B829-6347-4C02-8E22-C78DB139ACEE}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{6350CC34-FC28-4841-9B99-B15086CCDE36}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78641896"/>
        <c:axId val="578082840"/>
      </c:scatterChart>
      <c:valAx>
        <c:axId val="578641896"/>
        <c:scaling>
          <c:orientation val="minMax"/>
          <c:max val="14"/>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8082840"/>
        <c:crosses val="autoZero"/>
        <c:crossBetween val="midCat"/>
      </c:valAx>
      <c:valAx>
        <c:axId val="57808284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86418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実質公債費比率の分子が減少した。公営企業債の元利償還金に対する繰入金と元利償還金が減少したためである。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公営企業債の元利償還金に対する繰入金は平成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年度以降において増加傾向にあったが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a:t>
          </a:r>
          <a:r>
            <a:rPr lang="ja-JP" altLang="ja-JP" sz="1100" b="0" i="0" baseline="0">
              <a:solidFill>
                <a:schemeClr val="dk1"/>
              </a:solidFill>
              <a:effectLst/>
              <a:latin typeface="+mn-lt"/>
              <a:ea typeface="+mn-ea"/>
              <a:cs typeface="+mn-cs"/>
            </a:rPr>
            <a:t>減少に転じ</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年度も減少した</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一般会計等に係る地方債の現在高は、</a:t>
          </a:r>
          <a:r>
            <a:rPr lang="ja-JP" altLang="en-US" sz="1100" b="0" i="0" baseline="0">
              <a:solidFill>
                <a:schemeClr val="dk1"/>
              </a:solidFill>
              <a:effectLst/>
              <a:latin typeface="+mn-lt"/>
              <a:ea typeface="+mn-ea"/>
              <a:cs typeface="+mn-cs"/>
            </a:rPr>
            <a:t>地方債発行の抑制により</a:t>
          </a:r>
          <a:r>
            <a:rPr lang="ja-JP" altLang="ja-JP" sz="1100" b="0" i="0" baseline="0">
              <a:solidFill>
                <a:schemeClr val="dk1"/>
              </a:solidFill>
              <a:effectLst/>
              <a:latin typeface="+mn-lt"/>
              <a:ea typeface="+mn-ea"/>
              <a:cs typeface="+mn-cs"/>
            </a:rPr>
            <a:t>減少した。債務負担行為に基づく支出予定額は、施設建設などに伴う新たな債務負担が発生していないため、減少傾向となっている。公営企業債等繰入見込額</a:t>
          </a:r>
          <a:r>
            <a:rPr lang="ja-JP" altLang="en-US" sz="1100" b="0" i="0" baseline="0">
              <a:solidFill>
                <a:schemeClr val="dk1"/>
              </a:solidFill>
              <a:effectLst/>
              <a:latin typeface="+mn-lt"/>
              <a:ea typeface="+mn-ea"/>
              <a:cs typeface="+mn-cs"/>
            </a:rPr>
            <a:t>、退職手当負担見込額は平成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年度は増加に転じたものの将来負担額全体は減少した。</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充当可能財源等については、充当可能基金及び基準財政需要額算入見込額が増加し、将来負担比率の分子は減少</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新潟県佐渡市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57,470
57,258
855.69
45,830,694
44,325,829
1,015,341
28,187,254
57,384,924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117.1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新潟県佐渡市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57,470
57,258
855.69
45,830,694
44,325,829
1,015,341
28,187,254
57,384,924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新潟県佐渡市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57,470
57,258
855.69
45,830,694
44,325,829
1,015,341
28,187,254
57,384,924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新潟県佐渡市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57,470
57,258
855.69
45,830,694
44,325,829
1,015,341
28,187,254
57,384,924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年度は単年度で</a:t>
          </a:r>
          <a:r>
            <a:rPr kumimoji="1" lang="en-US" altLang="ja-JP" sz="1100">
              <a:solidFill>
                <a:schemeClr val="dk1"/>
              </a:solidFill>
              <a:effectLst/>
              <a:latin typeface="+mn-lt"/>
              <a:ea typeface="+mn-ea"/>
              <a:cs typeface="+mn-cs"/>
            </a:rPr>
            <a:t>0.24</a:t>
          </a:r>
          <a:r>
            <a:rPr kumimoji="1" lang="ja-JP" altLang="ja-JP" sz="1100">
              <a:solidFill>
                <a:schemeClr val="dk1"/>
              </a:solidFill>
              <a:effectLst/>
              <a:latin typeface="+mn-lt"/>
              <a:ea typeface="+mn-ea"/>
              <a:cs typeface="+mn-cs"/>
            </a:rPr>
            <a:t>となり、前年度の</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を下回った。依然として類似団体の平均値を大きく下回っている。その要因として本市は、一島一市であるため行政需要が多岐にわたり基準財政需要額が大きいが、人口減少（毎年約</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人）や全国平均を上回る高齢化率（</a:t>
          </a:r>
          <a:r>
            <a:rPr kumimoji="1" lang="en-US" altLang="ja-JP" sz="1100">
              <a:solidFill>
                <a:schemeClr val="dk1"/>
              </a:solidFill>
              <a:effectLst/>
              <a:latin typeface="+mn-lt"/>
              <a:ea typeface="+mn-ea"/>
              <a:cs typeface="+mn-cs"/>
            </a:rPr>
            <a:t>40.8</a:t>
          </a:r>
          <a:r>
            <a:rPr kumimoji="1" lang="ja-JP" altLang="ja-JP" sz="1100">
              <a:solidFill>
                <a:schemeClr val="dk1"/>
              </a:solidFill>
              <a:effectLst/>
              <a:latin typeface="+mn-lt"/>
              <a:ea typeface="+mn-ea"/>
              <a:cs typeface="+mn-cs"/>
            </a:rPr>
            <a:t>％）等から税収増加が見込めず、歳入に占める自主財源の割合が低いことなどが挙げられる。そのため、財源の確保が課題となっている。今後は平成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年３月に策定された第３次佐渡市集中改革プランに基づき行政改革を着実に進め、歳出の抑制及び歳入の確保に取り組み、財政の健全化と持続可能な財政運営に努めていく。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165100</xdr:rowOff>
    </xdr:to>
    <xdr:cxnSp macro="">
      <xdr:nvCxnSpPr>
        <xdr:cNvPr id="68" name="直線コネクタ 67"/>
        <xdr:cNvCxnSpPr/>
      </xdr:nvCxnSpPr>
      <xdr:spPr>
        <a:xfrm>
          <a:off x="4114800" y="76887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144992</xdr:rowOff>
    </xdr:from>
    <xdr:to>
      <xdr:col>6</xdr:col>
      <xdr:colOff>0</xdr:colOff>
      <xdr:row>44</xdr:row>
      <xdr:rowOff>144992</xdr:rowOff>
    </xdr:to>
    <xdr:cxnSp macro="">
      <xdr:nvCxnSpPr>
        <xdr:cNvPr id="71" name="直線コネクタ 70"/>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144992</xdr:rowOff>
    </xdr:to>
    <xdr:cxnSp macro="">
      <xdr:nvCxnSpPr>
        <xdr:cNvPr id="74" name="直線コネクタ 73"/>
        <xdr:cNvCxnSpPr/>
      </xdr:nvCxnSpPr>
      <xdr:spPr>
        <a:xfrm>
          <a:off x="2336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7" name="円/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9" name="円/楕円 88"/>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90" name="テキスト ボックス 89"/>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94192</xdr:rowOff>
    </xdr:from>
    <xdr:to>
      <xdr:col>4</xdr:col>
      <xdr:colOff>533400</xdr:colOff>
      <xdr:row>45</xdr:row>
      <xdr:rowOff>24342</xdr:rowOff>
    </xdr:to>
    <xdr:sp macro="" textlink="">
      <xdr:nvSpPr>
        <xdr:cNvPr id="91" name="円/楕円 90"/>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9119</xdr:rowOff>
    </xdr:from>
    <xdr:ext cx="762000" cy="259045"/>
    <xdr:sp macro="" textlink="">
      <xdr:nvSpPr>
        <xdr:cNvPr id="92" name="テキスト ボックス 91"/>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89.7</a:t>
          </a:r>
          <a:r>
            <a:rPr kumimoji="1" lang="ja-JP" altLang="ja-JP" sz="1100">
              <a:solidFill>
                <a:schemeClr val="dk1"/>
              </a:solidFill>
              <a:effectLst/>
              <a:latin typeface="+mn-lt"/>
              <a:ea typeface="+mn-ea"/>
              <a:cs typeface="+mn-cs"/>
            </a:rPr>
            <a:t>％となり、前年度の</a:t>
          </a:r>
          <a:r>
            <a:rPr kumimoji="1" lang="en-US" altLang="ja-JP" sz="1100">
              <a:solidFill>
                <a:schemeClr val="dk1"/>
              </a:solidFill>
              <a:effectLst/>
              <a:latin typeface="+mn-lt"/>
              <a:ea typeface="+mn-ea"/>
              <a:cs typeface="+mn-cs"/>
            </a:rPr>
            <a:t>85.5</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ポイント悪化し</a:t>
          </a:r>
          <a:r>
            <a:rPr kumimoji="1" lang="ja-JP" altLang="ja-JP" sz="1100">
              <a:solidFill>
                <a:schemeClr val="dk1"/>
              </a:solidFill>
              <a:effectLst/>
              <a:latin typeface="+mn-lt"/>
              <a:ea typeface="+mn-ea"/>
              <a:cs typeface="+mn-cs"/>
            </a:rPr>
            <a:t>た。これは経常一般財源である普通交付税の減（前年度比</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％の減）、臨時財政対策債の減（前年度比</a:t>
          </a:r>
          <a:r>
            <a:rPr kumimoji="1" lang="en-US" altLang="ja-JP" sz="1100">
              <a:solidFill>
                <a:schemeClr val="dk1"/>
              </a:solidFill>
              <a:effectLst/>
              <a:latin typeface="+mn-lt"/>
              <a:ea typeface="+mn-ea"/>
              <a:cs typeface="+mn-cs"/>
            </a:rPr>
            <a:t>24.3%</a:t>
          </a:r>
          <a:r>
            <a:rPr kumimoji="1" lang="ja-JP" altLang="ja-JP" sz="1100">
              <a:solidFill>
                <a:schemeClr val="dk1"/>
              </a:solidFill>
              <a:effectLst/>
              <a:latin typeface="+mn-lt"/>
              <a:ea typeface="+mn-ea"/>
              <a:cs typeface="+mn-cs"/>
            </a:rPr>
            <a:t>の減）が主な要因となっている。今後も定員適正化計画に基づく職員数の削減等、行財政改革への取組を通じて経常経費の削減に努めていく。</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146050</xdr:rowOff>
    </xdr:from>
    <xdr:to>
      <xdr:col>7</xdr:col>
      <xdr:colOff>152400</xdr:colOff>
      <xdr:row>62</xdr:row>
      <xdr:rowOff>140970</xdr:rowOff>
    </xdr:to>
    <xdr:cxnSp macro="">
      <xdr:nvCxnSpPr>
        <xdr:cNvPr id="131" name="直線コネクタ 130"/>
        <xdr:cNvCxnSpPr/>
      </xdr:nvCxnSpPr>
      <xdr:spPr>
        <a:xfrm>
          <a:off x="4114800" y="10433050"/>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146050</xdr:rowOff>
    </xdr:from>
    <xdr:to>
      <xdr:col>6</xdr:col>
      <xdr:colOff>0</xdr:colOff>
      <xdr:row>60</xdr:row>
      <xdr:rowOff>162137</xdr:rowOff>
    </xdr:to>
    <xdr:cxnSp macro="">
      <xdr:nvCxnSpPr>
        <xdr:cNvPr id="134" name="直線コネクタ 133"/>
        <xdr:cNvCxnSpPr/>
      </xdr:nvCxnSpPr>
      <xdr:spPr>
        <a:xfrm flipV="1">
          <a:off x="3225800" y="104330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76200</xdr:rowOff>
    </xdr:from>
    <xdr:to>
      <xdr:col>4</xdr:col>
      <xdr:colOff>482600</xdr:colOff>
      <xdr:row>60</xdr:row>
      <xdr:rowOff>162137</xdr:rowOff>
    </xdr:to>
    <xdr:cxnSp macro="">
      <xdr:nvCxnSpPr>
        <xdr:cNvPr id="137" name="直線コネクタ 136"/>
        <xdr:cNvCxnSpPr/>
      </xdr:nvCxnSpPr>
      <xdr:spPr>
        <a:xfrm>
          <a:off x="2336800" y="10191750"/>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76200</xdr:rowOff>
    </xdr:from>
    <xdr:to>
      <xdr:col>3</xdr:col>
      <xdr:colOff>279400</xdr:colOff>
      <xdr:row>59</xdr:row>
      <xdr:rowOff>108373</xdr:rowOff>
    </xdr:to>
    <xdr:cxnSp macro="">
      <xdr:nvCxnSpPr>
        <xdr:cNvPr id="140" name="直線コネクタ 139"/>
        <xdr:cNvCxnSpPr/>
      </xdr:nvCxnSpPr>
      <xdr:spPr>
        <a:xfrm flipV="1">
          <a:off x="1447800" y="101917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50" name="円/楕円 149"/>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106697</xdr:rowOff>
    </xdr:from>
    <xdr:ext cx="762000" cy="259045"/>
    <xdr:sp macro="" textlink="">
      <xdr:nvSpPr>
        <xdr:cNvPr id="151"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95250</xdr:rowOff>
    </xdr:from>
    <xdr:to>
      <xdr:col>6</xdr:col>
      <xdr:colOff>50800</xdr:colOff>
      <xdr:row>61</xdr:row>
      <xdr:rowOff>25400</xdr:rowOff>
    </xdr:to>
    <xdr:sp macro="" textlink="">
      <xdr:nvSpPr>
        <xdr:cNvPr id="152" name="円/楕円 151"/>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35577</xdr:rowOff>
    </xdr:from>
    <xdr:ext cx="736600" cy="259045"/>
    <xdr:sp macro="" textlink="">
      <xdr:nvSpPr>
        <xdr:cNvPr id="153" name="テキスト ボックス 152"/>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111337</xdr:rowOff>
    </xdr:from>
    <xdr:to>
      <xdr:col>4</xdr:col>
      <xdr:colOff>533400</xdr:colOff>
      <xdr:row>61</xdr:row>
      <xdr:rowOff>41487</xdr:rowOff>
    </xdr:to>
    <xdr:sp macro="" textlink="">
      <xdr:nvSpPr>
        <xdr:cNvPr id="154" name="円/楕円 153"/>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51664</xdr:rowOff>
    </xdr:from>
    <xdr:ext cx="762000" cy="259045"/>
    <xdr:sp macro="" textlink="">
      <xdr:nvSpPr>
        <xdr:cNvPr id="155" name="テキスト ボックス 154"/>
        <xdr:cNvSpPr txBox="1"/>
      </xdr:nvSpPr>
      <xdr:spPr>
        <a:xfrm>
          <a:off x="2844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25400</xdr:rowOff>
    </xdr:from>
    <xdr:to>
      <xdr:col>3</xdr:col>
      <xdr:colOff>330200</xdr:colOff>
      <xdr:row>59</xdr:row>
      <xdr:rowOff>127000</xdr:rowOff>
    </xdr:to>
    <xdr:sp macro="" textlink="">
      <xdr:nvSpPr>
        <xdr:cNvPr id="156" name="円/楕円 155"/>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137177</xdr:rowOff>
    </xdr:from>
    <xdr:ext cx="762000" cy="259045"/>
    <xdr:sp macro="" textlink="">
      <xdr:nvSpPr>
        <xdr:cNvPr id="157" name="テキスト ボックス 156"/>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57573</xdr:rowOff>
    </xdr:from>
    <xdr:to>
      <xdr:col>2</xdr:col>
      <xdr:colOff>127000</xdr:colOff>
      <xdr:row>59</xdr:row>
      <xdr:rowOff>159173</xdr:rowOff>
    </xdr:to>
    <xdr:sp macro="" textlink="">
      <xdr:nvSpPr>
        <xdr:cNvPr id="158" name="円/楕円 157"/>
        <xdr:cNvSpPr/>
      </xdr:nvSpPr>
      <xdr:spPr>
        <a:xfrm>
          <a:off x="1397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169350</xdr:rowOff>
    </xdr:from>
    <xdr:ext cx="762000" cy="259045"/>
    <xdr:sp macro="" textlink="">
      <xdr:nvSpPr>
        <xdr:cNvPr id="159" name="テキスト ボックス 158"/>
        <xdr:cNvSpPr txBox="1"/>
      </xdr:nvSpPr>
      <xdr:spPr>
        <a:xfrm>
          <a:off x="1066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[230,529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150,314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人件費・物件費等の人口１人あたりの決算額は前年度から</a:t>
          </a:r>
          <a:r>
            <a:rPr lang="en-US" altLang="ja-JP" sz="1100" b="0" i="0" baseline="0">
              <a:solidFill>
                <a:schemeClr val="dk1"/>
              </a:solidFill>
              <a:effectLst/>
              <a:latin typeface="+mn-lt"/>
              <a:ea typeface="+mn-ea"/>
              <a:cs typeface="+mn-cs"/>
            </a:rPr>
            <a:t>3,356</a:t>
          </a:r>
          <a:r>
            <a:rPr lang="ja-JP" altLang="ja-JP" sz="1100" b="0" i="0" baseline="0">
              <a:solidFill>
                <a:schemeClr val="dk1"/>
              </a:solidFill>
              <a:effectLst/>
              <a:latin typeface="+mn-lt"/>
              <a:ea typeface="+mn-ea"/>
              <a:cs typeface="+mn-cs"/>
            </a:rPr>
            <a:t>円増加し、類似団体の平均を大きく上回っている。その理由として、主に人件費が要因となっているが、これは平成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月に</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市町村が合併し、それぞれの職員や一部事務組合等の職員を引き継いだためである。また、保育所や文化会館、博物館等の施設を直営で運営していることも挙げられる。今後も、定員適正化計画に基づく職員数の削減や公共施設の管理運営の見直しを実施し、コストの低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138128</xdr:rowOff>
    </xdr:from>
    <xdr:to>
      <xdr:col>7</xdr:col>
      <xdr:colOff>152400</xdr:colOff>
      <xdr:row>88</xdr:row>
      <xdr:rowOff>165122</xdr:rowOff>
    </xdr:to>
    <xdr:cxnSp macro="">
      <xdr:nvCxnSpPr>
        <xdr:cNvPr id="194" name="直線コネクタ 193"/>
        <xdr:cNvCxnSpPr/>
      </xdr:nvCxnSpPr>
      <xdr:spPr>
        <a:xfrm>
          <a:off x="4114800" y="15225728"/>
          <a:ext cx="8382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90230</xdr:rowOff>
    </xdr:from>
    <xdr:to>
      <xdr:col>6</xdr:col>
      <xdr:colOff>0</xdr:colOff>
      <xdr:row>88</xdr:row>
      <xdr:rowOff>138128</xdr:rowOff>
    </xdr:to>
    <xdr:cxnSp macro="">
      <xdr:nvCxnSpPr>
        <xdr:cNvPr id="197" name="直線コネクタ 196"/>
        <xdr:cNvCxnSpPr/>
      </xdr:nvCxnSpPr>
      <xdr:spPr>
        <a:xfrm>
          <a:off x="3225800" y="15177830"/>
          <a:ext cx="889000" cy="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53279</xdr:rowOff>
    </xdr:from>
    <xdr:to>
      <xdr:col>4</xdr:col>
      <xdr:colOff>482600</xdr:colOff>
      <xdr:row>88</xdr:row>
      <xdr:rowOff>90230</xdr:rowOff>
    </xdr:to>
    <xdr:cxnSp macro="">
      <xdr:nvCxnSpPr>
        <xdr:cNvPr id="200" name="直線コネクタ 199"/>
        <xdr:cNvCxnSpPr/>
      </xdr:nvCxnSpPr>
      <xdr:spPr>
        <a:xfrm>
          <a:off x="2336800" y="15140879"/>
          <a:ext cx="889000" cy="3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53279</xdr:rowOff>
    </xdr:from>
    <xdr:to>
      <xdr:col>3</xdr:col>
      <xdr:colOff>279400</xdr:colOff>
      <xdr:row>88</xdr:row>
      <xdr:rowOff>96439</xdr:rowOff>
    </xdr:to>
    <xdr:cxnSp macro="">
      <xdr:nvCxnSpPr>
        <xdr:cNvPr id="203" name="直線コネクタ 202"/>
        <xdr:cNvCxnSpPr/>
      </xdr:nvCxnSpPr>
      <xdr:spPr>
        <a:xfrm flipV="1">
          <a:off x="1447800" y="15140879"/>
          <a:ext cx="889000" cy="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88</xdr:row>
      <xdr:rowOff>114322</xdr:rowOff>
    </xdr:from>
    <xdr:to>
      <xdr:col>7</xdr:col>
      <xdr:colOff>203200</xdr:colOff>
      <xdr:row>89</xdr:row>
      <xdr:rowOff>44472</xdr:rowOff>
    </xdr:to>
    <xdr:sp macro="" textlink="">
      <xdr:nvSpPr>
        <xdr:cNvPr id="213" name="円/楕円 212"/>
        <xdr:cNvSpPr/>
      </xdr:nvSpPr>
      <xdr:spPr>
        <a:xfrm>
          <a:off x="4902200" y="152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10199</xdr:rowOff>
    </xdr:from>
    <xdr:ext cx="762000" cy="259045"/>
    <xdr:sp macro="" textlink="">
      <xdr:nvSpPr>
        <xdr:cNvPr id="214" name="人件費・物件費等の状況該当値テキスト"/>
        <xdr:cNvSpPr txBox="1"/>
      </xdr:nvSpPr>
      <xdr:spPr>
        <a:xfrm>
          <a:off x="5041900" y="1509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230,529</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87328</xdr:rowOff>
    </xdr:from>
    <xdr:to>
      <xdr:col>6</xdr:col>
      <xdr:colOff>50800</xdr:colOff>
      <xdr:row>89</xdr:row>
      <xdr:rowOff>17478</xdr:rowOff>
    </xdr:to>
    <xdr:sp macro="" textlink="">
      <xdr:nvSpPr>
        <xdr:cNvPr id="215" name="円/楕円 214"/>
        <xdr:cNvSpPr/>
      </xdr:nvSpPr>
      <xdr:spPr>
        <a:xfrm>
          <a:off x="4064000" y="151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2255</xdr:rowOff>
    </xdr:from>
    <xdr:ext cx="736600" cy="259045"/>
    <xdr:sp macro="" textlink="">
      <xdr:nvSpPr>
        <xdr:cNvPr id="216" name="テキスト ボックス 215"/>
        <xdr:cNvSpPr txBox="1"/>
      </xdr:nvSpPr>
      <xdr:spPr>
        <a:xfrm>
          <a:off x="3733800" y="15261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227,173</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39430</xdr:rowOff>
    </xdr:from>
    <xdr:to>
      <xdr:col>4</xdr:col>
      <xdr:colOff>533400</xdr:colOff>
      <xdr:row>88</xdr:row>
      <xdr:rowOff>141030</xdr:rowOff>
    </xdr:to>
    <xdr:sp macro="" textlink="">
      <xdr:nvSpPr>
        <xdr:cNvPr id="217" name="円/楕円 216"/>
        <xdr:cNvSpPr/>
      </xdr:nvSpPr>
      <xdr:spPr>
        <a:xfrm>
          <a:off x="3175000" y="151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125807</xdr:rowOff>
    </xdr:from>
    <xdr:ext cx="762000" cy="259045"/>
    <xdr:sp macro="" textlink="">
      <xdr:nvSpPr>
        <xdr:cNvPr id="218" name="テキスト ボックス 217"/>
        <xdr:cNvSpPr txBox="1"/>
      </xdr:nvSpPr>
      <xdr:spPr>
        <a:xfrm>
          <a:off x="2844800" y="152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221,218</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2479</xdr:rowOff>
    </xdr:from>
    <xdr:to>
      <xdr:col>3</xdr:col>
      <xdr:colOff>330200</xdr:colOff>
      <xdr:row>88</xdr:row>
      <xdr:rowOff>104079</xdr:rowOff>
    </xdr:to>
    <xdr:sp macro="" textlink="">
      <xdr:nvSpPr>
        <xdr:cNvPr id="219" name="円/楕円 218"/>
        <xdr:cNvSpPr/>
      </xdr:nvSpPr>
      <xdr:spPr>
        <a:xfrm>
          <a:off x="2286000" y="1509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88856</xdr:rowOff>
    </xdr:from>
    <xdr:ext cx="762000" cy="259045"/>
    <xdr:sp macro="" textlink="">
      <xdr:nvSpPr>
        <xdr:cNvPr id="220" name="テキスト ボックス 219"/>
        <xdr:cNvSpPr txBox="1"/>
      </xdr:nvSpPr>
      <xdr:spPr>
        <a:xfrm>
          <a:off x="1955800" y="1517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216,624</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45639</xdr:rowOff>
    </xdr:from>
    <xdr:to>
      <xdr:col>2</xdr:col>
      <xdr:colOff>127000</xdr:colOff>
      <xdr:row>88</xdr:row>
      <xdr:rowOff>147239</xdr:rowOff>
    </xdr:to>
    <xdr:sp macro="" textlink="">
      <xdr:nvSpPr>
        <xdr:cNvPr id="221" name="円/楕円 220"/>
        <xdr:cNvSpPr/>
      </xdr:nvSpPr>
      <xdr:spPr>
        <a:xfrm>
          <a:off x="1397000" y="151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132016</xdr:rowOff>
    </xdr:from>
    <xdr:ext cx="762000" cy="259045"/>
    <xdr:sp macro="" textlink="">
      <xdr:nvSpPr>
        <xdr:cNvPr id="222" name="テキスト ボックス 221"/>
        <xdr:cNvSpPr txBox="1"/>
      </xdr:nvSpPr>
      <xdr:spPr>
        <a:xfrm>
          <a:off x="1066800" y="1521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221,990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前年度から</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ポイント上昇した。国との高齢層職員の昇給制度の違いによるものである。類似団体の中では最低水準にあるものの、財政状況の厳しい中、今後もより一層の給与の適正化に努める。</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83</xdr:row>
      <xdr:rowOff>141393</xdr:rowOff>
    </xdr:from>
    <xdr:to>
      <xdr:col>24</xdr:col>
      <xdr:colOff>558800</xdr:colOff>
      <xdr:row>88</xdr:row>
      <xdr:rowOff>168911</xdr:rowOff>
    </xdr:to>
    <xdr:cxnSp macro="">
      <xdr:nvCxnSpPr>
        <xdr:cNvPr id="251" name="直線コネクタ 250"/>
        <xdr:cNvCxnSpPr/>
      </xdr:nvCxnSpPr>
      <xdr:spPr>
        <a:xfrm flipV="1">
          <a:off x="17018000" y="14371743"/>
          <a:ext cx="0" cy="884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56320</xdr:rowOff>
    </xdr:from>
    <xdr:ext cx="762000" cy="259045"/>
    <xdr:sp macro="" textlink="">
      <xdr:nvSpPr>
        <xdr:cNvPr id="254" name="給与水準   （国との比較）最大値テキスト"/>
        <xdr:cNvSpPr txBox="1"/>
      </xdr:nvSpPr>
      <xdr:spPr>
        <a:xfrm>
          <a:off x="17106900" y="1411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83</xdr:row>
      <xdr:rowOff>141393</xdr:rowOff>
    </xdr:from>
    <xdr:to>
      <xdr:col>24</xdr:col>
      <xdr:colOff>647700</xdr:colOff>
      <xdr:row>83</xdr:row>
      <xdr:rowOff>141393</xdr:rowOff>
    </xdr:to>
    <xdr:cxnSp macro="">
      <xdr:nvCxnSpPr>
        <xdr:cNvPr id="255" name="直線コネクタ 254"/>
        <xdr:cNvCxnSpPr/>
      </xdr:nvCxnSpPr>
      <xdr:spPr>
        <a:xfrm>
          <a:off x="16929100" y="14371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117263</xdr:rowOff>
    </xdr:from>
    <xdr:to>
      <xdr:col>24</xdr:col>
      <xdr:colOff>558800</xdr:colOff>
      <xdr:row>83</xdr:row>
      <xdr:rowOff>141393</xdr:rowOff>
    </xdr:to>
    <xdr:cxnSp macro="">
      <xdr:nvCxnSpPr>
        <xdr:cNvPr id="256" name="直線コネクタ 255"/>
        <xdr:cNvCxnSpPr/>
      </xdr:nvCxnSpPr>
      <xdr:spPr>
        <a:xfrm>
          <a:off x="16179800" y="1434761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7"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8" name="フローチャート : 判断 257"/>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15239</xdr:rowOff>
    </xdr:from>
    <xdr:to>
      <xdr:col>23</xdr:col>
      <xdr:colOff>406400</xdr:colOff>
      <xdr:row>83</xdr:row>
      <xdr:rowOff>117263</xdr:rowOff>
    </xdr:to>
    <xdr:cxnSp macro="">
      <xdr:nvCxnSpPr>
        <xdr:cNvPr id="259" name="直線コネクタ 258"/>
        <xdr:cNvCxnSpPr/>
      </xdr:nvCxnSpPr>
      <xdr:spPr>
        <a:xfrm>
          <a:off x="15290800" y="14074139"/>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74930</xdr:rowOff>
    </xdr:from>
    <xdr:to>
      <xdr:col>23</xdr:col>
      <xdr:colOff>457200</xdr:colOff>
      <xdr:row>87</xdr:row>
      <xdr:rowOff>5080</xdr:rowOff>
    </xdr:to>
    <xdr:sp macro="" textlink="">
      <xdr:nvSpPr>
        <xdr:cNvPr id="260" name="フローチャート : 判断 259"/>
        <xdr:cNvSpPr/>
      </xdr:nvSpPr>
      <xdr:spPr>
        <a:xfrm>
          <a:off x="16129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161307</xdr:rowOff>
    </xdr:from>
    <xdr:ext cx="736600" cy="259045"/>
    <xdr:sp macro="" textlink="">
      <xdr:nvSpPr>
        <xdr:cNvPr id="261" name="テキスト ボックス 260"/>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170604</xdr:rowOff>
    </xdr:from>
    <xdr:to>
      <xdr:col>22</xdr:col>
      <xdr:colOff>203200</xdr:colOff>
      <xdr:row>82</xdr:row>
      <xdr:rowOff>15239</xdr:rowOff>
    </xdr:to>
    <xdr:cxnSp macro="">
      <xdr:nvCxnSpPr>
        <xdr:cNvPr id="262" name="直線コネクタ 261"/>
        <xdr:cNvCxnSpPr/>
      </xdr:nvCxnSpPr>
      <xdr:spPr>
        <a:xfrm>
          <a:off x="14401800" y="1405805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58843</xdr:rowOff>
    </xdr:from>
    <xdr:to>
      <xdr:col>22</xdr:col>
      <xdr:colOff>254000</xdr:colOff>
      <xdr:row>86</xdr:row>
      <xdr:rowOff>160443</xdr:rowOff>
    </xdr:to>
    <xdr:sp macro="" textlink="">
      <xdr:nvSpPr>
        <xdr:cNvPr id="263" name="フローチャート : 判断 262"/>
        <xdr:cNvSpPr/>
      </xdr:nvSpPr>
      <xdr:spPr>
        <a:xfrm>
          <a:off x="15240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145220</xdr:rowOff>
    </xdr:from>
    <xdr:ext cx="762000" cy="259045"/>
    <xdr:sp macro="" textlink="">
      <xdr:nvSpPr>
        <xdr:cNvPr id="264" name="テキスト ボックス 263"/>
        <xdr:cNvSpPr txBox="1"/>
      </xdr:nvSpPr>
      <xdr:spPr>
        <a:xfrm>
          <a:off x="14909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170604</xdr:rowOff>
    </xdr:from>
    <xdr:to>
      <xdr:col>21</xdr:col>
      <xdr:colOff>0</xdr:colOff>
      <xdr:row>87</xdr:row>
      <xdr:rowOff>10584</xdr:rowOff>
    </xdr:to>
    <xdr:cxnSp macro="">
      <xdr:nvCxnSpPr>
        <xdr:cNvPr id="265" name="直線コネクタ 264"/>
        <xdr:cNvCxnSpPr/>
      </xdr:nvCxnSpPr>
      <xdr:spPr>
        <a:xfrm flipV="1">
          <a:off x="13512800" y="14058054"/>
          <a:ext cx="8890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58843</xdr:rowOff>
    </xdr:from>
    <xdr:to>
      <xdr:col>21</xdr:col>
      <xdr:colOff>50800</xdr:colOff>
      <xdr:row>86</xdr:row>
      <xdr:rowOff>160443</xdr:rowOff>
    </xdr:to>
    <xdr:sp macro="" textlink="">
      <xdr:nvSpPr>
        <xdr:cNvPr id="266" name="フローチャート : 判断 265"/>
        <xdr:cNvSpPr/>
      </xdr:nvSpPr>
      <xdr:spPr>
        <a:xfrm>
          <a:off x="14351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145220</xdr:rowOff>
    </xdr:from>
    <xdr:ext cx="762000" cy="259045"/>
    <xdr:sp macro="" textlink="">
      <xdr:nvSpPr>
        <xdr:cNvPr id="267" name="テキスト ボックス 266"/>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68" name="フローチャート : 判断 267"/>
        <xdr:cNvSpPr/>
      </xdr:nvSpPr>
      <xdr:spPr>
        <a:xfrm>
          <a:off x="13462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69" name="テキスト ボックス 268"/>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90593</xdr:rowOff>
    </xdr:from>
    <xdr:to>
      <xdr:col>24</xdr:col>
      <xdr:colOff>609600</xdr:colOff>
      <xdr:row>84</xdr:row>
      <xdr:rowOff>20743</xdr:rowOff>
    </xdr:to>
    <xdr:sp macro="" textlink="">
      <xdr:nvSpPr>
        <xdr:cNvPr id="275" name="円/楕円 274"/>
        <xdr:cNvSpPr/>
      </xdr:nvSpPr>
      <xdr:spPr>
        <a:xfrm>
          <a:off x="169672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11870</xdr:rowOff>
    </xdr:from>
    <xdr:ext cx="762000" cy="259045"/>
    <xdr:sp macro="" textlink="">
      <xdr:nvSpPr>
        <xdr:cNvPr id="276" name="給与水準   （国との比較）該当値テキスト"/>
        <xdr:cNvSpPr txBox="1"/>
      </xdr:nvSpPr>
      <xdr:spPr>
        <a:xfrm>
          <a:off x="17106900" y="142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66463</xdr:rowOff>
    </xdr:from>
    <xdr:to>
      <xdr:col>23</xdr:col>
      <xdr:colOff>457200</xdr:colOff>
      <xdr:row>83</xdr:row>
      <xdr:rowOff>168063</xdr:rowOff>
    </xdr:to>
    <xdr:sp macro="" textlink="">
      <xdr:nvSpPr>
        <xdr:cNvPr id="277" name="円/楕円 276"/>
        <xdr:cNvSpPr/>
      </xdr:nvSpPr>
      <xdr:spPr>
        <a:xfrm>
          <a:off x="16129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78" name="テキスト ボックス 277"/>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135889</xdr:rowOff>
    </xdr:from>
    <xdr:to>
      <xdr:col>22</xdr:col>
      <xdr:colOff>254000</xdr:colOff>
      <xdr:row>82</xdr:row>
      <xdr:rowOff>66039</xdr:rowOff>
    </xdr:to>
    <xdr:sp macro="" textlink="">
      <xdr:nvSpPr>
        <xdr:cNvPr id="279" name="円/楕円 278"/>
        <xdr:cNvSpPr/>
      </xdr:nvSpPr>
      <xdr:spPr>
        <a:xfrm>
          <a:off x="15240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76216</xdr:rowOff>
    </xdr:from>
    <xdr:ext cx="762000" cy="259045"/>
    <xdr:sp macro="" textlink="">
      <xdr:nvSpPr>
        <xdr:cNvPr id="280" name="テキスト ボックス 279"/>
        <xdr:cNvSpPr txBox="1"/>
      </xdr:nvSpPr>
      <xdr:spPr>
        <a:xfrm>
          <a:off x="14909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119804</xdr:rowOff>
    </xdr:from>
    <xdr:to>
      <xdr:col>21</xdr:col>
      <xdr:colOff>50800</xdr:colOff>
      <xdr:row>82</xdr:row>
      <xdr:rowOff>49954</xdr:rowOff>
    </xdr:to>
    <xdr:sp macro="" textlink="">
      <xdr:nvSpPr>
        <xdr:cNvPr id="281" name="円/楕円 280"/>
        <xdr:cNvSpPr/>
      </xdr:nvSpPr>
      <xdr:spPr>
        <a:xfrm>
          <a:off x="14351000" y="140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60131</xdr:rowOff>
    </xdr:from>
    <xdr:ext cx="762000" cy="259045"/>
    <xdr:sp macro="" textlink="">
      <xdr:nvSpPr>
        <xdr:cNvPr id="282" name="テキスト ボックス 281"/>
        <xdr:cNvSpPr txBox="1"/>
      </xdr:nvSpPr>
      <xdr:spPr>
        <a:xfrm>
          <a:off x="14020800" y="1377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83" name="円/楕円 282"/>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84" name="テキスト ボックス 283"/>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前年度から</a:t>
          </a:r>
          <a:r>
            <a:rPr lang="en-US" altLang="ja-JP" sz="1100" b="0" i="0" baseline="0">
              <a:solidFill>
                <a:schemeClr val="dk1"/>
              </a:solidFill>
              <a:effectLst/>
              <a:latin typeface="+mn-lt"/>
              <a:ea typeface="+mn-ea"/>
              <a:cs typeface="+mn-cs"/>
            </a:rPr>
            <a:t>0.21</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たものの</a:t>
          </a:r>
          <a:r>
            <a:rPr lang="ja-JP" altLang="ja-JP" sz="1100" b="0" i="0" baseline="0">
              <a:solidFill>
                <a:schemeClr val="dk1"/>
              </a:solidFill>
              <a:effectLst/>
              <a:latin typeface="+mn-lt"/>
              <a:ea typeface="+mn-ea"/>
              <a:cs typeface="+mn-cs"/>
            </a:rPr>
            <a:t>、類似団体平均を大きく上回っている。要因として、</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市町村が合併しそれぞれの職員や一部事務組合等の職員を引き継いだこと、市の面積が広大で支所等を多く配置しなければならないことのほか、人口が毎年約</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人減少することが挙げられる。また、消防業務・保育所・老人ホーム等を直営で運営しているという行政サービスの提供方法の差異も要因の一つである。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6" name="直線コネクタ 315"/>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7"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8" name="直線コネクタ 317"/>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9"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0" name="直線コネクタ 319"/>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94041</xdr:rowOff>
    </xdr:from>
    <xdr:to>
      <xdr:col>24</xdr:col>
      <xdr:colOff>558800</xdr:colOff>
      <xdr:row>66</xdr:row>
      <xdr:rowOff>118170</xdr:rowOff>
    </xdr:to>
    <xdr:cxnSp macro="">
      <xdr:nvCxnSpPr>
        <xdr:cNvPr id="321" name="直線コネクタ 320"/>
        <xdr:cNvCxnSpPr/>
      </xdr:nvCxnSpPr>
      <xdr:spPr>
        <a:xfrm flipV="1">
          <a:off x="16179800" y="11409741"/>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2"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3" name="フローチャート : 判断 322"/>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113574</xdr:rowOff>
    </xdr:from>
    <xdr:to>
      <xdr:col>23</xdr:col>
      <xdr:colOff>406400</xdr:colOff>
      <xdr:row>66</xdr:row>
      <xdr:rowOff>118170</xdr:rowOff>
    </xdr:to>
    <xdr:cxnSp macro="">
      <xdr:nvCxnSpPr>
        <xdr:cNvPr id="324" name="直線コネクタ 323"/>
        <xdr:cNvCxnSpPr/>
      </xdr:nvCxnSpPr>
      <xdr:spPr>
        <a:xfrm>
          <a:off x="15290800" y="1142927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5" name="フローチャート : 判断 324"/>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6" name="テキスト ボックス 325"/>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113574</xdr:rowOff>
    </xdr:from>
    <xdr:to>
      <xdr:col>22</xdr:col>
      <xdr:colOff>203200</xdr:colOff>
      <xdr:row>66</xdr:row>
      <xdr:rowOff>117022</xdr:rowOff>
    </xdr:to>
    <xdr:cxnSp macro="">
      <xdr:nvCxnSpPr>
        <xdr:cNvPr id="327" name="直線コネクタ 326"/>
        <xdr:cNvCxnSpPr/>
      </xdr:nvCxnSpPr>
      <xdr:spPr>
        <a:xfrm flipV="1">
          <a:off x="14401800" y="1142927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8" name="フローチャート : 判断 327"/>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29" name="テキスト ボックス 328"/>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117022</xdr:rowOff>
    </xdr:from>
    <xdr:to>
      <xdr:col>21</xdr:col>
      <xdr:colOff>0</xdr:colOff>
      <xdr:row>66</xdr:row>
      <xdr:rowOff>144599</xdr:rowOff>
    </xdr:to>
    <xdr:cxnSp macro="">
      <xdr:nvCxnSpPr>
        <xdr:cNvPr id="330" name="直線コネクタ 329"/>
        <xdr:cNvCxnSpPr/>
      </xdr:nvCxnSpPr>
      <xdr:spPr>
        <a:xfrm flipV="1">
          <a:off x="13512800" y="1143272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1" name="フローチャート : 判断 330"/>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2" name="テキスト ボックス 331"/>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3" name="フローチャート : 判断 332"/>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4" name="テキスト ボックス 333"/>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43241</xdr:rowOff>
    </xdr:from>
    <xdr:to>
      <xdr:col>24</xdr:col>
      <xdr:colOff>609600</xdr:colOff>
      <xdr:row>66</xdr:row>
      <xdr:rowOff>144841</xdr:rowOff>
    </xdr:to>
    <xdr:sp macro="" textlink="">
      <xdr:nvSpPr>
        <xdr:cNvPr id="340" name="円/楕円 339"/>
        <xdr:cNvSpPr/>
      </xdr:nvSpPr>
      <xdr:spPr>
        <a:xfrm>
          <a:off x="16967200" y="11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110568</xdr:rowOff>
    </xdr:from>
    <xdr:ext cx="762000" cy="259045"/>
    <xdr:sp macro="" textlink="">
      <xdr:nvSpPr>
        <xdr:cNvPr id="341" name="定員管理の状況該当値テキスト"/>
        <xdr:cNvSpPr txBox="1"/>
      </xdr:nvSpPr>
      <xdr:spPr>
        <a:xfrm>
          <a:off x="17106900" y="1125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67370</xdr:rowOff>
    </xdr:from>
    <xdr:to>
      <xdr:col>23</xdr:col>
      <xdr:colOff>457200</xdr:colOff>
      <xdr:row>66</xdr:row>
      <xdr:rowOff>168970</xdr:rowOff>
    </xdr:to>
    <xdr:sp macro="" textlink="">
      <xdr:nvSpPr>
        <xdr:cNvPr id="342" name="円/楕円 341"/>
        <xdr:cNvSpPr/>
      </xdr:nvSpPr>
      <xdr:spPr>
        <a:xfrm>
          <a:off x="16129000" y="113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153747</xdr:rowOff>
    </xdr:from>
    <xdr:ext cx="736600" cy="259045"/>
    <xdr:sp macro="" textlink="">
      <xdr:nvSpPr>
        <xdr:cNvPr id="343" name="テキスト ボックス 342"/>
        <xdr:cNvSpPr txBox="1"/>
      </xdr:nvSpPr>
      <xdr:spPr>
        <a:xfrm>
          <a:off x="15798800" y="1146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62774</xdr:rowOff>
    </xdr:from>
    <xdr:to>
      <xdr:col>22</xdr:col>
      <xdr:colOff>254000</xdr:colOff>
      <xdr:row>66</xdr:row>
      <xdr:rowOff>164374</xdr:rowOff>
    </xdr:to>
    <xdr:sp macro="" textlink="">
      <xdr:nvSpPr>
        <xdr:cNvPr id="344" name="円/楕円 343"/>
        <xdr:cNvSpPr/>
      </xdr:nvSpPr>
      <xdr:spPr>
        <a:xfrm>
          <a:off x="152400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149151</xdr:rowOff>
    </xdr:from>
    <xdr:ext cx="762000" cy="259045"/>
    <xdr:sp macro="" textlink="">
      <xdr:nvSpPr>
        <xdr:cNvPr id="345" name="テキスト ボックス 344"/>
        <xdr:cNvSpPr txBox="1"/>
      </xdr:nvSpPr>
      <xdr:spPr>
        <a:xfrm>
          <a:off x="14909800" y="1146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66222</xdr:rowOff>
    </xdr:from>
    <xdr:to>
      <xdr:col>21</xdr:col>
      <xdr:colOff>50800</xdr:colOff>
      <xdr:row>66</xdr:row>
      <xdr:rowOff>167822</xdr:rowOff>
    </xdr:to>
    <xdr:sp macro="" textlink="">
      <xdr:nvSpPr>
        <xdr:cNvPr id="346" name="円/楕円 345"/>
        <xdr:cNvSpPr/>
      </xdr:nvSpPr>
      <xdr:spPr>
        <a:xfrm>
          <a:off x="14351000" y="113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152599</xdr:rowOff>
    </xdr:from>
    <xdr:ext cx="762000" cy="259045"/>
    <xdr:sp macro="" textlink="">
      <xdr:nvSpPr>
        <xdr:cNvPr id="347" name="テキスト ボックス 346"/>
        <xdr:cNvSpPr txBox="1"/>
      </xdr:nvSpPr>
      <xdr:spPr>
        <a:xfrm>
          <a:off x="14020800" y="1146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93799</xdr:rowOff>
    </xdr:from>
    <xdr:to>
      <xdr:col>19</xdr:col>
      <xdr:colOff>533400</xdr:colOff>
      <xdr:row>67</xdr:row>
      <xdr:rowOff>23949</xdr:rowOff>
    </xdr:to>
    <xdr:sp macro="" textlink="">
      <xdr:nvSpPr>
        <xdr:cNvPr id="348" name="円/楕円 347"/>
        <xdr:cNvSpPr/>
      </xdr:nvSpPr>
      <xdr:spPr>
        <a:xfrm>
          <a:off x="13462000" y="114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8726</xdr:rowOff>
    </xdr:from>
    <xdr:ext cx="762000" cy="259045"/>
    <xdr:sp macro="" textlink="">
      <xdr:nvSpPr>
        <xdr:cNvPr id="349" name="テキスト ボックス 348"/>
        <xdr:cNvSpPr txBox="1"/>
      </xdr:nvSpPr>
      <xdr:spPr>
        <a:xfrm>
          <a:off x="13131800" y="1149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実質公債比率は</a:t>
          </a:r>
          <a:r>
            <a:rPr lang="en-US" altLang="ja-JP" sz="1100" b="0" i="0" baseline="0">
              <a:solidFill>
                <a:schemeClr val="dk1"/>
              </a:solidFill>
              <a:effectLst/>
              <a:latin typeface="+mn-lt"/>
              <a:ea typeface="+mn-ea"/>
              <a:cs typeface="+mn-cs"/>
            </a:rPr>
            <a:t>13.4</a:t>
          </a:r>
          <a:r>
            <a:rPr lang="ja-JP" altLang="ja-JP" sz="1100" b="0" i="0" baseline="0">
              <a:solidFill>
                <a:schemeClr val="dk1"/>
              </a:solidFill>
              <a:effectLst/>
              <a:latin typeface="+mn-lt"/>
              <a:ea typeface="+mn-ea"/>
              <a:cs typeface="+mn-cs"/>
            </a:rPr>
            <a:t>％で、前年度から</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普通交付税額や臨時財政対策債発行可能額が減少したことにより、標準財政規模が減少した影響などによるものである。</a:t>
          </a:r>
          <a:r>
            <a:rPr lang="ja-JP" altLang="ja-JP" sz="1100" b="0" i="0" baseline="0">
              <a:solidFill>
                <a:schemeClr val="dk1"/>
              </a:solidFill>
              <a:effectLst/>
              <a:latin typeface="+mn-lt"/>
              <a:ea typeface="+mn-ea"/>
              <a:cs typeface="+mn-cs"/>
            </a:rPr>
            <a:t>起債償還は依然として重い負担となっており、類似団体平均を上回っている。今後も適正な事業実施を図り、実質的な公債費（地方債の元利償還金）が財政に及ぼす負担の軽減に努めていく。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162814</xdr:rowOff>
    </xdr:from>
    <xdr:to>
      <xdr:col>24</xdr:col>
      <xdr:colOff>558800</xdr:colOff>
      <xdr:row>44</xdr:row>
      <xdr:rowOff>10668</xdr:rowOff>
    </xdr:to>
    <xdr:cxnSp macro="">
      <xdr:nvCxnSpPr>
        <xdr:cNvPr id="381" name="直線コネクタ 380"/>
        <xdr:cNvCxnSpPr/>
      </xdr:nvCxnSpPr>
      <xdr:spPr>
        <a:xfrm>
          <a:off x="16179800" y="753516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2"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3" name="フローチャート : 判断 382"/>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162814</xdr:rowOff>
    </xdr:from>
    <xdr:to>
      <xdr:col>23</xdr:col>
      <xdr:colOff>406400</xdr:colOff>
      <xdr:row>43</xdr:row>
      <xdr:rowOff>162814</xdr:rowOff>
    </xdr:to>
    <xdr:cxnSp macro="">
      <xdr:nvCxnSpPr>
        <xdr:cNvPr id="384" name="直線コネクタ 383"/>
        <xdr:cNvCxnSpPr/>
      </xdr:nvCxnSpPr>
      <xdr:spPr>
        <a:xfrm>
          <a:off x="15290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5" name="フローチャート :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6" name="テキスト ボックス 385"/>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162814</xdr:rowOff>
    </xdr:from>
    <xdr:to>
      <xdr:col>22</xdr:col>
      <xdr:colOff>203200</xdr:colOff>
      <xdr:row>44</xdr:row>
      <xdr:rowOff>1016</xdr:rowOff>
    </xdr:to>
    <xdr:cxnSp macro="">
      <xdr:nvCxnSpPr>
        <xdr:cNvPr id="387" name="直線コネクタ 386"/>
        <xdr:cNvCxnSpPr/>
      </xdr:nvCxnSpPr>
      <xdr:spPr>
        <a:xfrm flipV="1">
          <a:off x="14401800" y="7535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88" name="フローチャート :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89" name="テキスト ボックス 388"/>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1016</xdr:rowOff>
    </xdr:from>
    <xdr:to>
      <xdr:col>21</xdr:col>
      <xdr:colOff>0</xdr:colOff>
      <xdr:row>44</xdr:row>
      <xdr:rowOff>20320</xdr:rowOff>
    </xdr:to>
    <xdr:cxnSp macro="">
      <xdr:nvCxnSpPr>
        <xdr:cNvPr id="390" name="直線コネクタ 389"/>
        <xdr:cNvCxnSpPr/>
      </xdr:nvCxnSpPr>
      <xdr:spPr>
        <a:xfrm flipV="1">
          <a:off x="13512800" y="75448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1" name="フローチャート : 判断 39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2" name="テキスト ボックス 39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3" name="フローチャート : 判断 392"/>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4" name="テキスト ボックス 393"/>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131318</xdr:rowOff>
    </xdr:from>
    <xdr:to>
      <xdr:col>24</xdr:col>
      <xdr:colOff>609600</xdr:colOff>
      <xdr:row>44</xdr:row>
      <xdr:rowOff>61468</xdr:rowOff>
    </xdr:to>
    <xdr:sp macro="" textlink="">
      <xdr:nvSpPr>
        <xdr:cNvPr id="400" name="円/楕円 399"/>
        <xdr:cNvSpPr/>
      </xdr:nvSpPr>
      <xdr:spPr>
        <a:xfrm>
          <a:off x="16967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103395</xdr:rowOff>
    </xdr:from>
    <xdr:ext cx="762000" cy="259045"/>
    <xdr:sp macro="" textlink="">
      <xdr:nvSpPr>
        <xdr:cNvPr id="401" name="公債費負担の状況該当値テキスト"/>
        <xdr:cNvSpPr txBox="1"/>
      </xdr:nvSpPr>
      <xdr:spPr>
        <a:xfrm>
          <a:off x="17106900" y="74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112014</xdr:rowOff>
    </xdr:from>
    <xdr:to>
      <xdr:col>23</xdr:col>
      <xdr:colOff>457200</xdr:colOff>
      <xdr:row>44</xdr:row>
      <xdr:rowOff>42164</xdr:rowOff>
    </xdr:to>
    <xdr:sp macro="" textlink="">
      <xdr:nvSpPr>
        <xdr:cNvPr id="402" name="円/楕円 401"/>
        <xdr:cNvSpPr/>
      </xdr:nvSpPr>
      <xdr:spPr>
        <a:xfrm>
          <a:off x="16129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26941</xdr:rowOff>
    </xdr:from>
    <xdr:ext cx="736600" cy="259045"/>
    <xdr:sp macro="" textlink="">
      <xdr:nvSpPr>
        <xdr:cNvPr id="403" name="テキスト ボックス 402"/>
        <xdr:cNvSpPr txBox="1"/>
      </xdr:nvSpPr>
      <xdr:spPr>
        <a:xfrm>
          <a:off x="15798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112014</xdr:rowOff>
    </xdr:from>
    <xdr:to>
      <xdr:col>22</xdr:col>
      <xdr:colOff>254000</xdr:colOff>
      <xdr:row>44</xdr:row>
      <xdr:rowOff>42164</xdr:rowOff>
    </xdr:to>
    <xdr:sp macro="" textlink="">
      <xdr:nvSpPr>
        <xdr:cNvPr id="404" name="円/楕円 403"/>
        <xdr:cNvSpPr/>
      </xdr:nvSpPr>
      <xdr:spPr>
        <a:xfrm>
          <a:off x="15240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26941</xdr:rowOff>
    </xdr:from>
    <xdr:ext cx="762000" cy="259045"/>
    <xdr:sp macro="" textlink="">
      <xdr:nvSpPr>
        <xdr:cNvPr id="405" name="テキスト ボックス 404"/>
        <xdr:cNvSpPr txBox="1"/>
      </xdr:nvSpPr>
      <xdr:spPr>
        <a:xfrm>
          <a:off x="14909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121666</xdr:rowOff>
    </xdr:from>
    <xdr:to>
      <xdr:col>21</xdr:col>
      <xdr:colOff>50800</xdr:colOff>
      <xdr:row>44</xdr:row>
      <xdr:rowOff>51816</xdr:rowOff>
    </xdr:to>
    <xdr:sp macro="" textlink="">
      <xdr:nvSpPr>
        <xdr:cNvPr id="406" name="円/楕円 405"/>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36593</xdr:rowOff>
    </xdr:from>
    <xdr:ext cx="762000" cy="259045"/>
    <xdr:sp macro="" textlink="">
      <xdr:nvSpPr>
        <xdr:cNvPr id="407" name="テキスト ボックス 406"/>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08" name="円/楕円 407"/>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09" name="テキスト ボックス 408"/>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ポイント改善した。その要因としては、分母である</a:t>
          </a:r>
          <a:r>
            <a:rPr lang="ja-JP" altLang="ja-JP" sz="1100">
              <a:solidFill>
                <a:schemeClr val="dk1"/>
              </a:solidFill>
              <a:effectLst/>
              <a:latin typeface="+mn-lt"/>
              <a:ea typeface="+mn-ea"/>
              <a:cs typeface="+mn-cs"/>
            </a:rPr>
            <a:t>標準財政規模が減少したものの、</a:t>
          </a:r>
          <a:r>
            <a:rPr kumimoji="1" lang="ja-JP" altLang="ja-JP" sz="1100">
              <a:solidFill>
                <a:schemeClr val="dk1"/>
              </a:solidFill>
              <a:effectLst/>
              <a:latin typeface="+mn-lt"/>
              <a:ea typeface="+mn-ea"/>
              <a:cs typeface="+mn-cs"/>
            </a:rPr>
            <a:t>分子である地方債の残高が減少したことと、充当可能財源のうち充当可能基金が増加したことにより分子全体の値が小さくなったことが挙げられる。また、類似団体平均を上回っている要因としては、合併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市町村の地方債残高を引き継いだことに加え、下水道事業等の公営企業債繰入見込額が増加していることが挙げられる。</a:t>
          </a:r>
          <a:r>
            <a:rPr lang="ja-JP" altLang="ja-JP" sz="1100" b="0" i="0" baseline="0">
              <a:solidFill>
                <a:schemeClr val="dk1"/>
              </a:solidFill>
              <a:effectLst/>
              <a:latin typeface="+mn-lt"/>
              <a:ea typeface="+mn-ea"/>
              <a:cs typeface="+mn-cs"/>
            </a:rPr>
            <a:t>今後も後世への負担を少しでも軽減するよう適正な事業実施を図り、財政の健全化に努めていく。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8" name="直線コネクタ 437"/>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9"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0" name="直線コネクタ 439"/>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54991</xdr:rowOff>
    </xdr:from>
    <xdr:to>
      <xdr:col>24</xdr:col>
      <xdr:colOff>558800</xdr:colOff>
      <xdr:row>19</xdr:row>
      <xdr:rowOff>67056</xdr:rowOff>
    </xdr:to>
    <xdr:cxnSp macro="">
      <xdr:nvCxnSpPr>
        <xdr:cNvPr id="443" name="直線コネクタ 442"/>
        <xdr:cNvCxnSpPr/>
      </xdr:nvCxnSpPr>
      <xdr:spPr>
        <a:xfrm flipV="1">
          <a:off x="16179800" y="331254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4"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5" name="フローチャート : 判断 444"/>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67056</xdr:rowOff>
    </xdr:from>
    <xdr:to>
      <xdr:col>23</xdr:col>
      <xdr:colOff>406400</xdr:colOff>
      <xdr:row>20</xdr:row>
      <xdr:rowOff>13843</xdr:rowOff>
    </xdr:to>
    <xdr:cxnSp macro="">
      <xdr:nvCxnSpPr>
        <xdr:cNvPr id="446" name="直線コネクタ 445"/>
        <xdr:cNvCxnSpPr/>
      </xdr:nvCxnSpPr>
      <xdr:spPr>
        <a:xfrm flipV="1">
          <a:off x="15290800" y="3324606"/>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7" name="フローチャート : 判断 446"/>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8" name="テキスト ボックス 447"/>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124968</xdr:rowOff>
    </xdr:from>
    <xdr:to>
      <xdr:col>22</xdr:col>
      <xdr:colOff>203200</xdr:colOff>
      <xdr:row>20</xdr:row>
      <xdr:rowOff>13843</xdr:rowOff>
    </xdr:to>
    <xdr:cxnSp macro="">
      <xdr:nvCxnSpPr>
        <xdr:cNvPr id="449" name="直線コネクタ 448"/>
        <xdr:cNvCxnSpPr/>
      </xdr:nvCxnSpPr>
      <xdr:spPr>
        <a:xfrm>
          <a:off x="14401800" y="338251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0" name="フローチャート : 判断 449"/>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1" name="テキスト ボックス 450"/>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117856</xdr:rowOff>
    </xdr:from>
    <xdr:to>
      <xdr:col>21</xdr:col>
      <xdr:colOff>0</xdr:colOff>
      <xdr:row>19</xdr:row>
      <xdr:rowOff>124968</xdr:rowOff>
    </xdr:to>
    <xdr:cxnSp macro="">
      <xdr:nvCxnSpPr>
        <xdr:cNvPr id="452" name="直線コネクタ 451"/>
        <xdr:cNvCxnSpPr/>
      </xdr:nvCxnSpPr>
      <xdr:spPr>
        <a:xfrm>
          <a:off x="13512800" y="320395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3" name="フローチャート : 判断 45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4" name="テキスト ボックス 453"/>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5" name="フローチャート : 判断 45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6" name="テキスト ボックス 455"/>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4191</xdr:rowOff>
    </xdr:from>
    <xdr:to>
      <xdr:col>24</xdr:col>
      <xdr:colOff>609600</xdr:colOff>
      <xdr:row>19</xdr:row>
      <xdr:rowOff>105791</xdr:rowOff>
    </xdr:to>
    <xdr:sp macro="" textlink="">
      <xdr:nvSpPr>
        <xdr:cNvPr id="462" name="円/楕円 461"/>
        <xdr:cNvSpPr/>
      </xdr:nvSpPr>
      <xdr:spPr>
        <a:xfrm>
          <a:off x="16967200" y="32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147718</xdr:rowOff>
    </xdr:from>
    <xdr:ext cx="762000" cy="259045"/>
    <xdr:sp macro="" textlink="">
      <xdr:nvSpPr>
        <xdr:cNvPr id="463" name="将来負担の状況該当値テキスト"/>
        <xdr:cNvSpPr txBox="1"/>
      </xdr:nvSpPr>
      <xdr:spPr>
        <a:xfrm>
          <a:off x="17106900" y="32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16256</xdr:rowOff>
    </xdr:from>
    <xdr:to>
      <xdr:col>23</xdr:col>
      <xdr:colOff>457200</xdr:colOff>
      <xdr:row>19</xdr:row>
      <xdr:rowOff>117856</xdr:rowOff>
    </xdr:to>
    <xdr:sp macro="" textlink="">
      <xdr:nvSpPr>
        <xdr:cNvPr id="464" name="円/楕円 463"/>
        <xdr:cNvSpPr/>
      </xdr:nvSpPr>
      <xdr:spPr>
        <a:xfrm>
          <a:off x="16129000" y="32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102633</xdr:rowOff>
    </xdr:from>
    <xdr:ext cx="736600" cy="259045"/>
    <xdr:sp macro="" textlink="">
      <xdr:nvSpPr>
        <xdr:cNvPr id="465" name="テキスト ボックス 464"/>
        <xdr:cNvSpPr txBox="1"/>
      </xdr:nvSpPr>
      <xdr:spPr>
        <a:xfrm>
          <a:off x="15798800" y="336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134493</xdr:rowOff>
    </xdr:from>
    <xdr:to>
      <xdr:col>22</xdr:col>
      <xdr:colOff>254000</xdr:colOff>
      <xdr:row>20</xdr:row>
      <xdr:rowOff>64643</xdr:rowOff>
    </xdr:to>
    <xdr:sp macro="" textlink="">
      <xdr:nvSpPr>
        <xdr:cNvPr id="466" name="円/楕円 465"/>
        <xdr:cNvSpPr/>
      </xdr:nvSpPr>
      <xdr:spPr>
        <a:xfrm>
          <a:off x="15240000" y="33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49420</xdr:rowOff>
    </xdr:from>
    <xdr:ext cx="762000" cy="259045"/>
    <xdr:sp macro="" textlink="">
      <xdr:nvSpPr>
        <xdr:cNvPr id="467" name="テキスト ボックス 466"/>
        <xdr:cNvSpPr txBox="1"/>
      </xdr:nvSpPr>
      <xdr:spPr>
        <a:xfrm>
          <a:off x="14909800" y="34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74168</xdr:rowOff>
    </xdr:from>
    <xdr:to>
      <xdr:col>21</xdr:col>
      <xdr:colOff>50800</xdr:colOff>
      <xdr:row>20</xdr:row>
      <xdr:rowOff>4318</xdr:rowOff>
    </xdr:to>
    <xdr:sp macro="" textlink="">
      <xdr:nvSpPr>
        <xdr:cNvPr id="468" name="円/楕円 467"/>
        <xdr:cNvSpPr/>
      </xdr:nvSpPr>
      <xdr:spPr>
        <a:xfrm>
          <a:off x="14351000" y="33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160545</xdr:rowOff>
    </xdr:from>
    <xdr:ext cx="762000" cy="259045"/>
    <xdr:sp macro="" textlink="">
      <xdr:nvSpPr>
        <xdr:cNvPr id="469" name="テキスト ボックス 468"/>
        <xdr:cNvSpPr txBox="1"/>
      </xdr:nvSpPr>
      <xdr:spPr>
        <a:xfrm>
          <a:off x="14020800" y="341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67056</xdr:rowOff>
    </xdr:from>
    <xdr:to>
      <xdr:col>19</xdr:col>
      <xdr:colOff>533400</xdr:colOff>
      <xdr:row>18</xdr:row>
      <xdr:rowOff>168656</xdr:rowOff>
    </xdr:to>
    <xdr:sp macro="" textlink="">
      <xdr:nvSpPr>
        <xdr:cNvPr id="470" name="円/楕円 469"/>
        <xdr:cNvSpPr/>
      </xdr:nvSpPr>
      <xdr:spPr>
        <a:xfrm>
          <a:off x="13462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153433</xdr:rowOff>
    </xdr:from>
    <xdr:ext cx="762000" cy="259045"/>
    <xdr:sp macro="" textlink="">
      <xdr:nvSpPr>
        <xdr:cNvPr id="471" name="テキスト ボックス 470"/>
        <xdr:cNvSpPr txBox="1"/>
      </xdr:nvSpPr>
      <xdr:spPr>
        <a:xfrm>
          <a:off x="13131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新潟県佐渡市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57,470
57,258
855.69
45,830,694
44,325,829
1,015,341
28,187,254
57,384,924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a:t>
          </a:r>
          <a:r>
            <a:rPr lang="en-US" altLang="ja-JP" sz="1100" b="0" i="0" baseline="0">
              <a:solidFill>
                <a:schemeClr val="dk1"/>
              </a:solidFill>
              <a:effectLst/>
              <a:latin typeface="+mn-lt"/>
              <a:ea typeface="+mn-ea"/>
              <a:cs typeface="+mn-cs"/>
            </a:rPr>
            <a:t>24.3</a:t>
          </a:r>
          <a:r>
            <a:rPr lang="ja-JP" altLang="ja-JP" sz="1100" b="0" i="0" baseline="0">
              <a:solidFill>
                <a:schemeClr val="dk1"/>
              </a:solidFill>
              <a:effectLst/>
              <a:latin typeface="+mn-lt"/>
              <a:ea typeface="+mn-ea"/>
              <a:cs typeface="+mn-cs"/>
            </a:rPr>
            <a:t>％で前年度から</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をやや上回った。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年３月に策定された「第３次佐渡市集中改革プラン」では平成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年度の職員数</a:t>
          </a:r>
          <a:r>
            <a:rPr lang="en-US" altLang="ja-JP" sz="1100" b="0" i="0" baseline="0">
              <a:solidFill>
                <a:schemeClr val="dk1"/>
              </a:solidFill>
              <a:effectLst/>
              <a:latin typeface="+mn-lt"/>
              <a:ea typeface="+mn-ea"/>
              <a:cs typeface="+mn-cs"/>
            </a:rPr>
            <a:t>1,279</a:t>
          </a:r>
          <a:r>
            <a:rPr lang="ja-JP" altLang="ja-JP" sz="1100" b="0" i="0" baseline="0">
              <a:solidFill>
                <a:schemeClr val="dk1"/>
              </a:solidFill>
              <a:effectLst/>
              <a:latin typeface="+mn-lt"/>
              <a:ea typeface="+mn-ea"/>
              <a:cs typeface="+mn-cs"/>
            </a:rPr>
            <a:t>人を基準として平成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年度にかけて</a:t>
          </a:r>
          <a:r>
            <a:rPr lang="en-US" altLang="ja-JP" sz="1100" b="0" i="0" baseline="0">
              <a:solidFill>
                <a:schemeClr val="dk1"/>
              </a:solidFill>
              <a:effectLst/>
              <a:latin typeface="+mn-lt"/>
              <a:ea typeface="+mn-ea"/>
              <a:cs typeface="+mn-cs"/>
            </a:rPr>
            <a:t>103</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8.1</a:t>
          </a:r>
          <a:r>
            <a:rPr lang="ja-JP" altLang="ja-JP" sz="1100" b="0" i="0" baseline="0">
              <a:solidFill>
                <a:schemeClr val="dk1"/>
              </a:solidFill>
              <a:effectLst/>
              <a:latin typeface="+mn-lt"/>
              <a:ea typeface="+mn-ea"/>
              <a:cs typeface="+mn-cs"/>
            </a:rPr>
            <a:t>％）の削減を目標としている。進捗率は平成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日現在で</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で、削減数は</a:t>
          </a:r>
          <a:r>
            <a:rPr lang="en-US" altLang="ja-JP" sz="1100" b="0" i="0" baseline="0">
              <a:solidFill>
                <a:schemeClr val="dk1"/>
              </a:solidFill>
              <a:effectLst/>
              <a:latin typeface="+mn-lt"/>
              <a:ea typeface="+mn-ea"/>
              <a:cs typeface="+mn-cs"/>
            </a:rPr>
            <a:t>82</a:t>
          </a:r>
          <a:r>
            <a:rPr lang="ja-JP" altLang="ja-JP" sz="1100" b="0" i="0" baseline="0">
              <a:solidFill>
                <a:schemeClr val="dk1"/>
              </a:solidFill>
              <a:effectLst/>
              <a:latin typeface="+mn-lt"/>
              <a:ea typeface="+mn-ea"/>
              <a:cs typeface="+mn-cs"/>
            </a:rPr>
            <a:t>人となっている。今後も更なる行政改革を推進し、人件費の削減に努めていく。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37</xdr:row>
      <xdr:rowOff>16510</xdr:rowOff>
    </xdr:to>
    <xdr:cxnSp macro="">
      <xdr:nvCxnSpPr>
        <xdr:cNvPr id="66" name="直線コネクタ 65"/>
        <xdr:cNvCxnSpPr/>
      </xdr:nvCxnSpPr>
      <xdr:spPr>
        <a:xfrm>
          <a:off x="3987800" y="62687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96520</xdr:rowOff>
    </xdr:from>
    <xdr:to>
      <xdr:col>5</xdr:col>
      <xdr:colOff>549275</xdr:colOff>
      <xdr:row>36</xdr:row>
      <xdr:rowOff>111760</xdr:rowOff>
    </xdr:to>
    <xdr:cxnSp macro="">
      <xdr:nvCxnSpPr>
        <xdr:cNvPr id="69" name="直線コネクタ 68"/>
        <xdr:cNvCxnSpPr/>
      </xdr:nvCxnSpPr>
      <xdr:spPr>
        <a:xfrm flipV="1">
          <a:off x="3098800" y="626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111760</xdr:rowOff>
    </xdr:to>
    <xdr:cxnSp macro="">
      <xdr:nvCxnSpPr>
        <xdr:cNvPr id="72" name="直線コネクタ 71"/>
        <xdr:cNvCxnSpPr/>
      </xdr:nvCxnSpPr>
      <xdr:spPr>
        <a:xfrm>
          <a:off x="2209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37</xdr:row>
      <xdr:rowOff>54610</xdr:rowOff>
    </xdr:to>
    <xdr:cxnSp macro="">
      <xdr:nvCxnSpPr>
        <xdr:cNvPr id="75" name="直線コネクタ 74"/>
        <xdr:cNvCxnSpPr/>
      </xdr:nvCxnSpPr>
      <xdr:spPr>
        <a:xfrm flipV="1">
          <a:off x="1320800" y="6253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85" name="円/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45720</xdr:rowOff>
    </xdr:from>
    <xdr:to>
      <xdr:col>5</xdr:col>
      <xdr:colOff>600075</xdr:colOff>
      <xdr:row>36</xdr:row>
      <xdr:rowOff>147320</xdr:rowOff>
    </xdr:to>
    <xdr:sp macro="" textlink="">
      <xdr:nvSpPr>
        <xdr:cNvPr id="87" name="円/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60960</xdr:rowOff>
    </xdr:from>
    <xdr:to>
      <xdr:col>4</xdr:col>
      <xdr:colOff>396875</xdr:colOff>
      <xdr:row>36</xdr:row>
      <xdr:rowOff>162560</xdr:rowOff>
    </xdr:to>
    <xdr:sp macro="" textlink="">
      <xdr:nvSpPr>
        <xdr:cNvPr id="89" name="円/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1287</xdr:rowOff>
    </xdr:from>
    <xdr:ext cx="762000" cy="259045"/>
    <xdr:sp macro="" textlink="">
      <xdr:nvSpPr>
        <xdr:cNvPr id="90" name="テキスト ボックス 89"/>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91" name="円/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3" name="円/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94" name="テキスト ボックス 93"/>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物件費に係る経常収支比率は類似団体平均よりやや低い</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％であるが、前年度から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昇している。物件費の内訳では、委託料と需用費が大きな割合を占めている。今後は学校や保育所等の施設統廃合により、公共施設の適正配置を行い、施設の管理委託料や修繕費等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66584</xdr:rowOff>
    </xdr:from>
    <xdr:to>
      <xdr:col>24</xdr:col>
      <xdr:colOff>31750</xdr:colOff>
      <xdr:row>15</xdr:row>
      <xdr:rowOff>86179</xdr:rowOff>
    </xdr:to>
    <xdr:cxnSp macro="">
      <xdr:nvCxnSpPr>
        <xdr:cNvPr id="129" name="直線コネクタ 128"/>
        <xdr:cNvCxnSpPr/>
      </xdr:nvCxnSpPr>
      <xdr:spPr>
        <a:xfrm>
          <a:off x="15671800" y="263833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66584</xdr:rowOff>
    </xdr:to>
    <xdr:cxnSp macro="">
      <xdr:nvCxnSpPr>
        <xdr:cNvPr id="132" name="直線コネクタ 131"/>
        <xdr:cNvCxnSpPr/>
      </xdr:nvCxnSpPr>
      <xdr:spPr>
        <a:xfrm>
          <a:off x="14782800" y="26187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15</xdr:row>
      <xdr:rowOff>46990</xdr:rowOff>
    </xdr:to>
    <xdr:cxnSp macro="">
      <xdr:nvCxnSpPr>
        <xdr:cNvPr id="135" name="直線コネクタ 134"/>
        <xdr:cNvCxnSpPr/>
      </xdr:nvCxnSpPr>
      <xdr:spPr>
        <a:xfrm>
          <a:off x="13893800" y="25599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146594</xdr:rowOff>
    </xdr:from>
    <xdr:to>
      <xdr:col>20</xdr:col>
      <xdr:colOff>158750</xdr:colOff>
      <xdr:row>14</xdr:row>
      <xdr:rowOff>159657</xdr:rowOff>
    </xdr:to>
    <xdr:cxnSp macro="">
      <xdr:nvCxnSpPr>
        <xdr:cNvPr id="138" name="直線コネクタ 137"/>
        <xdr:cNvCxnSpPr/>
      </xdr:nvCxnSpPr>
      <xdr:spPr>
        <a:xfrm>
          <a:off x="13004800" y="25468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48" name="円/楕円 147"/>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51906</xdr:rowOff>
    </xdr:from>
    <xdr:ext cx="762000" cy="259045"/>
    <xdr:sp macro="" textlink="">
      <xdr:nvSpPr>
        <xdr:cNvPr id="149"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15784</xdr:rowOff>
    </xdr:from>
    <xdr:to>
      <xdr:col>22</xdr:col>
      <xdr:colOff>615950</xdr:colOff>
      <xdr:row>15</xdr:row>
      <xdr:rowOff>117384</xdr:rowOff>
    </xdr:to>
    <xdr:sp macro="" textlink="">
      <xdr:nvSpPr>
        <xdr:cNvPr id="150" name="円/楕円 149"/>
        <xdr:cNvSpPr/>
      </xdr:nvSpPr>
      <xdr:spPr>
        <a:xfrm>
          <a:off x="15621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127561</xdr:rowOff>
    </xdr:from>
    <xdr:ext cx="736600" cy="259045"/>
    <xdr:sp macro="" textlink="">
      <xdr:nvSpPr>
        <xdr:cNvPr id="151" name="テキスト ボックス 150"/>
        <xdr:cNvSpPr txBox="1"/>
      </xdr:nvSpPr>
      <xdr:spPr>
        <a:xfrm>
          <a:off x="15290800" y="2356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52" name="円/楕円 151"/>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53" name="テキスト ボックス 152"/>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108857</xdr:rowOff>
    </xdr:from>
    <xdr:to>
      <xdr:col>20</xdr:col>
      <xdr:colOff>209550</xdr:colOff>
      <xdr:row>15</xdr:row>
      <xdr:rowOff>39007</xdr:rowOff>
    </xdr:to>
    <xdr:sp macro="" textlink="">
      <xdr:nvSpPr>
        <xdr:cNvPr id="154" name="円/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95794</xdr:rowOff>
    </xdr:from>
    <xdr:to>
      <xdr:col>19</xdr:col>
      <xdr:colOff>6350</xdr:colOff>
      <xdr:row>15</xdr:row>
      <xdr:rowOff>25944</xdr:rowOff>
    </xdr:to>
    <xdr:sp macro="" textlink="">
      <xdr:nvSpPr>
        <xdr:cNvPr id="156" name="円/楕円 155"/>
        <xdr:cNvSpPr/>
      </xdr:nvSpPr>
      <xdr:spPr>
        <a:xfrm>
          <a:off x="12954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36121</xdr:rowOff>
    </xdr:from>
    <xdr:ext cx="762000" cy="259045"/>
    <xdr:sp macro="" textlink="">
      <xdr:nvSpPr>
        <xdr:cNvPr id="157" name="テキスト ボックス 156"/>
        <xdr:cNvSpPr txBox="1"/>
      </xdr:nvSpPr>
      <xdr:spPr>
        <a:xfrm>
          <a:off x="12623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扶助費に係る経常収支比率は</a:t>
          </a:r>
          <a:r>
            <a:rPr lang="en-US" altLang="ja-JP" sz="1100" b="0" i="0" baseline="0">
              <a:solidFill>
                <a:schemeClr val="dk1"/>
              </a:solidFill>
              <a:effectLst/>
              <a:latin typeface="+mn-lt"/>
              <a:ea typeface="+mn-ea"/>
              <a:cs typeface="+mn-cs"/>
            </a:rPr>
            <a:t>6.3</a:t>
          </a:r>
          <a:r>
            <a:rPr lang="ja-JP" altLang="ja-JP" sz="1100" b="0" i="0" baseline="0">
              <a:solidFill>
                <a:schemeClr val="dk1"/>
              </a:solidFill>
              <a:effectLst/>
              <a:latin typeface="+mn-lt"/>
              <a:ea typeface="+mn-ea"/>
              <a:cs typeface="+mn-cs"/>
            </a:rPr>
            <a:t>％で前年度から</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ポイント上昇しているが、類似団体では低い比率となっている。しかしながら、</a:t>
          </a:r>
          <a:r>
            <a:rPr lang="ja-JP" altLang="ja-JP" sz="1100" b="0" i="0" baseline="0">
              <a:solidFill>
                <a:sysClr val="windowText" lastClr="000000"/>
              </a:solidFill>
              <a:effectLst/>
              <a:latin typeface="+mn-lt"/>
              <a:ea typeface="+mn-ea"/>
              <a:cs typeface="+mn-cs"/>
            </a:rPr>
            <a:t>障がい者福祉等に係る扶助費</a:t>
          </a:r>
          <a:r>
            <a:rPr lang="ja-JP" altLang="ja-JP" sz="1100" b="0" i="0" baseline="0">
              <a:solidFill>
                <a:schemeClr val="dk1"/>
              </a:solidFill>
              <a:effectLst/>
              <a:latin typeface="+mn-lt"/>
              <a:ea typeface="+mn-ea"/>
              <a:cs typeface="+mn-cs"/>
            </a:rPr>
            <a:t>が増加していることから決算額では年々増加する傾向にあり、義務的経費の性質のため抑制には困難な面もある。扶助費の性質を考慮しながらも、歳出の適正化により今後の上昇傾向に歯止めをかけるよう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92710</xdr:rowOff>
    </xdr:to>
    <xdr:cxnSp macro="">
      <xdr:nvCxnSpPr>
        <xdr:cNvPr id="190" name="直線コネクタ 189"/>
        <xdr:cNvCxnSpPr/>
      </xdr:nvCxnSpPr>
      <xdr:spPr>
        <a:xfrm>
          <a:off x="3987800" y="9156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69850</xdr:rowOff>
    </xdr:to>
    <xdr:cxnSp macro="">
      <xdr:nvCxnSpPr>
        <xdr:cNvPr id="193" name="直線コネクタ 192"/>
        <xdr:cNvCxnSpPr/>
      </xdr:nvCxnSpPr>
      <xdr:spPr>
        <a:xfrm>
          <a:off x="3098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31750</xdr:rowOff>
    </xdr:to>
    <xdr:cxnSp macro="">
      <xdr:nvCxnSpPr>
        <xdr:cNvPr id="196" name="直線コネクタ 195"/>
        <xdr:cNvCxnSpPr/>
      </xdr:nvCxnSpPr>
      <xdr:spPr>
        <a:xfrm>
          <a:off x="2209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54610</xdr:rowOff>
    </xdr:to>
    <xdr:cxnSp macro="">
      <xdr:nvCxnSpPr>
        <xdr:cNvPr id="199" name="直線コネクタ 198"/>
        <xdr:cNvCxnSpPr/>
      </xdr:nvCxnSpPr>
      <xdr:spPr>
        <a:xfrm flipV="1">
          <a:off x="1320800" y="911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41910</xdr:rowOff>
    </xdr:from>
    <xdr:to>
      <xdr:col>7</xdr:col>
      <xdr:colOff>66675</xdr:colOff>
      <xdr:row>53</xdr:row>
      <xdr:rowOff>143510</xdr:rowOff>
    </xdr:to>
    <xdr:sp macro="" textlink="">
      <xdr:nvSpPr>
        <xdr:cNvPr id="209" name="円/楕円 208"/>
        <xdr:cNvSpPr/>
      </xdr:nvSpPr>
      <xdr:spPr>
        <a:xfrm>
          <a:off x="47752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121937</xdr:rowOff>
    </xdr:from>
    <xdr:ext cx="762000" cy="259045"/>
    <xdr:sp macro="" textlink="">
      <xdr:nvSpPr>
        <xdr:cNvPr id="210" name="扶助費該当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11" name="円/楕円 210"/>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12" name="テキスト ボックス 211"/>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13" name="円/楕円 212"/>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14" name="テキスト ボックス 213"/>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15" name="円/楕円 214"/>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92727</xdr:rowOff>
    </xdr:from>
    <xdr:ext cx="762000" cy="259045"/>
    <xdr:sp macro="" textlink="">
      <xdr:nvSpPr>
        <xdr:cNvPr id="216" name="テキスト ボックス 215"/>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xdr:rowOff>
    </xdr:from>
    <xdr:to>
      <xdr:col>1</xdr:col>
      <xdr:colOff>676275</xdr:colOff>
      <xdr:row>53</xdr:row>
      <xdr:rowOff>105410</xdr:rowOff>
    </xdr:to>
    <xdr:sp macro="" textlink="">
      <xdr:nvSpPr>
        <xdr:cNvPr id="217" name="円/楕円 216"/>
        <xdr:cNvSpPr/>
      </xdr:nvSpPr>
      <xdr:spPr>
        <a:xfrm>
          <a:off x="1270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115587</xdr:rowOff>
    </xdr:from>
    <xdr:ext cx="762000" cy="259045"/>
    <xdr:sp macro="" textlink="">
      <xdr:nvSpPr>
        <xdr:cNvPr id="218" name="テキスト ボックス 217"/>
        <xdr:cNvSpPr txBox="1"/>
      </xdr:nvSpPr>
      <xdr:spPr>
        <a:xfrm>
          <a:off x="939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その他に係る経常収支比率は</a:t>
          </a:r>
          <a:r>
            <a:rPr lang="en-US" altLang="ja-JP" sz="1100" b="0" i="0" baseline="0">
              <a:solidFill>
                <a:schemeClr val="dk1"/>
              </a:solidFill>
              <a:effectLst/>
              <a:latin typeface="+mn-lt"/>
              <a:ea typeface="+mn-ea"/>
              <a:cs typeface="+mn-cs"/>
            </a:rPr>
            <a:t>17.9</a:t>
          </a:r>
          <a:r>
            <a:rPr lang="ja-JP" altLang="ja-JP" sz="1100" b="0" i="0" baseline="0">
              <a:solidFill>
                <a:schemeClr val="dk1"/>
              </a:solidFill>
              <a:effectLst/>
              <a:latin typeface="+mn-lt"/>
              <a:ea typeface="+mn-ea"/>
              <a:cs typeface="+mn-cs"/>
            </a:rPr>
            <a:t>％となり、前年度の</a:t>
          </a:r>
          <a:r>
            <a:rPr lang="en-US" altLang="ja-JP" sz="1100" b="0" i="0" baseline="0">
              <a:solidFill>
                <a:schemeClr val="dk1"/>
              </a:solidFill>
              <a:effectLst/>
              <a:latin typeface="+mn-lt"/>
              <a:ea typeface="+mn-ea"/>
              <a:cs typeface="+mn-cs"/>
            </a:rPr>
            <a:t>16.8</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ポイント上昇</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特別会計への繰出金</a:t>
          </a:r>
          <a:r>
            <a:rPr lang="ja-JP" altLang="en-US" sz="1100" b="0" i="0" baseline="0">
              <a:solidFill>
                <a:schemeClr val="dk1"/>
              </a:solidFill>
              <a:effectLst/>
              <a:latin typeface="+mn-lt"/>
              <a:ea typeface="+mn-ea"/>
              <a:cs typeface="+mn-cs"/>
            </a:rPr>
            <a:t>は減少したものの、水道事業会計に対する出資金は増加し、</a:t>
          </a:r>
          <a:r>
            <a:rPr lang="ja-JP" altLang="ja-JP" sz="1100" b="0" i="0" baseline="0">
              <a:solidFill>
                <a:schemeClr val="dk1"/>
              </a:solidFill>
              <a:effectLst/>
              <a:latin typeface="+mn-lt"/>
              <a:ea typeface="+mn-ea"/>
              <a:cs typeface="+mn-cs"/>
            </a:rPr>
            <a:t>類似団体平均を上回っている。今後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事業の見直しを行うことにより、繰出金</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の圧縮に努めていく。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119380</xdr:rowOff>
    </xdr:to>
    <xdr:cxnSp macro="">
      <xdr:nvCxnSpPr>
        <xdr:cNvPr id="251" name="直線コネクタ 250"/>
        <xdr:cNvCxnSpPr/>
      </xdr:nvCxnSpPr>
      <xdr:spPr>
        <a:xfrm>
          <a:off x="15671800" y="99796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66040</xdr:rowOff>
    </xdr:to>
    <xdr:cxnSp macro="">
      <xdr:nvCxnSpPr>
        <xdr:cNvPr id="254" name="直線コネクタ 253"/>
        <xdr:cNvCxnSpPr/>
      </xdr:nvCxnSpPr>
      <xdr:spPr>
        <a:xfrm flipV="1">
          <a:off x="14782800" y="997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66040</xdr:rowOff>
    </xdr:to>
    <xdr:cxnSp macro="">
      <xdr:nvCxnSpPr>
        <xdr:cNvPr id="257" name="直線コネクタ 256"/>
        <xdr:cNvCxnSpPr/>
      </xdr:nvCxnSpPr>
      <xdr:spPr>
        <a:xfrm>
          <a:off x="13893800" y="9956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123190</xdr:rowOff>
    </xdr:from>
    <xdr:to>
      <xdr:col>20</xdr:col>
      <xdr:colOff>158750</xdr:colOff>
      <xdr:row>58</xdr:row>
      <xdr:rowOff>12700</xdr:rowOff>
    </xdr:to>
    <xdr:cxnSp macro="">
      <xdr:nvCxnSpPr>
        <xdr:cNvPr id="260" name="直線コネクタ 259"/>
        <xdr:cNvCxnSpPr/>
      </xdr:nvCxnSpPr>
      <xdr:spPr>
        <a:xfrm>
          <a:off x="13004800" y="9895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68580</xdr:rowOff>
    </xdr:from>
    <xdr:to>
      <xdr:col>24</xdr:col>
      <xdr:colOff>82550</xdr:colOff>
      <xdr:row>58</xdr:row>
      <xdr:rowOff>170180</xdr:rowOff>
    </xdr:to>
    <xdr:sp macro="" textlink="">
      <xdr:nvSpPr>
        <xdr:cNvPr id="270" name="円/楕円 269"/>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40657</xdr:rowOff>
    </xdr:from>
    <xdr:ext cx="762000" cy="259045"/>
    <xdr:sp macro="" textlink="">
      <xdr:nvSpPr>
        <xdr:cNvPr id="271" name="その他該当値テキスト"/>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72" name="円/楕円 271"/>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73" name="テキスト ボックス 272"/>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xdr:rowOff>
    </xdr:from>
    <xdr:to>
      <xdr:col>21</xdr:col>
      <xdr:colOff>412750</xdr:colOff>
      <xdr:row>58</xdr:row>
      <xdr:rowOff>116840</xdr:rowOff>
    </xdr:to>
    <xdr:sp macro="" textlink="">
      <xdr:nvSpPr>
        <xdr:cNvPr id="274" name="円/楕円 273"/>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101617</xdr:rowOff>
    </xdr:from>
    <xdr:ext cx="762000" cy="259045"/>
    <xdr:sp macro="" textlink="">
      <xdr:nvSpPr>
        <xdr:cNvPr id="275" name="テキスト ボックス 274"/>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6" name="円/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7" name="テキスト ボックス 276"/>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78" name="円/楕円 277"/>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79" name="テキスト ボックス 278"/>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補助費等に係る経常収支比率は、類似団体平均を下回る</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となっている。補助費等については、「行政改革大綱」等に基づき、類似事業及び同一・同種団体に対する補助金等の整理統合を行い、第三者機関による補助金の目的、妥当性、効果を検証し、補助金の見直しと終期の設定を推進していきたい。そのうえで目的を達成した補助金等を廃止するなどして今後も一層の見直し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75565</xdr:rowOff>
    </xdr:from>
    <xdr:to>
      <xdr:col>24</xdr:col>
      <xdr:colOff>31750</xdr:colOff>
      <xdr:row>35</xdr:row>
      <xdr:rowOff>98425</xdr:rowOff>
    </xdr:to>
    <xdr:cxnSp macro="">
      <xdr:nvCxnSpPr>
        <xdr:cNvPr id="307" name="直線コネクタ 306"/>
        <xdr:cNvCxnSpPr/>
      </xdr:nvCxnSpPr>
      <xdr:spPr>
        <a:xfrm>
          <a:off x="15671800" y="60763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75565</xdr:rowOff>
    </xdr:from>
    <xdr:to>
      <xdr:col>22</xdr:col>
      <xdr:colOff>565150</xdr:colOff>
      <xdr:row>35</xdr:row>
      <xdr:rowOff>98425</xdr:rowOff>
    </xdr:to>
    <xdr:cxnSp macro="">
      <xdr:nvCxnSpPr>
        <xdr:cNvPr id="310" name="直線コネクタ 309"/>
        <xdr:cNvCxnSpPr/>
      </xdr:nvCxnSpPr>
      <xdr:spPr>
        <a:xfrm flipV="1">
          <a:off x="14782800" y="60763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86995</xdr:rowOff>
    </xdr:from>
    <xdr:to>
      <xdr:col>21</xdr:col>
      <xdr:colOff>361950</xdr:colOff>
      <xdr:row>35</xdr:row>
      <xdr:rowOff>98425</xdr:rowOff>
    </xdr:to>
    <xdr:cxnSp macro="">
      <xdr:nvCxnSpPr>
        <xdr:cNvPr id="313" name="直線コネクタ 312"/>
        <xdr:cNvCxnSpPr/>
      </xdr:nvCxnSpPr>
      <xdr:spPr>
        <a:xfrm>
          <a:off x="13893800" y="60877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86995</xdr:rowOff>
    </xdr:from>
    <xdr:to>
      <xdr:col>20</xdr:col>
      <xdr:colOff>158750</xdr:colOff>
      <xdr:row>35</xdr:row>
      <xdr:rowOff>92710</xdr:rowOff>
    </xdr:to>
    <xdr:cxnSp macro="">
      <xdr:nvCxnSpPr>
        <xdr:cNvPr id="316" name="直線コネクタ 315"/>
        <xdr:cNvCxnSpPr/>
      </xdr:nvCxnSpPr>
      <xdr:spPr>
        <a:xfrm flipV="1">
          <a:off x="13004800" y="60877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47625</xdr:rowOff>
    </xdr:from>
    <xdr:to>
      <xdr:col>24</xdr:col>
      <xdr:colOff>82550</xdr:colOff>
      <xdr:row>35</xdr:row>
      <xdr:rowOff>149225</xdr:rowOff>
    </xdr:to>
    <xdr:sp macro="" textlink="">
      <xdr:nvSpPr>
        <xdr:cNvPr id="326" name="円/楕円 325"/>
        <xdr:cNvSpPr/>
      </xdr:nvSpPr>
      <xdr:spPr>
        <a:xfrm>
          <a:off x="164592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64152</xdr:rowOff>
    </xdr:from>
    <xdr:ext cx="762000" cy="259045"/>
    <xdr:sp macro="" textlink="">
      <xdr:nvSpPr>
        <xdr:cNvPr id="327" name="補助費等該当値テキスト"/>
        <xdr:cNvSpPr txBox="1"/>
      </xdr:nvSpPr>
      <xdr:spPr>
        <a:xfrm>
          <a:off x="16598900"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24765</xdr:rowOff>
    </xdr:from>
    <xdr:to>
      <xdr:col>22</xdr:col>
      <xdr:colOff>615950</xdr:colOff>
      <xdr:row>35</xdr:row>
      <xdr:rowOff>126365</xdr:rowOff>
    </xdr:to>
    <xdr:sp macro="" textlink="">
      <xdr:nvSpPr>
        <xdr:cNvPr id="328" name="円/楕円 327"/>
        <xdr:cNvSpPr/>
      </xdr:nvSpPr>
      <xdr:spPr>
        <a:xfrm>
          <a:off x="156210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136542</xdr:rowOff>
    </xdr:from>
    <xdr:ext cx="736600" cy="259045"/>
    <xdr:sp macro="" textlink="">
      <xdr:nvSpPr>
        <xdr:cNvPr id="329" name="テキスト ボックス 328"/>
        <xdr:cNvSpPr txBox="1"/>
      </xdr:nvSpPr>
      <xdr:spPr>
        <a:xfrm>
          <a:off x="15290800" y="579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47625</xdr:rowOff>
    </xdr:from>
    <xdr:to>
      <xdr:col>21</xdr:col>
      <xdr:colOff>412750</xdr:colOff>
      <xdr:row>35</xdr:row>
      <xdr:rowOff>149225</xdr:rowOff>
    </xdr:to>
    <xdr:sp macro="" textlink="">
      <xdr:nvSpPr>
        <xdr:cNvPr id="330" name="円/楕円 329"/>
        <xdr:cNvSpPr/>
      </xdr:nvSpPr>
      <xdr:spPr>
        <a:xfrm>
          <a:off x="14732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159402</xdr:rowOff>
    </xdr:from>
    <xdr:ext cx="762000" cy="259045"/>
    <xdr:sp macro="" textlink="">
      <xdr:nvSpPr>
        <xdr:cNvPr id="331" name="テキスト ボックス 330"/>
        <xdr:cNvSpPr txBox="1"/>
      </xdr:nvSpPr>
      <xdr:spPr>
        <a:xfrm>
          <a:off x="144018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36195</xdr:rowOff>
    </xdr:from>
    <xdr:to>
      <xdr:col>20</xdr:col>
      <xdr:colOff>209550</xdr:colOff>
      <xdr:row>35</xdr:row>
      <xdr:rowOff>137795</xdr:rowOff>
    </xdr:to>
    <xdr:sp macro="" textlink="">
      <xdr:nvSpPr>
        <xdr:cNvPr id="332" name="円/楕円 331"/>
        <xdr:cNvSpPr/>
      </xdr:nvSpPr>
      <xdr:spPr>
        <a:xfrm>
          <a:off x="138430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147972</xdr:rowOff>
    </xdr:from>
    <xdr:ext cx="762000" cy="259045"/>
    <xdr:sp macro="" textlink="">
      <xdr:nvSpPr>
        <xdr:cNvPr id="333" name="テキスト ボックス 332"/>
        <xdr:cNvSpPr txBox="1"/>
      </xdr:nvSpPr>
      <xdr:spPr>
        <a:xfrm>
          <a:off x="13512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34" name="円/楕円 333"/>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35" name="テキスト ボックス 334"/>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公債費に係る経常収支比率は</a:t>
          </a:r>
          <a:r>
            <a:rPr lang="en-US" altLang="ja-JP" sz="1100" b="0" i="0" baseline="0">
              <a:solidFill>
                <a:schemeClr val="dk1"/>
              </a:solidFill>
              <a:effectLst/>
              <a:latin typeface="+mn-lt"/>
              <a:ea typeface="+mn-ea"/>
              <a:cs typeface="+mn-cs"/>
            </a:rPr>
            <a:t>24.2</a:t>
          </a:r>
          <a:r>
            <a:rPr lang="ja-JP" altLang="ja-JP" sz="1100" b="0" i="0" baseline="0">
              <a:solidFill>
                <a:schemeClr val="dk1"/>
              </a:solidFill>
              <a:effectLst/>
              <a:latin typeface="+mn-lt"/>
              <a:ea typeface="+mn-ea"/>
              <a:cs typeface="+mn-cs"/>
            </a:rPr>
            <a:t>％で前年度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0.9</a:t>
          </a:r>
          <a:r>
            <a:rPr lang="ja-JP" altLang="en-US" sz="1100" b="0" i="0" baseline="0">
              <a:solidFill>
                <a:schemeClr val="dk1"/>
              </a:solidFill>
              <a:effectLst/>
              <a:latin typeface="+mn-lt"/>
              <a:ea typeface="+mn-ea"/>
              <a:cs typeface="+mn-cs"/>
            </a:rPr>
            <a:t>ポイント上昇した。</a:t>
          </a:r>
          <a:r>
            <a:rPr lang="ja-JP" altLang="ja-JP" sz="1100" b="0" i="0" baseline="0">
              <a:solidFill>
                <a:schemeClr val="dk1"/>
              </a:solidFill>
              <a:effectLst/>
              <a:latin typeface="+mn-lt"/>
              <a:ea typeface="+mn-ea"/>
              <a:cs typeface="+mn-cs"/>
            </a:rPr>
            <a:t>依然として非常に重い負担となっており、類似団体平均</a:t>
          </a:r>
          <a:r>
            <a:rPr lang="en-US" altLang="ja-JP" sz="1100" b="0" i="0" baseline="0">
              <a:solidFill>
                <a:schemeClr val="dk1"/>
              </a:solidFill>
              <a:effectLst/>
              <a:latin typeface="+mn-lt"/>
              <a:ea typeface="+mn-ea"/>
              <a:cs typeface="+mn-cs"/>
            </a:rPr>
            <a:t>18.3</a:t>
          </a:r>
          <a:r>
            <a:rPr lang="ja-JP" altLang="ja-JP" sz="1100" b="0" i="0" baseline="0">
              <a:solidFill>
                <a:schemeClr val="dk1"/>
              </a:solidFill>
              <a:effectLst/>
              <a:latin typeface="+mn-lt"/>
              <a:ea typeface="+mn-ea"/>
              <a:cs typeface="+mn-cs"/>
            </a:rPr>
            <a:t>％を大きく上回っている。今後も事業を計画的かつ適正に実施することにより、財政の健全化に努めていく。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105773</xdr:rowOff>
    </xdr:from>
    <xdr:to>
      <xdr:col>7</xdr:col>
      <xdr:colOff>15875</xdr:colOff>
      <xdr:row>79</xdr:row>
      <xdr:rowOff>164556</xdr:rowOff>
    </xdr:to>
    <xdr:cxnSp macro="">
      <xdr:nvCxnSpPr>
        <xdr:cNvPr id="370" name="直線コネクタ 369"/>
        <xdr:cNvCxnSpPr/>
      </xdr:nvCxnSpPr>
      <xdr:spPr>
        <a:xfrm>
          <a:off x="3987800" y="1365032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105773</xdr:rowOff>
    </xdr:from>
    <xdr:to>
      <xdr:col>5</xdr:col>
      <xdr:colOff>549275</xdr:colOff>
      <xdr:row>79</xdr:row>
      <xdr:rowOff>105773</xdr:rowOff>
    </xdr:to>
    <xdr:cxnSp macro="">
      <xdr:nvCxnSpPr>
        <xdr:cNvPr id="373" name="直線コネクタ 372"/>
        <xdr:cNvCxnSpPr/>
      </xdr:nvCxnSpPr>
      <xdr:spPr>
        <a:xfrm>
          <a:off x="3098800" y="136503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40458</xdr:rowOff>
    </xdr:from>
    <xdr:to>
      <xdr:col>4</xdr:col>
      <xdr:colOff>346075</xdr:colOff>
      <xdr:row>79</xdr:row>
      <xdr:rowOff>105773</xdr:rowOff>
    </xdr:to>
    <xdr:cxnSp macro="">
      <xdr:nvCxnSpPr>
        <xdr:cNvPr id="376" name="直線コネクタ 375"/>
        <xdr:cNvCxnSpPr/>
      </xdr:nvCxnSpPr>
      <xdr:spPr>
        <a:xfrm>
          <a:off x="2209800" y="1358500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153126</xdr:rowOff>
    </xdr:from>
    <xdr:to>
      <xdr:col>3</xdr:col>
      <xdr:colOff>142875</xdr:colOff>
      <xdr:row>79</xdr:row>
      <xdr:rowOff>40458</xdr:rowOff>
    </xdr:to>
    <xdr:cxnSp macro="">
      <xdr:nvCxnSpPr>
        <xdr:cNvPr id="379" name="直線コネクタ 378"/>
        <xdr:cNvCxnSpPr/>
      </xdr:nvCxnSpPr>
      <xdr:spPr>
        <a:xfrm>
          <a:off x="1320800" y="1352622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113756</xdr:rowOff>
    </xdr:from>
    <xdr:to>
      <xdr:col>7</xdr:col>
      <xdr:colOff>66675</xdr:colOff>
      <xdr:row>80</xdr:row>
      <xdr:rowOff>43906</xdr:rowOff>
    </xdr:to>
    <xdr:sp macro="" textlink="">
      <xdr:nvSpPr>
        <xdr:cNvPr id="389" name="円/楕円 388"/>
        <xdr:cNvSpPr/>
      </xdr:nvSpPr>
      <xdr:spPr>
        <a:xfrm>
          <a:off x="47752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85833</xdr:rowOff>
    </xdr:from>
    <xdr:ext cx="762000" cy="259045"/>
    <xdr:sp macro="" textlink="">
      <xdr:nvSpPr>
        <xdr:cNvPr id="390" name="公債費該当値テキスト"/>
        <xdr:cNvSpPr txBox="1"/>
      </xdr:nvSpPr>
      <xdr:spPr>
        <a:xfrm>
          <a:off x="4914900" y="1363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54973</xdr:rowOff>
    </xdr:from>
    <xdr:to>
      <xdr:col>5</xdr:col>
      <xdr:colOff>600075</xdr:colOff>
      <xdr:row>79</xdr:row>
      <xdr:rowOff>156573</xdr:rowOff>
    </xdr:to>
    <xdr:sp macro="" textlink="">
      <xdr:nvSpPr>
        <xdr:cNvPr id="391" name="円/楕円 390"/>
        <xdr:cNvSpPr/>
      </xdr:nvSpPr>
      <xdr:spPr>
        <a:xfrm>
          <a:off x="39370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141350</xdr:rowOff>
    </xdr:from>
    <xdr:ext cx="736600" cy="259045"/>
    <xdr:sp macro="" textlink="">
      <xdr:nvSpPr>
        <xdr:cNvPr id="392" name="テキスト ボックス 391"/>
        <xdr:cNvSpPr txBox="1"/>
      </xdr:nvSpPr>
      <xdr:spPr>
        <a:xfrm>
          <a:off x="3606800" y="1368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54973</xdr:rowOff>
    </xdr:from>
    <xdr:to>
      <xdr:col>4</xdr:col>
      <xdr:colOff>396875</xdr:colOff>
      <xdr:row>79</xdr:row>
      <xdr:rowOff>156573</xdr:rowOff>
    </xdr:to>
    <xdr:sp macro="" textlink="">
      <xdr:nvSpPr>
        <xdr:cNvPr id="393" name="円/楕円 392"/>
        <xdr:cNvSpPr/>
      </xdr:nvSpPr>
      <xdr:spPr>
        <a:xfrm>
          <a:off x="30480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141350</xdr:rowOff>
    </xdr:from>
    <xdr:ext cx="762000" cy="259045"/>
    <xdr:sp macro="" textlink="">
      <xdr:nvSpPr>
        <xdr:cNvPr id="394" name="テキスト ボックス 393"/>
        <xdr:cNvSpPr txBox="1"/>
      </xdr:nvSpPr>
      <xdr:spPr>
        <a:xfrm>
          <a:off x="2717800" y="1368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161108</xdr:rowOff>
    </xdr:from>
    <xdr:to>
      <xdr:col>3</xdr:col>
      <xdr:colOff>193675</xdr:colOff>
      <xdr:row>79</xdr:row>
      <xdr:rowOff>91258</xdr:rowOff>
    </xdr:to>
    <xdr:sp macro="" textlink="">
      <xdr:nvSpPr>
        <xdr:cNvPr id="395" name="円/楕円 394"/>
        <xdr:cNvSpPr/>
      </xdr:nvSpPr>
      <xdr:spPr>
        <a:xfrm>
          <a:off x="2159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76035</xdr:rowOff>
    </xdr:from>
    <xdr:ext cx="762000" cy="259045"/>
    <xdr:sp macro="" textlink="">
      <xdr:nvSpPr>
        <xdr:cNvPr id="396" name="テキスト ボックス 395"/>
        <xdr:cNvSpPr txBox="1"/>
      </xdr:nvSpPr>
      <xdr:spPr>
        <a:xfrm>
          <a:off x="1828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102326</xdr:rowOff>
    </xdr:from>
    <xdr:to>
      <xdr:col>1</xdr:col>
      <xdr:colOff>676275</xdr:colOff>
      <xdr:row>79</xdr:row>
      <xdr:rowOff>32476</xdr:rowOff>
    </xdr:to>
    <xdr:sp macro="" textlink="">
      <xdr:nvSpPr>
        <xdr:cNvPr id="397" name="円/楕円 396"/>
        <xdr:cNvSpPr/>
      </xdr:nvSpPr>
      <xdr:spPr>
        <a:xfrm>
          <a:off x="1270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17253</xdr:rowOff>
    </xdr:from>
    <xdr:ext cx="762000" cy="259045"/>
    <xdr:sp macro="" textlink="">
      <xdr:nvSpPr>
        <xdr:cNvPr id="398" name="テキスト ボックス 397"/>
        <xdr:cNvSpPr txBox="1"/>
      </xdr:nvSpPr>
      <xdr:spPr>
        <a:xfrm>
          <a:off x="939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公債費以外に係る経常収支比率は</a:t>
          </a:r>
          <a:r>
            <a:rPr lang="en-US" altLang="ja-JP" sz="1100" b="0" i="0" baseline="0">
              <a:solidFill>
                <a:schemeClr val="dk1"/>
              </a:solidFill>
              <a:effectLst/>
              <a:latin typeface="+mn-lt"/>
              <a:ea typeface="+mn-ea"/>
              <a:cs typeface="+mn-cs"/>
            </a:rPr>
            <a:t>65.5</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した。その要因としては、経常一般財源である普通交付税の減</a:t>
          </a:r>
          <a:r>
            <a:rPr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臨時財政対策債の減</a:t>
          </a:r>
          <a:r>
            <a:rPr lang="ja-JP" altLang="ja-JP" sz="1100" b="0" i="0" baseline="0">
              <a:solidFill>
                <a:schemeClr val="dk1"/>
              </a:solidFill>
              <a:effectLst/>
              <a:latin typeface="+mn-lt"/>
              <a:ea typeface="+mn-ea"/>
              <a:cs typeface="+mn-cs"/>
            </a:rPr>
            <a:t>などが挙げられる。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170434</xdr:rowOff>
    </xdr:from>
    <xdr:to>
      <xdr:col>24</xdr:col>
      <xdr:colOff>31750</xdr:colOff>
      <xdr:row>74</xdr:row>
      <xdr:rowOff>149860</xdr:rowOff>
    </xdr:to>
    <xdr:cxnSp macro="">
      <xdr:nvCxnSpPr>
        <xdr:cNvPr id="429" name="直線コネクタ 428"/>
        <xdr:cNvCxnSpPr/>
      </xdr:nvCxnSpPr>
      <xdr:spPr>
        <a:xfrm>
          <a:off x="15671800" y="12686284"/>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170434</xdr:rowOff>
    </xdr:from>
    <xdr:to>
      <xdr:col>22</xdr:col>
      <xdr:colOff>565150</xdr:colOff>
      <xdr:row>74</xdr:row>
      <xdr:rowOff>8128</xdr:rowOff>
    </xdr:to>
    <xdr:cxnSp macro="">
      <xdr:nvCxnSpPr>
        <xdr:cNvPr id="432" name="直線コネクタ 431"/>
        <xdr:cNvCxnSpPr/>
      </xdr:nvCxnSpPr>
      <xdr:spPr>
        <a:xfrm flipV="1">
          <a:off x="14782800" y="126862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78994</xdr:rowOff>
    </xdr:from>
    <xdr:to>
      <xdr:col>21</xdr:col>
      <xdr:colOff>361950</xdr:colOff>
      <xdr:row>74</xdr:row>
      <xdr:rowOff>8128</xdr:rowOff>
    </xdr:to>
    <xdr:cxnSp macro="">
      <xdr:nvCxnSpPr>
        <xdr:cNvPr id="435" name="直線コネクタ 434"/>
        <xdr:cNvCxnSpPr/>
      </xdr:nvCxnSpPr>
      <xdr:spPr>
        <a:xfrm>
          <a:off x="13893800" y="125948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78994</xdr:rowOff>
    </xdr:from>
    <xdr:to>
      <xdr:col>20</xdr:col>
      <xdr:colOff>158750</xdr:colOff>
      <xdr:row>73</xdr:row>
      <xdr:rowOff>138430</xdr:rowOff>
    </xdr:to>
    <xdr:cxnSp macro="">
      <xdr:nvCxnSpPr>
        <xdr:cNvPr id="438" name="直線コネクタ 437"/>
        <xdr:cNvCxnSpPr/>
      </xdr:nvCxnSpPr>
      <xdr:spPr>
        <a:xfrm flipV="1">
          <a:off x="13004800" y="125948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99060</xdr:rowOff>
    </xdr:from>
    <xdr:to>
      <xdr:col>24</xdr:col>
      <xdr:colOff>82550</xdr:colOff>
      <xdr:row>75</xdr:row>
      <xdr:rowOff>29210</xdr:rowOff>
    </xdr:to>
    <xdr:sp macro="" textlink="">
      <xdr:nvSpPr>
        <xdr:cNvPr id="448" name="円/楕円 447"/>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7637</xdr:rowOff>
    </xdr:from>
    <xdr:ext cx="762000" cy="259045"/>
    <xdr:sp macro="" textlink="">
      <xdr:nvSpPr>
        <xdr:cNvPr id="449" name="公債費以外該当値テキスト"/>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119634</xdr:rowOff>
    </xdr:from>
    <xdr:to>
      <xdr:col>22</xdr:col>
      <xdr:colOff>615950</xdr:colOff>
      <xdr:row>74</xdr:row>
      <xdr:rowOff>49784</xdr:rowOff>
    </xdr:to>
    <xdr:sp macro="" textlink="">
      <xdr:nvSpPr>
        <xdr:cNvPr id="450" name="円/楕円 449"/>
        <xdr:cNvSpPr/>
      </xdr:nvSpPr>
      <xdr:spPr>
        <a:xfrm>
          <a:off x="15621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59961</xdr:rowOff>
    </xdr:from>
    <xdr:ext cx="736600" cy="259045"/>
    <xdr:sp macro="" textlink="">
      <xdr:nvSpPr>
        <xdr:cNvPr id="451" name="テキスト ボックス 450"/>
        <xdr:cNvSpPr txBox="1"/>
      </xdr:nvSpPr>
      <xdr:spPr>
        <a:xfrm>
          <a:off x="15290800" y="1240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128778</xdr:rowOff>
    </xdr:from>
    <xdr:to>
      <xdr:col>21</xdr:col>
      <xdr:colOff>412750</xdr:colOff>
      <xdr:row>74</xdr:row>
      <xdr:rowOff>58928</xdr:rowOff>
    </xdr:to>
    <xdr:sp macro="" textlink="">
      <xdr:nvSpPr>
        <xdr:cNvPr id="452" name="円/楕円 451"/>
        <xdr:cNvSpPr/>
      </xdr:nvSpPr>
      <xdr:spPr>
        <a:xfrm>
          <a:off x="14732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69105</xdr:rowOff>
    </xdr:from>
    <xdr:ext cx="762000" cy="259045"/>
    <xdr:sp macro="" textlink="">
      <xdr:nvSpPr>
        <xdr:cNvPr id="453" name="テキスト ボックス 452"/>
        <xdr:cNvSpPr txBox="1"/>
      </xdr:nvSpPr>
      <xdr:spPr>
        <a:xfrm>
          <a:off x="14401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28194</xdr:rowOff>
    </xdr:from>
    <xdr:to>
      <xdr:col>20</xdr:col>
      <xdr:colOff>209550</xdr:colOff>
      <xdr:row>73</xdr:row>
      <xdr:rowOff>129794</xdr:rowOff>
    </xdr:to>
    <xdr:sp macro="" textlink="">
      <xdr:nvSpPr>
        <xdr:cNvPr id="454" name="円/楕円 453"/>
        <xdr:cNvSpPr/>
      </xdr:nvSpPr>
      <xdr:spPr>
        <a:xfrm>
          <a:off x="13843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139971</xdr:rowOff>
    </xdr:from>
    <xdr:ext cx="762000" cy="259045"/>
    <xdr:sp macro="" textlink="">
      <xdr:nvSpPr>
        <xdr:cNvPr id="455" name="テキスト ボックス 454"/>
        <xdr:cNvSpPr txBox="1"/>
      </xdr:nvSpPr>
      <xdr:spPr>
        <a:xfrm>
          <a:off x="13512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87630</xdr:rowOff>
    </xdr:from>
    <xdr:to>
      <xdr:col>19</xdr:col>
      <xdr:colOff>6350</xdr:colOff>
      <xdr:row>74</xdr:row>
      <xdr:rowOff>17780</xdr:rowOff>
    </xdr:to>
    <xdr:sp macro="" textlink="">
      <xdr:nvSpPr>
        <xdr:cNvPr id="456" name="円/楕円 455"/>
        <xdr:cNvSpPr/>
      </xdr:nvSpPr>
      <xdr:spPr>
        <a:xfrm>
          <a:off x="12954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27957</xdr:rowOff>
    </xdr:from>
    <xdr:ext cx="762000" cy="259045"/>
    <xdr:sp macro="" textlink="">
      <xdr:nvSpPr>
        <xdr:cNvPr id="457" name="テキスト ボックス 456"/>
        <xdr:cNvSpPr txBox="1"/>
      </xdr:nvSpPr>
      <xdr:spPr>
        <a:xfrm>
          <a:off x="12623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新潟県佐渡市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25349</xdr:rowOff>
    </xdr:from>
    <xdr:to>
      <xdr:col>4</xdr:col>
      <xdr:colOff>1117600</xdr:colOff>
      <xdr:row>12</xdr:row>
      <xdr:rowOff>38379</xdr:rowOff>
    </xdr:to>
    <xdr:cxnSp macro="">
      <xdr:nvCxnSpPr>
        <xdr:cNvPr id="52" name="直線コネクタ 51"/>
        <xdr:cNvCxnSpPr/>
      </xdr:nvCxnSpPr>
      <xdr:spPr bwMode="auto">
        <a:xfrm flipV="1">
          <a:off x="5003800" y="2130374"/>
          <a:ext cx="6477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38379</xdr:rowOff>
    </xdr:from>
    <xdr:to>
      <xdr:col>4</xdr:col>
      <xdr:colOff>469900</xdr:colOff>
      <xdr:row>12</xdr:row>
      <xdr:rowOff>88459</xdr:rowOff>
    </xdr:to>
    <xdr:cxnSp macro="">
      <xdr:nvCxnSpPr>
        <xdr:cNvPr id="55" name="直線コネクタ 54"/>
        <xdr:cNvCxnSpPr/>
      </xdr:nvCxnSpPr>
      <xdr:spPr bwMode="auto">
        <a:xfrm flipV="1">
          <a:off x="4305300" y="2143404"/>
          <a:ext cx="698500" cy="50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88459</xdr:rowOff>
    </xdr:from>
    <xdr:to>
      <xdr:col>3</xdr:col>
      <xdr:colOff>904875</xdr:colOff>
      <xdr:row>12</xdr:row>
      <xdr:rowOff>104755</xdr:rowOff>
    </xdr:to>
    <xdr:cxnSp macro="">
      <xdr:nvCxnSpPr>
        <xdr:cNvPr id="58" name="直線コネクタ 57"/>
        <xdr:cNvCxnSpPr/>
      </xdr:nvCxnSpPr>
      <xdr:spPr bwMode="auto">
        <a:xfrm flipV="1">
          <a:off x="3606800" y="2193484"/>
          <a:ext cx="698500" cy="1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148760</xdr:rowOff>
    </xdr:from>
    <xdr:to>
      <xdr:col>3</xdr:col>
      <xdr:colOff>206375</xdr:colOff>
      <xdr:row>12</xdr:row>
      <xdr:rowOff>104755</xdr:rowOff>
    </xdr:to>
    <xdr:cxnSp macro="">
      <xdr:nvCxnSpPr>
        <xdr:cNvPr id="61" name="直線コネクタ 60"/>
        <xdr:cNvCxnSpPr/>
      </xdr:nvCxnSpPr>
      <xdr:spPr bwMode="auto">
        <a:xfrm>
          <a:off x="2908300" y="2082335"/>
          <a:ext cx="698500" cy="12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145999</xdr:rowOff>
    </xdr:from>
    <xdr:to>
      <xdr:col>5</xdr:col>
      <xdr:colOff>34925</xdr:colOff>
      <xdr:row>12</xdr:row>
      <xdr:rowOff>76149</xdr:rowOff>
    </xdr:to>
    <xdr:sp macro="" textlink="">
      <xdr:nvSpPr>
        <xdr:cNvPr id="71" name="円/楕円 70"/>
        <xdr:cNvSpPr/>
      </xdr:nvSpPr>
      <xdr:spPr bwMode="auto">
        <a:xfrm>
          <a:off x="5600700" y="2079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92676</xdr:rowOff>
    </xdr:from>
    <xdr:ext cx="762000" cy="259045"/>
    <xdr:sp macro="" textlink="">
      <xdr:nvSpPr>
        <xdr:cNvPr id="72" name="人口1人当たり決算額の推移該当値テキスト130"/>
        <xdr:cNvSpPr txBox="1"/>
      </xdr:nvSpPr>
      <xdr:spPr>
        <a:xfrm>
          <a:off x="5740400" y="202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130,642</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159029</xdr:rowOff>
    </xdr:from>
    <xdr:to>
      <xdr:col>4</xdr:col>
      <xdr:colOff>520700</xdr:colOff>
      <xdr:row>12</xdr:row>
      <xdr:rowOff>89179</xdr:rowOff>
    </xdr:to>
    <xdr:sp macro="" textlink="">
      <xdr:nvSpPr>
        <xdr:cNvPr id="73" name="円/楕円 72"/>
        <xdr:cNvSpPr/>
      </xdr:nvSpPr>
      <xdr:spPr bwMode="auto">
        <a:xfrm>
          <a:off x="4953000" y="2092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99356</xdr:rowOff>
    </xdr:from>
    <xdr:ext cx="736600" cy="259045"/>
    <xdr:sp macro="" textlink="">
      <xdr:nvSpPr>
        <xdr:cNvPr id="74" name="テキスト ボックス 73"/>
        <xdr:cNvSpPr txBox="1"/>
      </xdr:nvSpPr>
      <xdr:spPr>
        <a:xfrm>
          <a:off x="4622800" y="186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129,844</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37659</xdr:rowOff>
    </xdr:from>
    <xdr:to>
      <xdr:col>3</xdr:col>
      <xdr:colOff>955675</xdr:colOff>
      <xdr:row>12</xdr:row>
      <xdr:rowOff>139259</xdr:rowOff>
    </xdr:to>
    <xdr:sp macro="" textlink="">
      <xdr:nvSpPr>
        <xdr:cNvPr id="75" name="円/楕円 74"/>
        <xdr:cNvSpPr/>
      </xdr:nvSpPr>
      <xdr:spPr bwMode="auto">
        <a:xfrm>
          <a:off x="4254500" y="214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149436</xdr:rowOff>
    </xdr:from>
    <xdr:ext cx="762000" cy="259045"/>
    <xdr:sp macro="" textlink="">
      <xdr:nvSpPr>
        <xdr:cNvPr id="76" name="テキスト ボックス 75"/>
        <xdr:cNvSpPr txBox="1"/>
      </xdr:nvSpPr>
      <xdr:spPr>
        <a:xfrm>
          <a:off x="3924300" y="191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126,777</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53955</xdr:rowOff>
    </xdr:from>
    <xdr:to>
      <xdr:col>3</xdr:col>
      <xdr:colOff>257175</xdr:colOff>
      <xdr:row>12</xdr:row>
      <xdr:rowOff>155555</xdr:rowOff>
    </xdr:to>
    <xdr:sp macro="" textlink="">
      <xdr:nvSpPr>
        <xdr:cNvPr id="77" name="円/楕円 76"/>
        <xdr:cNvSpPr/>
      </xdr:nvSpPr>
      <xdr:spPr bwMode="auto">
        <a:xfrm>
          <a:off x="3556000" y="2158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165732</xdr:rowOff>
    </xdr:from>
    <xdr:ext cx="762000" cy="259045"/>
    <xdr:sp macro="" textlink="">
      <xdr:nvSpPr>
        <xdr:cNvPr id="78" name="テキスト ボックス 77"/>
        <xdr:cNvSpPr txBox="1"/>
      </xdr:nvSpPr>
      <xdr:spPr>
        <a:xfrm>
          <a:off x="3225800" y="192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125,779</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97960</xdr:rowOff>
    </xdr:from>
    <xdr:to>
      <xdr:col>2</xdr:col>
      <xdr:colOff>692150</xdr:colOff>
      <xdr:row>12</xdr:row>
      <xdr:rowOff>28110</xdr:rowOff>
    </xdr:to>
    <xdr:sp macro="" textlink="">
      <xdr:nvSpPr>
        <xdr:cNvPr id="79" name="円/楕円 78"/>
        <xdr:cNvSpPr/>
      </xdr:nvSpPr>
      <xdr:spPr bwMode="auto">
        <a:xfrm>
          <a:off x="2857500" y="203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38287</xdr:rowOff>
    </xdr:from>
    <xdr:ext cx="762000" cy="259045"/>
    <xdr:sp macro="" textlink="">
      <xdr:nvSpPr>
        <xdr:cNvPr id="80" name="テキスト ボックス 79"/>
        <xdr:cNvSpPr txBox="1"/>
      </xdr:nvSpPr>
      <xdr:spPr>
        <a:xfrm>
          <a:off x="2527300" y="180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30919</xdr:rowOff>
    </xdr:from>
    <xdr:to>
      <xdr:col>4</xdr:col>
      <xdr:colOff>1117600</xdr:colOff>
      <xdr:row>34</xdr:row>
      <xdr:rowOff>46853</xdr:rowOff>
    </xdr:to>
    <xdr:cxnSp macro="">
      <xdr:nvCxnSpPr>
        <xdr:cNvPr id="112" name="直線コネクタ 111"/>
        <xdr:cNvCxnSpPr/>
      </xdr:nvCxnSpPr>
      <xdr:spPr bwMode="auto">
        <a:xfrm>
          <a:off x="5003800" y="6298369"/>
          <a:ext cx="647700" cy="15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30051</xdr:rowOff>
    </xdr:from>
    <xdr:to>
      <xdr:col>4</xdr:col>
      <xdr:colOff>469900</xdr:colOff>
      <xdr:row>34</xdr:row>
      <xdr:rowOff>30919</xdr:rowOff>
    </xdr:to>
    <xdr:cxnSp macro="">
      <xdr:nvCxnSpPr>
        <xdr:cNvPr id="115" name="直線コネクタ 114"/>
        <xdr:cNvCxnSpPr/>
      </xdr:nvCxnSpPr>
      <xdr:spPr bwMode="auto">
        <a:xfrm>
          <a:off x="4305300" y="6297501"/>
          <a:ext cx="698500" cy="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30051</xdr:rowOff>
    </xdr:from>
    <xdr:to>
      <xdr:col>3</xdr:col>
      <xdr:colOff>904875</xdr:colOff>
      <xdr:row>34</xdr:row>
      <xdr:rowOff>61323</xdr:rowOff>
    </xdr:to>
    <xdr:cxnSp macro="">
      <xdr:nvCxnSpPr>
        <xdr:cNvPr id="118" name="直線コネクタ 117"/>
        <xdr:cNvCxnSpPr/>
      </xdr:nvCxnSpPr>
      <xdr:spPr bwMode="auto">
        <a:xfrm flipV="1">
          <a:off x="3606800" y="6297501"/>
          <a:ext cx="698500" cy="3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25593</xdr:rowOff>
    </xdr:from>
    <xdr:to>
      <xdr:col>3</xdr:col>
      <xdr:colOff>206375</xdr:colOff>
      <xdr:row>34</xdr:row>
      <xdr:rowOff>61323</xdr:rowOff>
    </xdr:to>
    <xdr:cxnSp macro="">
      <xdr:nvCxnSpPr>
        <xdr:cNvPr id="121" name="直線コネクタ 120"/>
        <xdr:cNvCxnSpPr/>
      </xdr:nvCxnSpPr>
      <xdr:spPr bwMode="auto">
        <a:xfrm>
          <a:off x="2908300" y="6293043"/>
          <a:ext cx="698500" cy="35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338953</xdr:rowOff>
    </xdr:from>
    <xdr:to>
      <xdr:col>5</xdr:col>
      <xdr:colOff>34925</xdr:colOff>
      <xdr:row>34</xdr:row>
      <xdr:rowOff>97653</xdr:rowOff>
    </xdr:to>
    <xdr:sp macro="" textlink="">
      <xdr:nvSpPr>
        <xdr:cNvPr id="131" name="円/楕円 130"/>
        <xdr:cNvSpPr/>
      </xdr:nvSpPr>
      <xdr:spPr bwMode="auto">
        <a:xfrm>
          <a:off x="5600700" y="6263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285630</xdr:rowOff>
    </xdr:from>
    <xdr:ext cx="762000" cy="259045"/>
    <xdr:sp macro="" textlink="">
      <xdr:nvSpPr>
        <xdr:cNvPr id="132" name="人口1人当たり決算額の推移該当値テキスト445"/>
        <xdr:cNvSpPr txBox="1"/>
      </xdr:nvSpPr>
      <xdr:spPr>
        <a:xfrm>
          <a:off x="5740400" y="621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51,006</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323019</xdr:rowOff>
    </xdr:from>
    <xdr:to>
      <xdr:col>4</xdr:col>
      <xdr:colOff>520700</xdr:colOff>
      <xdr:row>34</xdr:row>
      <xdr:rowOff>81719</xdr:rowOff>
    </xdr:to>
    <xdr:sp macro="" textlink="">
      <xdr:nvSpPr>
        <xdr:cNvPr id="133" name="円/楕円 132"/>
        <xdr:cNvSpPr/>
      </xdr:nvSpPr>
      <xdr:spPr bwMode="auto">
        <a:xfrm>
          <a:off x="4953000" y="624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91896</xdr:rowOff>
    </xdr:from>
    <xdr:ext cx="736600" cy="259045"/>
    <xdr:sp macro="" textlink="">
      <xdr:nvSpPr>
        <xdr:cNvPr id="134" name="テキスト ボックス 133"/>
        <xdr:cNvSpPr txBox="1"/>
      </xdr:nvSpPr>
      <xdr:spPr>
        <a:xfrm>
          <a:off x="4622800" y="601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51,703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322151</xdr:rowOff>
    </xdr:from>
    <xdr:to>
      <xdr:col>3</xdr:col>
      <xdr:colOff>955675</xdr:colOff>
      <xdr:row>34</xdr:row>
      <xdr:rowOff>80851</xdr:rowOff>
    </xdr:to>
    <xdr:sp macro="" textlink="">
      <xdr:nvSpPr>
        <xdr:cNvPr id="135" name="円/楕円 134"/>
        <xdr:cNvSpPr/>
      </xdr:nvSpPr>
      <xdr:spPr bwMode="auto">
        <a:xfrm>
          <a:off x="4254500" y="624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91028</xdr:rowOff>
    </xdr:from>
    <xdr:ext cx="762000" cy="259045"/>
    <xdr:sp macro="" textlink="">
      <xdr:nvSpPr>
        <xdr:cNvPr id="136" name="テキスト ボックス 135"/>
        <xdr:cNvSpPr txBox="1"/>
      </xdr:nvSpPr>
      <xdr:spPr>
        <a:xfrm>
          <a:off x="3924300" y="601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51,741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10523</xdr:rowOff>
    </xdr:from>
    <xdr:to>
      <xdr:col>3</xdr:col>
      <xdr:colOff>257175</xdr:colOff>
      <xdr:row>34</xdr:row>
      <xdr:rowOff>112123</xdr:rowOff>
    </xdr:to>
    <xdr:sp macro="" textlink="">
      <xdr:nvSpPr>
        <xdr:cNvPr id="137" name="円/楕円 136"/>
        <xdr:cNvSpPr/>
      </xdr:nvSpPr>
      <xdr:spPr bwMode="auto">
        <a:xfrm>
          <a:off x="3556000" y="627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122300</xdr:rowOff>
    </xdr:from>
    <xdr:ext cx="762000" cy="259045"/>
    <xdr:sp macro="" textlink="">
      <xdr:nvSpPr>
        <xdr:cNvPr id="138" name="テキスト ボックス 137"/>
        <xdr:cNvSpPr txBox="1"/>
      </xdr:nvSpPr>
      <xdr:spPr>
        <a:xfrm>
          <a:off x="3225800" y="604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50,373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317693</xdr:rowOff>
    </xdr:from>
    <xdr:to>
      <xdr:col>2</xdr:col>
      <xdr:colOff>692150</xdr:colOff>
      <xdr:row>34</xdr:row>
      <xdr:rowOff>76393</xdr:rowOff>
    </xdr:to>
    <xdr:sp macro="" textlink="">
      <xdr:nvSpPr>
        <xdr:cNvPr id="139" name="円/楕円 138"/>
        <xdr:cNvSpPr/>
      </xdr:nvSpPr>
      <xdr:spPr bwMode="auto">
        <a:xfrm>
          <a:off x="2857500" y="6242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86570</xdr:rowOff>
    </xdr:from>
    <xdr:ext cx="762000" cy="259045"/>
    <xdr:sp macro="" textlink="">
      <xdr:nvSpPr>
        <xdr:cNvPr id="140" name="テキスト ボックス 139"/>
        <xdr:cNvSpPr txBox="1"/>
      </xdr:nvSpPr>
      <xdr:spPr>
        <a:xfrm>
          <a:off x="2527300" y="601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新潟県佐渡市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57,470
57,258
855.69
45,830,694
44,325,829
1,015,341
28,187,254
57,384,924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73,562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79170</xdr:rowOff>
    </xdr:from>
    <xdr:to>
      <xdr:col>6</xdr:col>
      <xdr:colOff>510540</xdr:colOff>
      <xdr:row>39</xdr:row>
      <xdr:rowOff>22477</xdr:rowOff>
    </xdr:to>
    <xdr:cxnSp macro="">
      <xdr:nvCxnSpPr>
        <xdr:cNvPr id="58" name="直線コネクタ 57"/>
        <xdr:cNvCxnSpPr/>
      </xdr:nvCxnSpPr>
      <xdr:spPr>
        <a:xfrm flipV="1">
          <a:off x="4633595" y="5394120"/>
          <a:ext cx="1270" cy="1314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26304</xdr:rowOff>
    </xdr:from>
    <xdr:ext cx="534377" cy="259045"/>
    <xdr:sp macro="" textlink="">
      <xdr:nvSpPr>
        <xdr:cNvPr id="59" name="人件費最小値テキスト"/>
        <xdr:cNvSpPr txBox="1"/>
      </xdr:nvSpPr>
      <xdr:spPr>
        <a:xfrm>
          <a:off x="4686300" y="671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39</xdr:row>
      <xdr:rowOff>22477</xdr:rowOff>
    </xdr:from>
    <xdr:to>
      <xdr:col>6</xdr:col>
      <xdr:colOff>600075</xdr:colOff>
      <xdr:row>39</xdr:row>
      <xdr:rowOff>22477</xdr:rowOff>
    </xdr:to>
    <xdr:cxnSp macro="">
      <xdr:nvCxnSpPr>
        <xdr:cNvPr id="60" name="直線コネクタ 59"/>
        <xdr:cNvCxnSpPr/>
      </xdr:nvCxnSpPr>
      <xdr:spPr>
        <a:xfrm>
          <a:off x="4546600" y="670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25847</xdr:rowOff>
    </xdr:from>
    <xdr:ext cx="599010" cy="259045"/>
    <xdr:sp macro="" textlink="">
      <xdr:nvSpPr>
        <xdr:cNvPr id="61" name="人件費最大値テキスト"/>
        <xdr:cNvSpPr txBox="1"/>
      </xdr:nvSpPr>
      <xdr:spPr>
        <a:xfrm>
          <a:off x="4686300" y="516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31</xdr:row>
      <xdr:rowOff>79170</xdr:rowOff>
    </xdr:from>
    <xdr:to>
      <xdr:col>6</xdr:col>
      <xdr:colOff>600075</xdr:colOff>
      <xdr:row>31</xdr:row>
      <xdr:rowOff>79170</xdr:rowOff>
    </xdr:to>
    <xdr:cxnSp macro="">
      <xdr:nvCxnSpPr>
        <xdr:cNvPr id="62" name="直線コネクタ 61"/>
        <xdr:cNvCxnSpPr/>
      </xdr:nvCxnSpPr>
      <xdr:spPr>
        <a:xfrm>
          <a:off x="4546600" y="539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79170</xdr:rowOff>
    </xdr:from>
    <xdr:to>
      <xdr:col>6</xdr:col>
      <xdr:colOff>511175</xdr:colOff>
      <xdr:row>31</xdr:row>
      <xdr:rowOff>124106</xdr:rowOff>
    </xdr:to>
    <xdr:cxnSp macro="">
      <xdr:nvCxnSpPr>
        <xdr:cNvPr id="63" name="直線コネクタ 62"/>
        <xdr:cNvCxnSpPr/>
      </xdr:nvCxnSpPr>
      <xdr:spPr>
        <a:xfrm flipV="1">
          <a:off x="3797300" y="5394120"/>
          <a:ext cx="838200" cy="4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11271</xdr:rowOff>
    </xdr:from>
    <xdr:ext cx="534377" cy="259045"/>
    <xdr:sp macro="" textlink="">
      <xdr:nvSpPr>
        <xdr:cNvPr id="64" name="人件費平均値テキスト"/>
        <xdr:cNvSpPr txBox="1"/>
      </xdr:nvSpPr>
      <xdr:spPr>
        <a:xfrm>
          <a:off x="4686300" y="61834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32844</xdr:rowOff>
    </xdr:from>
    <xdr:to>
      <xdr:col>6</xdr:col>
      <xdr:colOff>561975</xdr:colOff>
      <xdr:row>36</xdr:row>
      <xdr:rowOff>134444</xdr:rowOff>
    </xdr:to>
    <xdr:sp macro="" textlink="">
      <xdr:nvSpPr>
        <xdr:cNvPr id="65" name="フローチャート : 判断 64"/>
        <xdr:cNvSpPr/>
      </xdr:nvSpPr>
      <xdr:spPr>
        <a:xfrm>
          <a:off x="45847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124106</xdr:rowOff>
    </xdr:from>
    <xdr:to>
      <xdr:col>5</xdr:col>
      <xdr:colOff>358775</xdr:colOff>
      <xdr:row>31</xdr:row>
      <xdr:rowOff>137349</xdr:rowOff>
    </xdr:to>
    <xdr:cxnSp macro="">
      <xdr:nvCxnSpPr>
        <xdr:cNvPr id="66" name="直線コネクタ 65"/>
        <xdr:cNvCxnSpPr/>
      </xdr:nvCxnSpPr>
      <xdr:spPr>
        <a:xfrm flipV="1">
          <a:off x="2908300" y="5439056"/>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35032</xdr:rowOff>
    </xdr:from>
    <xdr:to>
      <xdr:col>5</xdr:col>
      <xdr:colOff>409575</xdr:colOff>
      <xdr:row>36</xdr:row>
      <xdr:rowOff>136632</xdr:rowOff>
    </xdr:to>
    <xdr:sp macro="" textlink="">
      <xdr:nvSpPr>
        <xdr:cNvPr id="67" name="フローチャート : 判断 66"/>
        <xdr:cNvSpPr/>
      </xdr:nvSpPr>
      <xdr:spPr>
        <a:xfrm>
          <a:off x="3746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127759</xdr:rowOff>
    </xdr:from>
    <xdr:ext cx="534377" cy="259045"/>
    <xdr:sp macro="" textlink="">
      <xdr:nvSpPr>
        <xdr:cNvPr id="68" name="テキスト ボックス 67"/>
        <xdr:cNvSpPr txBox="1"/>
      </xdr:nvSpPr>
      <xdr:spPr>
        <a:xfrm>
          <a:off x="3530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137349</xdr:rowOff>
    </xdr:from>
    <xdr:to>
      <xdr:col>4</xdr:col>
      <xdr:colOff>155575</xdr:colOff>
      <xdr:row>31</xdr:row>
      <xdr:rowOff>144566</xdr:rowOff>
    </xdr:to>
    <xdr:cxnSp macro="">
      <xdr:nvCxnSpPr>
        <xdr:cNvPr id="69" name="直線コネクタ 68"/>
        <xdr:cNvCxnSpPr/>
      </xdr:nvCxnSpPr>
      <xdr:spPr>
        <a:xfrm flipV="1">
          <a:off x="2019300" y="5452299"/>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152353</xdr:rowOff>
    </xdr:from>
    <xdr:to>
      <xdr:col>4</xdr:col>
      <xdr:colOff>206375</xdr:colOff>
      <xdr:row>37</xdr:row>
      <xdr:rowOff>82503</xdr:rowOff>
    </xdr:to>
    <xdr:sp macro="" textlink="">
      <xdr:nvSpPr>
        <xdr:cNvPr id="70" name="フローチャート : 判断 69"/>
        <xdr:cNvSpPr/>
      </xdr:nvSpPr>
      <xdr:spPr>
        <a:xfrm>
          <a:off x="2857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73630</xdr:rowOff>
    </xdr:from>
    <xdr:ext cx="534377" cy="259045"/>
    <xdr:sp macro="" textlink="">
      <xdr:nvSpPr>
        <xdr:cNvPr id="71" name="テキスト ボックス 70"/>
        <xdr:cNvSpPr txBox="1"/>
      </xdr:nvSpPr>
      <xdr:spPr>
        <a:xfrm>
          <a:off x="2641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51673</xdr:rowOff>
    </xdr:from>
    <xdr:to>
      <xdr:col>2</xdr:col>
      <xdr:colOff>638175</xdr:colOff>
      <xdr:row>31</xdr:row>
      <xdr:rowOff>144566</xdr:rowOff>
    </xdr:to>
    <xdr:cxnSp macro="">
      <xdr:nvCxnSpPr>
        <xdr:cNvPr id="72" name="直線コネクタ 71"/>
        <xdr:cNvCxnSpPr/>
      </xdr:nvCxnSpPr>
      <xdr:spPr>
        <a:xfrm>
          <a:off x="1130300" y="5366623"/>
          <a:ext cx="889000" cy="9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158509</xdr:rowOff>
    </xdr:from>
    <xdr:to>
      <xdr:col>3</xdr:col>
      <xdr:colOff>3175</xdr:colOff>
      <xdr:row>37</xdr:row>
      <xdr:rowOff>88659</xdr:rowOff>
    </xdr:to>
    <xdr:sp macro="" textlink="">
      <xdr:nvSpPr>
        <xdr:cNvPr id="73" name="フローチャート : 判断 72"/>
        <xdr:cNvSpPr/>
      </xdr:nvSpPr>
      <xdr:spPr>
        <a:xfrm>
          <a:off x="1968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79786</xdr:rowOff>
    </xdr:from>
    <xdr:ext cx="534377" cy="259045"/>
    <xdr:sp macro="" textlink="">
      <xdr:nvSpPr>
        <xdr:cNvPr id="74" name="テキスト ボックス 73"/>
        <xdr:cNvSpPr txBox="1"/>
      </xdr:nvSpPr>
      <xdr:spPr>
        <a:xfrm>
          <a:off x="1752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125166</xdr:rowOff>
    </xdr:from>
    <xdr:to>
      <xdr:col>1</xdr:col>
      <xdr:colOff>485775</xdr:colOff>
      <xdr:row>37</xdr:row>
      <xdr:rowOff>55316</xdr:rowOff>
    </xdr:to>
    <xdr:sp macro="" textlink="">
      <xdr:nvSpPr>
        <xdr:cNvPr id="75" name="フローチャート : 判断 74"/>
        <xdr:cNvSpPr/>
      </xdr:nvSpPr>
      <xdr:spPr>
        <a:xfrm>
          <a:off x="1079500" y="629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46443</xdr:rowOff>
    </xdr:from>
    <xdr:ext cx="534377" cy="259045"/>
    <xdr:sp macro="" textlink="">
      <xdr:nvSpPr>
        <xdr:cNvPr id="76" name="テキスト ボックス 75"/>
        <xdr:cNvSpPr txBox="1"/>
      </xdr:nvSpPr>
      <xdr:spPr>
        <a:xfrm>
          <a:off x="863111" y="639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28370</xdr:rowOff>
    </xdr:from>
    <xdr:to>
      <xdr:col>6</xdr:col>
      <xdr:colOff>561975</xdr:colOff>
      <xdr:row>31</xdr:row>
      <xdr:rowOff>129970</xdr:rowOff>
    </xdr:to>
    <xdr:sp macro="" textlink="">
      <xdr:nvSpPr>
        <xdr:cNvPr id="82" name="円/楕円 81"/>
        <xdr:cNvSpPr/>
      </xdr:nvSpPr>
      <xdr:spPr>
        <a:xfrm>
          <a:off x="4584700" y="53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152847</xdr:rowOff>
    </xdr:from>
    <xdr:ext cx="599010" cy="259045"/>
    <xdr:sp macro="" textlink="">
      <xdr:nvSpPr>
        <xdr:cNvPr id="83" name="人件費該当値テキスト"/>
        <xdr:cNvSpPr txBox="1"/>
      </xdr:nvSpPr>
      <xdr:spPr>
        <a:xfrm>
          <a:off x="4686300" y="529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125,207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73306</xdr:rowOff>
    </xdr:from>
    <xdr:to>
      <xdr:col>5</xdr:col>
      <xdr:colOff>409575</xdr:colOff>
      <xdr:row>32</xdr:row>
      <xdr:rowOff>3456</xdr:rowOff>
    </xdr:to>
    <xdr:sp macro="" textlink="">
      <xdr:nvSpPr>
        <xdr:cNvPr id="84" name="円/楕円 83"/>
        <xdr:cNvSpPr/>
      </xdr:nvSpPr>
      <xdr:spPr>
        <a:xfrm>
          <a:off x="3746500" y="538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19983</xdr:rowOff>
    </xdr:from>
    <xdr:ext cx="599010" cy="259045"/>
    <xdr:sp macro="" textlink="">
      <xdr:nvSpPr>
        <xdr:cNvPr id="85" name="テキスト ボックス 84"/>
        <xdr:cNvSpPr txBox="1"/>
      </xdr:nvSpPr>
      <xdr:spPr>
        <a:xfrm>
          <a:off x="3497794" y="516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122,455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86549</xdr:rowOff>
    </xdr:from>
    <xdr:to>
      <xdr:col>4</xdr:col>
      <xdr:colOff>206375</xdr:colOff>
      <xdr:row>32</xdr:row>
      <xdr:rowOff>16699</xdr:rowOff>
    </xdr:to>
    <xdr:sp macro="" textlink="">
      <xdr:nvSpPr>
        <xdr:cNvPr id="86" name="円/楕円 85"/>
        <xdr:cNvSpPr/>
      </xdr:nvSpPr>
      <xdr:spPr>
        <a:xfrm>
          <a:off x="2857500" y="540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33226</xdr:rowOff>
    </xdr:from>
    <xdr:ext cx="599010" cy="259045"/>
    <xdr:sp macro="" textlink="">
      <xdr:nvSpPr>
        <xdr:cNvPr id="87" name="テキスト ボックス 86"/>
        <xdr:cNvSpPr txBox="1"/>
      </xdr:nvSpPr>
      <xdr:spPr>
        <a:xfrm>
          <a:off x="2608794" y="517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121,644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93766</xdr:rowOff>
    </xdr:from>
    <xdr:to>
      <xdr:col>3</xdr:col>
      <xdr:colOff>3175</xdr:colOff>
      <xdr:row>32</xdr:row>
      <xdr:rowOff>23916</xdr:rowOff>
    </xdr:to>
    <xdr:sp macro="" textlink="">
      <xdr:nvSpPr>
        <xdr:cNvPr id="88" name="円/楕円 87"/>
        <xdr:cNvSpPr/>
      </xdr:nvSpPr>
      <xdr:spPr>
        <a:xfrm>
          <a:off x="1968500" y="540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40443</xdr:rowOff>
    </xdr:from>
    <xdr:ext cx="599010" cy="259045"/>
    <xdr:sp macro="" textlink="">
      <xdr:nvSpPr>
        <xdr:cNvPr id="89" name="テキスト ボックス 88"/>
        <xdr:cNvSpPr txBox="1"/>
      </xdr:nvSpPr>
      <xdr:spPr>
        <a:xfrm>
          <a:off x="1719794" y="518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121,202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873</xdr:rowOff>
    </xdr:from>
    <xdr:to>
      <xdr:col>1</xdr:col>
      <xdr:colOff>485775</xdr:colOff>
      <xdr:row>31</xdr:row>
      <xdr:rowOff>102473</xdr:rowOff>
    </xdr:to>
    <xdr:sp macro="" textlink="">
      <xdr:nvSpPr>
        <xdr:cNvPr id="90" name="円/楕円 89"/>
        <xdr:cNvSpPr/>
      </xdr:nvSpPr>
      <xdr:spPr>
        <a:xfrm>
          <a:off x="1079500" y="53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119000</xdr:rowOff>
    </xdr:from>
    <xdr:ext cx="599010" cy="259045"/>
    <xdr:sp macro="" textlink="">
      <xdr:nvSpPr>
        <xdr:cNvPr id="91" name="テキスト ボックス 90"/>
        <xdr:cNvSpPr txBox="1"/>
      </xdr:nvSpPr>
      <xdr:spPr>
        <a:xfrm>
          <a:off x="830794" y="509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8" name="直線コネクタ 117"/>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9"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20" name="直線コネクタ 119"/>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21"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2" name="直線コネクタ 121"/>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110668</xdr:rowOff>
    </xdr:from>
    <xdr:to>
      <xdr:col>6</xdr:col>
      <xdr:colOff>511175</xdr:colOff>
      <xdr:row>51</xdr:row>
      <xdr:rowOff>135699</xdr:rowOff>
    </xdr:to>
    <xdr:cxnSp macro="">
      <xdr:nvCxnSpPr>
        <xdr:cNvPr id="123" name="直線コネクタ 122"/>
        <xdr:cNvCxnSpPr/>
      </xdr:nvCxnSpPr>
      <xdr:spPr>
        <a:xfrm>
          <a:off x="3797300" y="8854618"/>
          <a:ext cx="8382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4"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5" name="フローチャート : 判断 124"/>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110668</xdr:rowOff>
    </xdr:from>
    <xdr:to>
      <xdr:col>5</xdr:col>
      <xdr:colOff>358775</xdr:colOff>
      <xdr:row>52</xdr:row>
      <xdr:rowOff>30935</xdr:rowOff>
    </xdr:to>
    <xdr:cxnSp macro="">
      <xdr:nvCxnSpPr>
        <xdr:cNvPr id="126" name="直線コネクタ 125"/>
        <xdr:cNvCxnSpPr/>
      </xdr:nvCxnSpPr>
      <xdr:spPr>
        <a:xfrm flipV="1">
          <a:off x="2908300" y="8854618"/>
          <a:ext cx="889000" cy="9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7" name="フローチャート : 判断 126"/>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133229</xdr:rowOff>
    </xdr:from>
    <xdr:ext cx="534377" cy="259045"/>
    <xdr:sp macro="" textlink="">
      <xdr:nvSpPr>
        <xdr:cNvPr id="128" name="テキスト ボックス 127"/>
        <xdr:cNvSpPr txBox="1"/>
      </xdr:nvSpPr>
      <xdr:spPr>
        <a:xfrm>
          <a:off x="3530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30935</xdr:rowOff>
    </xdr:from>
    <xdr:to>
      <xdr:col>4</xdr:col>
      <xdr:colOff>155575</xdr:colOff>
      <xdr:row>52</xdr:row>
      <xdr:rowOff>84166</xdr:rowOff>
    </xdr:to>
    <xdr:cxnSp macro="">
      <xdr:nvCxnSpPr>
        <xdr:cNvPr id="129" name="直線コネクタ 128"/>
        <xdr:cNvCxnSpPr/>
      </xdr:nvCxnSpPr>
      <xdr:spPr>
        <a:xfrm flipV="1">
          <a:off x="2019300" y="8946335"/>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30" name="フローチャート : 判断 129"/>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31" name="テキスト ボックス 130"/>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84166</xdr:rowOff>
    </xdr:from>
    <xdr:to>
      <xdr:col>2</xdr:col>
      <xdr:colOff>638175</xdr:colOff>
      <xdr:row>52</xdr:row>
      <xdr:rowOff>96250</xdr:rowOff>
    </xdr:to>
    <xdr:cxnSp macro="">
      <xdr:nvCxnSpPr>
        <xdr:cNvPr id="132" name="直線コネクタ 131"/>
        <xdr:cNvCxnSpPr/>
      </xdr:nvCxnSpPr>
      <xdr:spPr>
        <a:xfrm flipV="1">
          <a:off x="1130300" y="8999566"/>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3" name="フローチャート : 判断 132"/>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4" name="テキスト ボックス 133"/>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5" name="フローチャート : 判断 134"/>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6" name="テキスト ボックス 135"/>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84899</xdr:rowOff>
    </xdr:from>
    <xdr:to>
      <xdr:col>6</xdr:col>
      <xdr:colOff>561975</xdr:colOff>
      <xdr:row>52</xdr:row>
      <xdr:rowOff>15049</xdr:rowOff>
    </xdr:to>
    <xdr:sp macro="" textlink="">
      <xdr:nvSpPr>
        <xdr:cNvPr id="142" name="円/楕円 141"/>
        <xdr:cNvSpPr/>
      </xdr:nvSpPr>
      <xdr:spPr>
        <a:xfrm>
          <a:off x="4584700" y="88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171276</xdr:rowOff>
    </xdr:from>
    <xdr:ext cx="599010" cy="259045"/>
    <xdr:sp macro="" textlink="">
      <xdr:nvSpPr>
        <xdr:cNvPr id="143" name="物件費該当値テキスト"/>
        <xdr:cNvSpPr txBox="1"/>
      </xdr:nvSpPr>
      <xdr:spPr>
        <a:xfrm>
          <a:off x="4686300" y="874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101,745</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59868</xdr:rowOff>
    </xdr:from>
    <xdr:to>
      <xdr:col>5</xdr:col>
      <xdr:colOff>409575</xdr:colOff>
      <xdr:row>51</xdr:row>
      <xdr:rowOff>161468</xdr:rowOff>
    </xdr:to>
    <xdr:sp macro="" textlink="">
      <xdr:nvSpPr>
        <xdr:cNvPr id="144" name="円/楕円 143"/>
        <xdr:cNvSpPr/>
      </xdr:nvSpPr>
      <xdr:spPr>
        <a:xfrm>
          <a:off x="3746500" y="880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6545</xdr:rowOff>
    </xdr:from>
    <xdr:ext cx="599010" cy="259045"/>
    <xdr:sp macro="" textlink="">
      <xdr:nvSpPr>
        <xdr:cNvPr id="145" name="テキスト ボックス 144"/>
        <xdr:cNvSpPr txBox="1"/>
      </xdr:nvSpPr>
      <xdr:spPr>
        <a:xfrm>
          <a:off x="3497794" y="857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103,278</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151585</xdr:rowOff>
    </xdr:from>
    <xdr:to>
      <xdr:col>4</xdr:col>
      <xdr:colOff>206375</xdr:colOff>
      <xdr:row>52</xdr:row>
      <xdr:rowOff>81735</xdr:rowOff>
    </xdr:to>
    <xdr:sp macro="" textlink="">
      <xdr:nvSpPr>
        <xdr:cNvPr id="146" name="円/楕円 145"/>
        <xdr:cNvSpPr/>
      </xdr:nvSpPr>
      <xdr:spPr>
        <a:xfrm>
          <a:off x="2857500" y="889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98262</xdr:rowOff>
    </xdr:from>
    <xdr:ext cx="534377" cy="259045"/>
    <xdr:sp macro="" textlink="">
      <xdr:nvSpPr>
        <xdr:cNvPr id="147" name="テキスト ボックス 146"/>
        <xdr:cNvSpPr txBox="1"/>
      </xdr:nvSpPr>
      <xdr:spPr>
        <a:xfrm>
          <a:off x="2641111" y="86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97,661</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33366</xdr:rowOff>
    </xdr:from>
    <xdr:to>
      <xdr:col>3</xdr:col>
      <xdr:colOff>3175</xdr:colOff>
      <xdr:row>52</xdr:row>
      <xdr:rowOff>134966</xdr:rowOff>
    </xdr:to>
    <xdr:sp macro="" textlink="">
      <xdr:nvSpPr>
        <xdr:cNvPr id="148" name="円/楕円 147"/>
        <xdr:cNvSpPr/>
      </xdr:nvSpPr>
      <xdr:spPr>
        <a:xfrm>
          <a:off x="1968500" y="89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50</xdr:row>
      <xdr:rowOff>151493</xdr:rowOff>
    </xdr:from>
    <xdr:ext cx="534377" cy="259045"/>
    <xdr:sp macro="" textlink="">
      <xdr:nvSpPr>
        <xdr:cNvPr id="149" name="テキスト ボックス 148"/>
        <xdr:cNvSpPr txBox="1"/>
      </xdr:nvSpPr>
      <xdr:spPr>
        <a:xfrm>
          <a:off x="1752111" y="872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94,401</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45450</xdr:rowOff>
    </xdr:from>
    <xdr:to>
      <xdr:col>1</xdr:col>
      <xdr:colOff>485775</xdr:colOff>
      <xdr:row>52</xdr:row>
      <xdr:rowOff>147050</xdr:rowOff>
    </xdr:to>
    <xdr:sp macro="" textlink="">
      <xdr:nvSpPr>
        <xdr:cNvPr id="150" name="円/楕円 149"/>
        <xdr:cNvSpPr/>
      </xdr:nvSpPr>
      <xdr:spPr>
        <a:xfrm>
          <a:off x="1079500" y="89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163577</xdr:rowOff>
    </xdr:from>
    <xdr:ext cx="534377" cy="259045"/>
    <xdr:sp macro="" textlink="">
      <xdr:nvSpPr>
        <xdr:cNvPr id="151" name="テキスト ボックス 150"/>
        <xdr:cNvSpPr txBox="1"/>
      </xdr:nvSpPr>
      <xdr:spPr>
        <a:xfrm>
          <a:off x="863111" y="873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7" name="直線コネクタ 176"/>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8"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9" name="直線コネクタ 178"/>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80"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81" name="直線コネクタ 180"/>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2049</xdr:rowOff>
    </xdr:from>
    <xdr:to>
      <xdr:col>6</xdr:col>
      <xdr:colOff>511175</xdr:colOff>
      <xdr:row>77</xdr:row>
      <xdr:rowOff>84672</xdr:rowOff>
    </xdr:to>
    <xdr:cxnSp macro="">
      <xdr:nvCxnSpPr>
        <xdr:cNvPr id="182" name="直線コネクタ 181"/>
        <xdr:cNvCxnSpPr/>
      </xdr:nvCxnSpPr>
      <xdr:spPr>
        <a:xfrm flipV="1">
          <a:off x="3797300" y="13203699"/>
          <a:ext cx="8382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3"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4" name="フローチャート : 判断 183"/>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84672</xdr:rowOff>
    </xdr:from>
    <xdr:to>
      <xdr:col>5</xdr:col>
      <xdr:colOff>358775</xdr:colOff>
      <xdr:row>77</xdr:row>
      <xdr:rowOff>88364</xdr:rowOff>
    </xdr:to>
    <xdr:cxnSp macro="">
      <xdr:nvCxnSpPr>
        <xdr:cNvPr id="185" name="直線コネクタ 184"/>
        <xdr:cNvCxnSpPr/>
      </xdr:nvCxnSpPr>
      <xdr:spPr>
        <a:xfrm flipV="1">
          <a:off x="2908300" y="13286322"/>
          <a:ext cx="889000" cy="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6" name="フローチャート : 判断 185"/>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7" name="テキスト ボックス 186"/>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88364</xdr:rowOff>
    </xdr:from>
    <xdr:to>
      <xdr:col>4</xdr:col>
      <xdr:colOff>155575</xdr:colOff>
      <xdr:row>77</xdr:row>
      <xdr:rowOff>108088</xdr:rowOff>
    </xdr:to>
    <xdr:cxnSp macro="">
      <xdr:nvCxnSpPr>
        <xdr:cNvPr id="188" name="直線コネクタ 187"/>
        <xdr:cNvCxnSpPr/>
      </xdr:nvCxnSpPr>
      <xdr:spPr>
        <a:xfrm flipV="1">
          <a:off x="2019300" y="13290014"/>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9" name="フローチャート : 判断 188"/>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90" name="テキスト ボックス 189"/>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78696</xdr:rowOff>
    </xdr:from>
    <xdr:to>
      <xdr:col>2</xdr:col>
      <xdr:colOff>638175</xdr:colOff>
      <xdr:row>77</xdr:row>
      <xdr:rowOff>108088</xdr:rowOff>
    </xdr:to>
    <xdr:cxnSp macro="">
      <xdr:nvCxnSpPr>
        <xdr:cNvPr id="191" name="直線コネクタ 190"/>
        <xdr:cNvCxnSpPr/>
      </xdr:nvCxnSpPr>
      <xdr:spPr>
        <a:xfrm>
          <a:off x="1130300" y="1328034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2" name="フローチャート : 判断 191"/>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3" name="テキスト ボックス 192"/>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4" name="フローチャート : 判断 193"/>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5" name="テキスト ボックス 194"/>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122699</xdr:rowOff>
    </xdr:from>
    <xdr:to>
      <xdr:col>6</xdr:col>
      <xdr:colOff>561975</xdr:colOff>
      <xdr:row>77</xdr:row>
      <xdr:rowOff>52849</xdr:rowOff>
    </xdr:to>
    <xdr:sp macro="" textlink="">
      <xdr:nvSpPr>
        <xdr:cNvPr id="201" name="円/楕円 200"/>
        <xdr:cNvSpPr/>
      </xdr:nvSpPr>
      <xdr:spPr>
        <a:xfrm>
          <a:off x="4584700" y="1315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145576</xdr:rowOff>
    </xdr:from>
    <xdr:ext cx="534377" cy="259045"/>
    <xdr:sp macro="" textlink="">
      <xdr:nvSpPr>
        <xdr:cNvPr id="202" name="維持補修費該当値テキスト"/>
        <xdr:cNvSpPr txBox="1"/>
      </xdr:nvSpPr>
      <xdr:spPr>
        <a:xfrm>
          <a:off x="4686300" y="130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33872</xdr:rowOff>
    </xdr:from>
    <xdr:to>
      <xdr:col>5</xdr:col>
      <xdr:colOff>409575</xdr:colOff>
      <xdr:row>77</xdr:row>
      <xdr:rowOff>135472</xdr:rowOff>
    </xdr:to>
    <xdr:sp macro="" textlink="">
      <xdr:nvSpPr>
        <xdr:cNvPr id="203" name="円/楕円 202"/>
        <xdr:cNvSpPr/>
      </xdr:nvSpPr>
      <xdr:spPr>
        <a:xfrm>
          <a:off x="3746500" y="132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151999</xdr:rowOff>
    </xdr:from>
    <xdr:ext cx="534377" cy="259045"/>
    <xdr:sp macro="" textlink="">
      <xdr:nvSpPr>
        <xdr:cNvPr id="204" name="テキスト ボックス 203"/>
        <xdr:cNvSpPr txBox="1"/>
      </xdr:nvSpPr>
      <xdr:spPr>
        <a:xfrm>
          <a:off x="3530111" y="1301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37564</xdr:rowOff>
    </xdr:from>
    <xdr:to>
      <xdr:col>4</xdr:col>
      <xdr:colOff>206375</xdr:colOff>
      <xdr:row>77</xdr:row>
      <xdr:rowOff>139164</xdr:rowOff>
    </xdr:to>
    <xdr:sp macro="" textlink="">
      <xdr:nvSpPr>
        <xdr:cNvPr id="205" name="円/楕円 204"/>
        <xdr:cNvSpPr/>
      </xdr:nvSpPr>
      <xdr:spPr>
        <a:xfrm>
          <a:off x="2857500" y="1323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155691</xdr:rowOff>
    </xdr:from>
    <xdr:ext cx="534377" cy="259045"/>
    <xdr:sp macro="" textlink="">
      <xdr:nvSpPr>
        <xdr:cNvPr id="206" name="テキスト ボックス 205"/>
        <xdr:cNvSpPr txBox="1"/>
      </xdr:nvSpPr>
      <xdr:spPr>
        <a:xfrm>
          <a:off x="2641111" y="1301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57288</xdr:rowOff>
    </xdr:from>
    <xdr:to>
      <xdr:col>3</xdr:col>
      <xdr:colOff>3175</xdr:colOff>
      <xdr:row>77</xdr:row>
      <xdr:rowOff>158888</xdr:rowOff>
    </xdr:to>
    <xdr:sp macro="" textlink="">
      <xdr:nvSpPr>
        <xdr:cNvPr id="207" name="円/楕円 206"/>
        <xdr:cNvSpPr/>
      </xdr:nvSpPr>
      <xdr:spPr>
        <a:xfrm>
          <a:off x="1968500" y="1325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3965</xdr:rowOff>
    </xdr:from>
    <xdr:ext cx="534377" cy="259045"/>
    <xdr:sp macro="" textlink="">
      <xdr:nvSpPr>
        <xdr:cNvPr id="208" name="テキスト ボックス 207"/>
        <xdr:cNvSpPr txBox="1"/>
      </xdr:nvSpPr>
      <xdr:spPr>
        <a:xfrm>
          <a:off x="1752111" y="1303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27896</xdr:rowOff>
    </xdr:from>
    <xdr:to>
      <xdr:col>1</xdr:col>
      <xdr:colOff>485775</xdr:colOff>
      <xdr:row>77</xdr:row>
      <xdr:rowOff>129496</xdr:rowOff>
    </xdr:to>
    <xdr:sp macro="" textlink="">
      <xdr:nvSpPr>
        <xdr:cNvPr id="209" name="円/楕円 208"/>
        <xdr:cNvSpPr/>
      </xdr:nvSpPr>
      <xdr:spPr>
        <a:xfrm>
          <a:off x="1079500" y="132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146023</xdr:rowOff>
    </xdr:from>
    <xdr:ext cx="534377" cy="259045"/>
    <xdr:sp macro="" textlink="">
      <xdr:nvSpPr>
        <xdr:cNvPr id="210" name="テキスト ボックス 209"/>
        <xdr:cNvSpPr txBox="1"/>
      </xdr:nvSpPr>
      <xdr:spPr>
        <a:xfrm>
          <a:off x="863111" y="130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7" name="直線コネクタ 236"/>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8"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9" name="直線コネクタ 238"/>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40"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41" name="直線コネクタ 240"/>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50121</xdr:rowOff>
    </xdr:from>
    <xdr:to>
      <xdr:col>6</xdr:col>
      <xdr:colOff>511175</xdr:colOff>
      <xdr:row>98</xdr:row>
      <xdr:rowOff>1919</xdr:rowOff>
    </xdr:to>
    <xdr:cxnSp macro="">
      <xdr:nvCxnSpPr>
        <xdr:cNvPr id="242" name="直線コネクタ 241"/>
        <xdr:cNvCxnSpPr/>
      </xdr:nvCxnSpPr>
      <xdr:spPr>
        <a:xfrm flipV="1">
          <a:off x="3797300" y="16680771"/>
          <a:ext cx="838200" cy="1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3"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4" name="フローチャート : 判断 243"/>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1919</xdr:rowOff>
    </xdr:from>
    <xdr:to>
      <xdr:col>5</xdr:col>
      <xdr:colOff>358775</xdr:colOff>
      <xdr:row>98</xdr:row>
      <xdr:rowOff>29564</xdr:rowOff>
    </xdr:to>
    <xdr:cxnSp macro="">
      <xdr:nvCxnSpPr>
        <xdr:cNvPr id="245" name="直線コネクタ 244"/>
        <xdr:cNvCxnSpPr/>
      </xdr:nvCxnSpPr>
      <xdr:spPr>
        <a:xfrm flipV="1">
          <a:off x="2908300" y="16804019"/>
          <a:ext cx="8890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6" name="フローチャート : 判断 245"/>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7" name="テキスト ボックス 246"/>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29564</xdr:rowOff>
    </xdr:from>
    <xdr:to>
      <xdr:col>4</xdr:col>
      <xdr:colOff>155575</xdr:colOff>
      <xdr:row>98</xdr:row>
      <xdr:rowOff>142655</xdr:rowOff>
    </xdr:to>
    <xdr:cxnSp macro="">
      <xdr:nvCxnSpPr>
        <xdr:cNvPr id="248" name="直線コネクタ 247"/>
        <xdr:cNvCxnSpPr/>
      </xdr:nvCxnSpPr>
      <xdr:spPr>
        <a:xfrm flipV="1">
          <a:off x="2019300" y="16831664"/>
          <a:ext cx="889000" cy="1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9" name="フローチャート : 判断 248"/>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50" name="テキスト ボックス 249"/>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142655</xdr:rowOff>
    </xdr:from>
    <xdr:to>
      <xdr:col>2</xdr:col>
      <xdr:colOff>638175</xdr:colOff>
      <xdr:row>99</xdr:row>
      <xdr:rowOff>20844</xdr:rowOff>
    </xdr:to>
    <xdr:cxnSp macro="">
      <xdr:nvCxnSpPr>
        <xdr:cNvPr id="251" name="直線コネクタ 250"/>
        <xdr:cNvCxnSpPr/>
      </xdr:nvCxnSpPr>
      <xdr:spPr>
        <a:xfrm flipV="1">
          <a:off x="1130300" y="16944755"/>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2" name="フローチャート : 判断 251"/>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53" name="テキスト ボックス 252"/>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4" name="フローチャート : 判断 253"/>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109056</xdr:rowOff>
    </xdr:from>
    <xdr:ext cx="534377" cy="259045"/>
    <xdr:sp macro="" textlink="">
      <xdr:nvSpPr>
        <xdr:cNvPr id="255" name="テキスト ボックス 254"/>
        <xdr:cNvSpPr txBox="1"/>
      </xdr:nvSpPr>
      <xdr:spPr>
        <a:xfrm>
          <a:off x="863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170771</xdr:rowOff>
    </xdr:from>
    <xdr:to>
      <xdr:col>6</xdr:col>
      <xdr:colOff>561975</xdr:colOff>
      <xdr:row>97</xdr:row>
      <xdr:rowOff>100921</xdr:rowOff>
    </xdr:to>
    <xdr:sp macro="" textlink="">
      <xdr:nvSpPr>
        <xdr:cNvPr id="261" name="円/楕円 260"/>
        <xdr:cNvSpPr/>
      </xdr:nvSpPr>
      <xdr:spPr>
        <a:xfrm>
          <a:off x="4584700" y="166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149198</xdr:rowOff>
    </xdr:from>
    <xdr:ext cx="534377" cy="259045"/>
    <xdr:sp macro="" textlink="">
      <xdr:nvSpPr>
        <xdr:cNvPr id="262" name="扶助費該当値テキスト"/>
        <xdr:cNvSpPr txBox="1"/>
      </xdr:nvSpPr>
      <xdr:spPr>
        <a:xfrm>
          <a:off x="4686300" y="166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122569</xdr:rowOff>
    </xdr:from>
    <xdr:to>
      <xdr:col>5</xdr:col>
      <xdr:colOff>409575</xdr:colOff>
      <xdr:row>98</xdr:row>
      <xdr:rowOff>52719</xdr:rowOff>
    </xdr:to>
    <xdr:sp macro="" textlink="">
      <xdr:nvSpPr>
        <xdr:cNvPr id="263" name="円/楕円 262"/>
        <xdr:cNvSpPr/>
      </xdr:nvSpPr>
      <xdr:spPr>
        <a:xfrm>
          <a:off x="3746500" y="167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43846</xdr:rowOff>
    </xdr:from>
    <xdr:ext cx="534377" cy="259045"/>
    <xdr:sp macro="" textlink="">
      <xdr:nvSpPr>
        <xdr:cNvPr id="264" name="テキスト ボックス 263"/>
        <xdr:cNvSpPr txBox="1"/>
      </xdr:nvSpPr>
      <xdr:spPr>
        <a:xfrm>
          <a:off x="3530111" y="168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76,438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150214</xdr:rowOff>
    </xdr:from>
    <xdr:to>
      <xdr:col>4</xdr:col>
      <xdr:colOff>206375</xdr:colOff>
      <xdr:row>98</xdr:row>
      <xdr:rowOff>80364</xdr:rowOff>
    </xdr:to>
    <xdr:sp macro="" textlink="">
      <xdr:nvSpPr>
        <xdr:cNvPr id="265" name="円/楕円 264"/>
        <xdr:cNvSpPr/>
      </xdr:nvSpPr>
      <xdr:spPr>
        <a:xfrm>
          <a:off x="2857500" y="167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71491</xdr:rowOff>
    </xdr:from>
    <xdr:ext cx="534377" cy="259045"/>
    <xdr:sp macro="" textlink="">
      <xdr:nvSpPr>
        <xdr:cNvPr id="266" name="テキスト ボックス 265"/>
        <xdr:cNvSpPr txBox="1"/>
      </xdr:nvSpPr>
      <xdr:spPr>
        <a:xfrm>
          <a:off x="2641111" y="1687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74,745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91855</xdr:rowOff>
    </xdr:from>
    <xdr:to>
      <xdr:col>3</xdr:col>
      <xdr:colOff>3175</xdr:colOff>
      <xdr:row>99</xdr:row>
      <xdr:rowOff>22005</xdr:rowOff>
    </xdr:to>
    <xdr:sp macro="" textlink="">
      <xdr:nvSpPr>
        <xdr:cNvPr id="267" name="円/楕円 266"/>
        <xdr:cNvSpPr/>
      </xdr:nvSpPr>
      <xdr:spPr>
        <a:xfrm>
          <a:off x="1968500" y="168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13132</xdr:rowOff>
    </xdr:from>
    <xdr:ext cx="534377" cy="259045"/>
    <xdr:sp macro="" textlink="">
      <xdr:nvSpPr>
        <xdr:cNvPr id="268" name="テキスト ボックス 267"/>
        <xdr:cNvSpPr txBox="1"/>
      </xdr:nvSpPr>
      <xdr:spPr>
        <a:xfrm>
          <a:off x="1752111" y="1698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67,819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141494</xdr:rowOff>
    </xdr:from>
    <xdr:to>
      <xdr:col>1</xdr:col>
      <xdr:colOff>485775</xdr:colOff>
      <xdr:row>99</xdr:row>
      <xdr:rowOff>71644</xdr:rowOff>
    </xdr:to>
    <xdr:sp macro="" textlink="">
      <xdr:nvSpPr>
        <xdr:cNvPr id="269" name="円/楕円 268"/>
        <xdr:cNvSpPr/>
      </xdr:nvSpPr>
      <xdr:spPr>
        <a:xfrm>
          <a:off x="1079500" y="169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62771</xdr:rowOff>
    </xdr:from>
    <xdr:ext cx="534377" cy="259045"/>
    <xdr:sp macro="" textlink="">
      <xdr:nvSpPr>
        <xdr:cNvPr id="270" name="テキスト ボックス 269"/>
        <xdr:cNvSpPr txBox="1"/>
      </xdr:nvSpPr>
      <xdr:spPr>
        <a:xfrm>
          <a:off x="863111" y="1703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1" name="直線コネクタ 28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2" name="テキスト ボックス 28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3" name="直線コネクタ 28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4" name="テキスト ボックス 28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7" name="直線コネクタ 28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8" name="テキスト ボックス 28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9" name="直線コネクタ 28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0" name="テキスト ボックス 28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4" name="直線コネクタ 293"/>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5"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6" name="直線コネクタ 295"/>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7"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8" name="直線コネクタ 297"/>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14935</xdr:rowOff>
    </xdr:from>
    <xdr:to>
      <xdr:col>15</xdr:col>
      <xdr:colOff>180975</xdr:colOff>
      <xdr:row>34</xdr:row>
      <xdr:rowOff>42380</xdr:rowOff>
    </xdr:to>
    <xdr:cxnSp macro="">
      <xdr:nvCxnSpPr>
        <xdr:cNvPr id="299" name="直線コネクタ 298"/>
        <xdr:cNvCxnSpPr/>
      </xdr:nvCxnSpPr>
      <xdr:spPr>
        <a:xfrm>
          <a:off x="9639300" y="5844235"/>
          <a:ext cx="838200" cy="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300"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301" name="フローチャート : 判断 300"/>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14935</xdr:rowOff>
    </xdr:from>
    <xdr:to>
      <xdr:col>14</xdr:col>
      <xdr:colOff>28575</xdr:colOff>
      <xdr:row>34</xdr:row>
      <xdr:rowOff>38633</xdr:rowOff>
    </xdr:to>
    <xdr:cxnSp macro="">
      <xdr:nvCxnSpPr>
        <xdr:cNvPr id="302" name="直線コネクタ 301"/>
        <xdr:cNvCxnSpPr/>
      </xdr:nvCxnSpPr>
      <xdr:spPr>
        <a:xfrm flipV="1">
          <a:off x="8750300" y="5844235"/>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3" name="フローチャート : 判断 302"/>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4" name="テキスト ボックス 303"/>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25044</xdr:rowOff>
    </xdr:from>
    <xdr:to>
      <xdr:col>12</xdr:col>
      <xdr:colOff>511175</xdr:colOff>
      <xdr:row>34</xdr:row>
      <xdr:rowOff>38633</xdr:rowOff>
    </xdr:to>
    <xdr:cxnSp macro="">
      <xdr:nvCxnSpPr>
        <xdr:cNvPr id="305" name="直線コネクタ 304"/>
        <xdr:cNvCxnSpPr/>
      </xdr:nvCxnSpPr>
      <xdr:spPr>
        <a:xfrm>
          <a:off x="7861300" y="5854344"/>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6" name="フローチャート : 判断 30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7" name="テキスト ボックス 30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25044</xdr:rowOff>
    </xdr:from>
    <xdr:to>
      <xdr:col>11</xdr:col>
      <xdr:colOff>307975</xdr:colOff>
      <xdr:row>34</xdr:row>
      <xdr:rowOff>74892</xdr:rowOff>
    </xdr:to>
    <xdr:cxnSp macro="">
      <xdr:nvCxnSpPr>
        <xdr:cNvPr id="308" name="直線コネクタ 307"/>
        <xdr:cNvCxnSpPr/>
      </xdr:nvCxnSpPr>
      <xdr:spPr>
        <a:xfrm flipV="1">
          <a:off x="6972300" y="5854344"/>
          <a:ext cx="889000" cy="4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9" name="フローチャート : 判断 30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10" name="テキスト ボックス 30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11" name="フローチャート : 判断 31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2" name="テキスト ボックス 31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163030</xdr:rowOff>
    </xdr:from>
    <xdr:to>
      <xdr:col>15</xdr:col>
      <xdr:colOff>231775</xdr:colOff>
      <xdr:row>34</xdr:row>
      <xdr:rowOff>93180</xdr:rowOff>
    </xdr:to>
    <xdr:sp macro="" textlink="">
      <xdr:nvSpPr>
        <xdr:cNvPr id="318" name="円/楕円 317"/>
        <xdr:cNvSpPr/>
      </xdr:nvSpPr>
      <xdr:spPr>
        <a:xfrm>
          <a:off x="10426700" y="58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14457</xdr:rowOff>
    </xdr:from>
    <xdr:ext cx="534377" cy="259045"/>
    <xdr:sp macro="" textlink="">
      <xdr:nvSpPr>
        <xdr:cNvPr id="319" name="補助費等該当値テキスト"/>
        <xdr:cNvSpPr txBox="1"/>
      </xdr:nvSpPr>
      <xdr:spPr>
        <a:xfrm>
          <a:off x="10528300" y="567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67,663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135585</xdr:rowOff>
    </xdr:from>
    <xdr:to>
      <xdr:col>14</xdr:col>
      <xdr:colOff>79375</xdr:colOff>
      <xdr:row>34</xdr:row>
      <xdr:rowOff>65735</xdr:rowOff>
    </xdr:to>
    <xdr:sp macro="" textlink="">
      <xdr:nvSpPr>
        <xdr:cNvPr id="320" name="円/楕円 319"/>
        <xdr:cNvSpPr/>
      </xdr:nvSpPr>
      <xdr:spPr>
        <a:xfrm>
          <a:off x="9588500" y="57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82262</xdr:rowOff>
    </xdr:from>
    <xdr:ext cx="534377" cy="259045"/>
    <xdr:sp macro="" textlink="">
      <xdr:nvSpPr>
        <xdr:cNvPr id="321" name="テキスト ボックス 320"/>
        <xdr:cNvSpPr txBox="1"/>
      </xdr:nvSpPr>
      <xdr:spPr>
        <a:xfrm>
          <a:off x="9372111" y="55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159283</xdr:rowOff>
    </xdr:from>
    <xdr:to>
      <xdr:col>12</xdr:col>
      <xdr:colOff>561975</xdr:colOff>
      <xdr:row>34</xdr:row>
      <xdr:rowOff>89433</xdr:rowOff>
    </xdr:to>
    <xdr:sp macro="" textlink="">
      <xdr:nvSpPr>
        <xdr:cNvPr id="322" name="円/楕円 321"/>
        <xdr:cNvSpPr/>
      </xdr:nvSpPr>
      <xdr:spPr>
        <a:xfrm>
          <a:off x="8699500" y="58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105960</xdr:rowOff>
    </xdr:from>
    <xdr:ext cx="534377" cy="259045"/>
    <xdr:sp macro="" textlink="">
      <xdr:nvSpPr>
        <xdr:cNvPr id="323" name="テキスト ボックス 322"/>
        <xdr:cNvSpPr txBox="1"/>
      </xdr:nvSpPr>
      <xdr:spPr>
        <a:xfrm>
          <a:off x="8483111" y="559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145694</xdr:rowOff>
    </xdr:from>
    <xdr:to>
      <xdr:col>11</xdr:col>
      <xdr:colOff>358775</xdr:colOff>
      <xdr:row>34</xdr:row>
      <xdr:rowOff>75844</xdr:rowOff>
    </xdr:to>
    <xdr:sp macro="" textlink="">
      <xdr:nvSpPr>
        <xdr:cNvPr id="324" name="円/楕円 323"/>
        <xdr:cNvSpPr/>
      </xdr:nvSpPr>
      <xdr:spPr>
        <a:xfrm>
          <a:off x="7810500" y="58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92371</xdr:rowOff>
    </xdr:from>
    <xdr:ext cx="534377" cy="259045"/>
    <xdr:sp macro="" textlink="">
      <xdr:nvSpPr>
        <xdr:cNvPr id="325" name="テキスト ボックス 324"/>
        <xdr:cNvSpPr txBox="1"/>
      </xdr:nvSpPr>
      <xdr:spPr>
        <a:xfrm>
          <a:off x="7594111" y="557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24092</xdr:rowOff>
    </xdr:from>
    <xdr:to>
      <xdr:col>10</xdr:col>
      <xdr:colOff>155575</xdr:colOff>
      <xdr:row>34</xdr:row>
      <xdr:rowOff>125692</xdr:rowOff>
    </xdr:to>
    <xdr:sp macro="" textlink="">
      <xdr:nvSpPr>
        <xdr:cNvPr id="326" name="円/楕円 325"/>
        <xdr:cNvSpPr/>
      </xdr:nvSpPr>
      <xdr:spPr>
        <a:xfrm>
          <a:off x="6921500" y="585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142219</xdr:rowOff>
    </xdr:from>
    <xdr:ext cx="534377" cy="259045"/>
    <xdr:sp macro="" textlink="">
      <xdr:nvSpPr>
        <xdr:cNvPr id="327" name="テキスト ボックス 326"/>
        <xdr:cNvSpPr txBox="1"/>
      </xdr:nvSpPr>
      <xdr:spPr>
        <a:xfrm>
          <a:off x="6705111" y="562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55</xdr:row>
      <xdr:rowOff>7649</xdr:rowOff>
    </xdr:from>
    <xdr:to>
      <xdr:col>15</xdr:col>
      <xdr:colOff>180340</xdr:colOff>
      <xdr:row>58</xdr:row>
      <xdr:rowOff>152170</xdr:rowOff>
    </xdr:to>
    <xdr:cxnSp macro="">
      <xdr:nvCxnSpPr>
        <xdr:cNvPr id="351" name="直線コネクタ 350"/>
        <xdr:cNvCxnSpPr/>
      </xdr:nvCxnSpPr>
      <xdr:spPr>
        <a:xfrm flipV="1">
          <a:off x="10475595" y="9437399"/>
          <a:ext cx="1270" cy="658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155997</xdr:rowOff>
    </xdr:from>
    <xdr:ext cx="534377" cy="259045"/>
    <xdr:sp macro="" textlink="">
      <xdr:nvSpPr>
        <xdr:cNvPr id="352" name="普通建設事業費最小値テキスト"/>
        <xdr:cNvSpPr txBox="1"/>
      </xdr:nvSpPr>
      <xdr:spPr>
        <a:xfrm>
          <a:off x="10528300" y="1010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152170</xdr:rowOff>
    </xdr:from>
    <xdr:to>
      <xdr:col>15</xdr:col>
      <xdr:colOff>269875</xdr:colOff>
      <xdr:row>58</xdr:row>
      <xdr:rowOff>152170</xdr:rowOff>
    </xdr:to>
    <xdr:cxnSp macro="">
      <xdr:nvCxnSpPr>
        <xdr:cNvPr id="353" name="直線コネクタ 352"/>
        <xdr:cNvCxnSpPr/>
      </xdr:nvCxnSpPr>
      <xdr:spPr>
        <a:xfrm>
          <a:off x="10388600" y="100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125776</xdr:rowOff>
    </xdr:from>
    <xdr:ext cx="599010" cy="259045"/>
    <xdr:sp macro="" textlink="">
      <xdr:nvSpPr>
        <xdr:cNvPr id="354" name="普通建設事業費最大値テキスト"/>
        <xdr:cNvSpPr txBox="1"/>
      </xdr:nvSpPr>
      <xdr:spPr>
        <a:xfrm>
          <a:off x="10528300" y="921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55</xdr:row>
      <xdr:rowOff>7649</xdr:rowOff>
    </xdr:from>
    <xdr:to>
      <xdr:col>15</xdr:col>
      <xdr:colOff>269875</xdr:colOff>
      <xdr:row>55</xdr:row>
      <xdr:rowOff>7649</xdr:rowOff>
    </xdr:to>
    <xdr:cxnSp macro="">
      <xdr:nvCxnSpPr>
        <xdr:cNvPr id="355" name="直線コネクタ 354"/>
        <xdr:cNvCxnSpPr/>
      </xdr:nvCxnSpPr>
      <xdr:spPr>
        <a:xfrm>
          <a:off x="10388600" y="943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31808</xdr:rowOff>
    </xdr:from>
    <xdr:to>
      <xdr:col>15</xdr:col>
      <xdr:colOff>180975</xdr:colOff>
      <xdr:row>56</xdr:row>
      <xdr:rowOff>81396</xdr:rowOff>
    </xdr:to>
    <xdr:cxnSp macro="">
      <xdr:nvCxnSpPr>
        <xdr:cNvPr id="356" name="直線コネクタ 355"/>
        <xdr:cNvCxnSpPr/>
      </xdr:nvCxnSpPr>
      <xdr:spPr>
        <a:xfrm>
          <a:off x="9639300" y="9633008"/>
          <a:ext cx="838200" cy="4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58492</xdr:rowOff>
    </xdr:from>
    <xdr:ext cx="534377" cy="259045"/>
    <xdr:sp macro="" textlink="">
      <xdr:nvSpPr>
        <xdr:cNvPr id="357" name="普通建設事業費平均値テキスト"/>
        <xdr:cNvSpPr txBox="1"/>
      </xdr:nvSpPr>
      <xdr:spPr>
        <a:xfrm>
          <a:off x="10528300" y="9831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80065</xdr:rowOff>
    </xdr:from>
    <xdr:to>
      <xdr:col>15</xdr:col>
      <xdr:colOff>231775</xdr:colOff>
      <xdr:row>58</xdr:row>
      <xdr:rowOff>10215</xdr:rowOff>
    </xdr:to>
    <xdr:sp macro="" textlink="">
      <xdr:nvSpPr>
        <xdr:cNvPr id="358" name="フローチャート : 判断 357"/>
        <xdr:cNvSpPr/>
      </xdr:nvSpPr>
      <xdr:spPr>
        <a:xfrm>
          <a:off x="10426700" y="985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140016</xdr:rowOff>
    </xdr:from>
    <xdr:to>
      <xdr:col>14</xdr:col>
      <xdr:colOff>28575</xdr:colOff>
      <xdr:row>56</xdr:row>
      <xdr:rowOff>31808</xdr:rowOff>
    </xdr:to>
    <xdr:cxnSp macro="">
      <xdr:nvCxnSpPr>
        <xdr:cNvPr id="359" name="直線コネクタ 358"/>
        <xdr:cNvCxnSpPr/>
      </xdr:nvCxnSpPr>
      <xdr:spPr>
        <a:xfrm>
          <a:off x="8750300" y="9398316"/>
          <a:ext cx="889000" cy="23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156539</xdr:rowOff>
    </xdr:from>
    <xdr:to>
      <xdr:col>14</xdr:col>
      <xdr:colOff>79375</xdr:colOff>
      <xdr:row>57</xdr:row>
      <xdr:rowOff>86689</xdr:rowOff>
    </xdr:to>
    <xdr:sp macro="" textlink="">
      <xdr:nvSpPr>
        <xdr:cNvPr id="360" name="フローチャート : 判断 359"/>
        <xdr:cNvSpPr/>
      </xdr:nvSpPr>
      <xdr:spPr>
        <a:xfrm>
          <a:off x="9588500" y="975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77816</xdr:rowOff>
    </xdr:from>
    <xdr:ext cx="534377" cy="259045"/>
    <xdr:sp macro="" textlink="">
      <xdr:nvSpPr>
        <xdr:cNvPr id="361" name="テキスト ボックス 360"/>
        <xdr:cNvSpPr txBox="1"/>
      </xdr:nvSpPr>
      <xdr:spPr>
        <a:xfrm>
          <a:off x="9372111" y="985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43799</xdr:rowOff>
    </xdr:from>
    <xdr:to>
      <xdr:col>12</xdr:col>
      <xdr:colOff>511175</xdr:colOff>
      <xdr:row>54</xdr:row>
      <xdr:rowOff>140016</xdr:rowOff>
    </xdr:to>
    <xdr:cxnSp macro="">
      <xdr:nvCxnSpPr>
        <xdr:cNvPr id="362" name="直線コネクタ 361"/>
        <xdr:cNvCxnSpPr/>
      </xdr:nvCxnSpPr>
      <xdr:spPr>
        <a:xfrm>
          <a:off x="7861300" y="8787749"/>
          <a:ext cx="889000" cy="61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63" name="フローチャート : 判断 36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5395</xdr:rowOff>
    </xdr:from>
    <xdr:ext cx="534377" cy="259045"/>
    <xdr:sp macro="" textlink="">
      <xdr:nvSpPr>
        <xdr:cNvPr id="364" name="テキスト ボックス 363"/>
        <xdr:cNvSpPr txBox="1"/>
      </xdr:nvSpPr>
      <xdr:spPr>
        <a:xfrm>
          <a:off x="8483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43799</xdr:rowOff>
    </xdr:from>
    <xdr:to>
      <xdr:col>11</xdr:col>
      <xdr:colOff>307975</xdr:colOff>
      <xdr:row>55</xdr:row>
      <xdr:rowOff>67177</xdr:rowOff>
    </xdr:to>
    <xdr:cxnSp macro="">
      <xdr:nvCxnSpPr>
        <xdr:cNvPr id="365" name="直線コネクタ 364"/>
        <xdr:cNvCxnSpPr/>
      </xdr:nvCxnSpPr>
      <xdr:spPr>
        <a:xfrm flipV="1">
          <a:off x="6972300" y="8787749"/>
          <a:ext cx="889000" cy="70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66" name="フローチャート : 判断 36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14154</xdr:rowOff>
    </xdr:from>
    <xdr:ext cx="534377" cy="259045"/>
    <xdr:sp macro="" textlink="">
      <xdr:nvSpPr>
        <xdr:cNvPr id="367" name="テキスト ボックス 366"/>
        <xdr:cNvSpPr txBox="1"/>
      </xdr:nvSpPr>
      <xdr:spPr>
        <a:xfrm>
          <a:off x="7594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68" name="フローチャート : 判断 36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69" name="テキスト ボックス 36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30596</xdr:rowOff>
    </xdr:from>
    <xdr:to>
      <xdr:col>15</xdr:col>
      <xdr:colOff>231775</xdr:colOff>
      <xdr:row>56</xdr:row>
      <xdr:rowOff>132196</xdr:rowOff>
    </xdr:to>
    <xdr:sp macro="" textlink="">
      <xdr:nvSpPr>
        <xdr:cNvPr id="375" name="円/楕円 374"/>
        <xdr:cNvSpPr/>
      </xdr:nvSpPr>
      <xdr:spPr>
        <a:xfrm>
          <a:off x="10426700" y="963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53473</xdr:rowOff>
    </xdr:from>
    <xdr:ext cx="599010" cy="259045"/>
    <xdr:sp macro="" textlink="">
      <xdr:nvSpPr>
        <xdr:cNvPr id="376" name="普通建設事業費該当値テキスト"/>
        <xdr:cNvSpPr txBox="1"/>
      </xdr:nvSpPr>
      <xdr:spPr>
        <a:xfrm>
          <a:off x="10528300" y="948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125,303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152458</xdr:rowOff>
    </xdr:from>
    <xdr:to>
      <xdr:col>14</xdr:col>
      <xdr:colOff>79375</xdr:colOff>
      <xdr:row>56</xdr:row>
      <xdr:rowOff>82608</xdr:rowOff>
    </xdr:to>
    <xdr:sp macro="" textlink="">
      <xdr:nvSpPr>
        <xdr:cNvPr id="377" name="円/楕円 376"/>
        <xdr:cNvSpPr/>
      </xdr:nvSpPr>
      <xdr:spPr>
        <a:xfrm>
          <a:off x="9588500" y="95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99135</xdr:rowOff>
    </xdr:from>
    <xdr:ext cx="599010" cy="259045"/>
    <xdr:sp macro="" textlink="">
      <xdr:nvSpPr>
        <xdr:cNvPr id="378" name="テキスト ボックス 377"/>
        <xdr:cNvSpPr txBox="1"/>
      </xdr:nvSpPr>
      <xdr:spPr>
        <a:xfrm>
          <a:off x="9339794" y="935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138,318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89216</xdr:rowOff>
    </xdr:from>
    <xdr:to>
      <xdr:col>12</xdr:col>
      <xdr:colOff>561975</xdr:colOff>
      <xdr:row>55</xdr:row>
      <xdr:rowOff>19366</xdr:rowOff>
    </xdr:to>
    <xdr:sp macro="" textlink="">
      <xdr:nvSpPr>
        <xdr:cNvPr id="379" name="円/楕円 378"/>
        <xdr:cNvSpPr/>
      </xdr:nvSpPr>
      <xdr:spPr>
        <a:xfrm>
          <a:off x="8699500" y="93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35893</xdr:rowOff>
    </xdr:from>
    <xdr:ext cx="599010" cy="259045"/>
    <xdr:sp macro="" textlink="">
      <xdr:nvSpPr>
        <xdr:cNvPr id="380" name="テキスト ボックス 379"/>
        <xdr:cNvSpPr txBox="1"/>
      </xdr:nvSpPr>
      <xdr:spPr>
        <a:xfrm>
          <a:off x="8450794" y="912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199,917</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164449</xdr:rowOff>
    </xdr:from>
    <xdr:to>
      <xdr:col>11</xdr:col>
      <xdr:colOff>358775</xdr:colOff>
      <xdr:row>51</xdr:row>
      <xdr:rowOff>94599</xdr:rowOff>
    </xdr:to>
    <xdr:sp macro="" textlink="">
      <xdr:nvSpPr>
        <xdr:cNvPr id="381" name="円/楕円 380"/>
        <xdr:cNvSpPr/>
      </xdr:nvSpPr>
      <xdr:spPr>
        <a:xfrm>
          <a:off x="7810500" y="87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111126</xdr:rowOff>
    </xdr:from>
    <xdr:ext cx="599010" cy="259045"/>
    <xdr:sp macro="" textlink="">
      <xdr:nvSpPr>
        <xdr:cNvPr id="382" name="テキスト ボックス 381"/>
        <xdr:cNvSpPr txBox="1"/>
      </xdr:nvSpPr>
      <xdr:spPr>
        <a:xfrm>
          <a:off x="7561794" y="85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360,171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16377</xdr:rowOff>
    </xdr:from>
    <xdr:to>
      <xdr:col>10</xdr:col>
      <xdr:colOff>155575</xdr:colOff>
      <xdr:row>55</xdr:row>
      <xdr:rowOff>117977</xdr:rowOff>
    </xdr:to>
    <xdr:sp macro="" textlink="">
      <xdr:nvSpPr>
        <xdr:cNvPr id="383" name="円/楕円 382"/>
        <xdr:cNvSpPr/>
      </xdr:nvSpPr>
      <xdr:spPr>
        <a:xfrm>
          <a:off x="6921500" y="94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134504</xdr:rowOff>
    </xdr:from>
    <xdr:ext cx="599010" cy="259045"/>
    <xdr:sp macro="" textlink="">
      <xdr:nvSpPr>
        <xdr:cNvPr id="384" name="テキスト ボックス 383"/>
        <xdr:cNvSpPr txBox="1"/>
      </xdr:nvSpPr>
      <xdr:spPr>
        <a:xfrm>
          <a:off x="6672794" y="92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8" name="直線コネクタ 407"/>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10" name="直線コネクタ 40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11"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2" name="直線コネクタ 411"/>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129146</xdr:rowOff>
    </xdr:from>
    <xdr:to>
      <xdr:col>15</xdr:col>
      <xdr:colOff>180975</xdr:colOff>
      <xdr:row>77</xdr:row>
      <xdr:rowOff>10370</xdr:rowOff>
    </xdr:to>
    <xdr:cxnSp macro="">
      <xdr:nvCxnSpPr>
        <xdr:cNvPr id="413" name="直線コネクタ 412"/>
        <xdr:cNvCxnSpPr/>
      </xdr:nvCxnSpPr>
      <xdr:spPr>
        <a:xfrm>
          <a:off x="9639300" y="12644996"/>
          <a:ext cx="838200" cy="56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4"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5" name="フローチャート : 判断 414"/>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155664</xdr:rowOff>
    </xdr:from>
    <xdr:to>
      <xdr:col>14</xdr:col>
      <xdr:colOff>28575</xdr:colOff>
      <xdr:row>73</xdr:row>
      <xdr:rowOff>129146</xdr:rowOff>
    </xdr:to>
    <xdr:cxnSp macro="">
      <xdr:nvCxnSpPr>
        <xdr:cNvPr id="416" name="直線コネクタ 415"/>
        <xdr:cNvCxnSpPr/>
      </xdr:nvCxnSpPr>
      <xdr:spPr>
        <a:xfrm>
          <a:off x="8750300" y="12157164"/>
          <a:ext cx="889000" cy="48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7" name="フローチャート : 判断 416"/>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55554</xdr:rowOff>
    </xdr:from>
    <xdr:ext cx="534377" cy="259045"/>
    <xdr:sp macro="" textlink="">
      <xdr:nvSpPr>
        <xdr:cNvPr id="418" name="テキスト ボックス 417"/>
        <xdr:cNvSpPr txBox="1"/>
      </xdr:nvSpPr>
      <xdr:spPr>
        <a:xfrm>
          <a:off x="9372111" y="127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9" name="フローチャート : 判断 418"/>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20" name="テキスト ボックス 419"/>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131020</xdr:rowOff>
    </xdr:from>
    <xdr:to>
      <xdr:col>15</xdr:col>
      <xdr:colOff>231775</xdr:colOff>
      <xdr:row>77</xdr:row>
      <xdr:rowOff>61170</xdr:rowOff>
    </xdr:to>
    <xdr:sp macro="" textlink="">
      <xdr:nvSpPr>
        <xdr:cNvPr id="426" name="円/楕円 425"/>
        <xdr:cNvSpPr/>
      </xdr:nvSpPr>
      <xdr:spPr>
        <a:xfrm>
          <a:off x="10426700" y="131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109447</xdr:rowOff>
    </xdr:from>
    <xdr:ext cx="534377" cy="259045"/>
    <xdr:sp macro="" textlink="">
      <xdr:nvSpPr>
        <xdr:cNvPr id="427" name="普通建設事業費 （ うち新規整備　）該当値テキスト"/>
        <xdr:cNvSpPr txBox="1"/>
      </xdr:nvSpPr>
      <xdr:spPr>
        <a:xfrm>
          <a:off x="10528300" y="131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19,789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78346</xdr:rowOff>
    </xdr:from>
    <xdr:to>
      <xdr:col>14</xdr:col>
      <xdr:colOff>79375</xdr:colOff>
      <xdr:row>74</xdr:row>
      <xdr:rowOff>8496</xdr:rowOff>
    </xdr:to>
    <xdr:sp macro="" textlink="">
      <xdr:nvSpPr>
        <xdr:cNvPr id="428" name="円/楕円 427"/>
        <xdr:cNvSpPr/>
      </xdr:nvSpPr>
      <xdr:spPr>
        <a:xfrm>
          <a:off x="9588500" y="125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25023</xdr:rowOff>
    </xdr:from>
    <xdr:ext cx="534377" cy="259045"/>
    <xdr:sp macro="" textlink="">
      <xdr:nvSpPr>
        <xdr:cNvPr id="429" name="テキスト ボックス 428"/>
        <xdr:cNvSpPr txBox="1"/>
      </xdr:nvSpPr>
      <xdr:spPr>
        <a:xfrm>
          <a:off x="9372111" y="1236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49,554</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104864</xdr:rowOff>
    </xdr:from>
    <xdr:to>
      <xdr:col>12</xdr:col>
      <xdr:colOff>561975</xdr:colOff>
      <xdr:row>71</xdr:row>
      <xdr:rowOff>35014</xdr:rowOff>
    </xdr:to>
    <xdr:sp macro="" textlink="">
      <xdr:nvSpPr>
        <xdr:cNvPr id="430" name="円/楕円 429"/>
        <xdr:cNvSpPr/>
      </xdr:nvSpPr>
      <xdr:spPr>
        <a:xfrm>
          <a:off x="8699500" y="121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51541</xdr:rowOff>
    </xdr:from>
    <xdr:ext cx="534377" cy="259045"/>
    <xdr:sp macro="" textlink="">
      <xdr:nvSpPr>
        <xdr:cNvPr id="431" name="テキスト ボックス 430"/>
        <xdr:cNvSpPr txBox="1"/>
      </xdr:nvSpPr>
      <xdr:spPr>
        <a:xfrm>
          <a:off x="8483111" y="1188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5" name="直線コネクタ 454"/>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7" name="直線コネクタ 45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8"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9" name="直線コネクタ 458"/>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64212</xdr:rowOff>
    </xdr:from>
    <xdr:to>
      <xdr:col>15</xdr:col>
      <xdr:colOff>180975</xdr:colOff>
      <xdr:row>94</xdr:row>
      <xdr:rowOff>27673</xdr:rowOff>
    </xdr:to>
    <xdr:cxnSp macro="">
      <xdr:nvCxnSpPr>
        <xdr:cNvPr id="460" name="直線コネクタ 459"/>
        <xdr:cNvCxnSpPr/>
      </xdr:nvCxnSpPr>
      <xdr:spPr>
        <a:xfrm flipV="1">
          <a:off x="9639300" y="15837612"/>
          <a:ext cx="838200" cy="30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61"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2" name="フローチャート : 判断 461"/>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30848</xdr:rowOff>
    </xdr:from>
    <xdr:to>
      <xdr:col>14</xdr:col>
      <xdr:colOff>28575</xdr:colOff>
      <xdr:row>94</xdr:row>
      <xdr:rowOff>27673</xdr:rowOff>
    </xdr:to>
    <xdr:cxnSp macro="">
      <xdr:nvCxnSpPr>
        <xdr:cNvPr id="463" name="直線コネクタ 462"/>
        <xdr:cNvCxnSpPr/>
      </xdr:nvCxnSpPr>
      <xdr:spPr>
        <a:xfrm>
          <a:off x="8750300" y="15975698"/>
          <a:ext cx="889000" cy="1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4" name="フローチャート : 判断 463"/>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5" name="テキスト ボックス 464"/>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6" name="フローチャート : 判断 465"/>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7" name="テキスト ボックス 466"/>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13412</xdr:rowOff>
    </xdr:from>
    <xdr:to>
      <xdr:col>15</xdr:col>
      <xdr:colOff>231775</xdr:colOff>
      <xdr:row>92</xdr:row>
      <xdr:rowOff>115012</xdr:rowOff>
    </xdr:to>
    <xdr:sp macro="" textlink="">
      <xdr:nvSpPr>
        <xdr:cNvPr id="473" name="円/楕円 472"/>
        <xdr:cNvSpPr/>
      </xdr:nvSpPr>
      <xdr:spPr>
        <a:xfrm>
          <a:off x="10426700" y="157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36289</xdr:rowOff>
    </xdr:from>
    <xdr:ext cx="534377" cy="259045"/>
    <xdr:sp macro="" textlink="">
      <xdr:nvSpPr>
        <xdr:cNvPr id="474" name="普通建設事業費 （ うち更新整備　）該当値テキスト"/>
        <xdr:cNvSpPr txBox="1"/>
      </xdr:nvSpPr>
      <xdr:spPr>
        <a:xfrm>
          <a:off x="10528300" y="1563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92,944</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148323</xdr:rowOff>
    </xdr:from>
    <xdr:to>
      <xdr:col>14</xdr:col>
      <xdr:colOff>79375</xdr:colOff>
      <xdr:row>94</xdr:row>
      <xdr:rowOff>78473</xdr:rowOff>
    </xdr:to>
    <xdr:sp macro="" textlink="">
      <xdr:nvSpPr>
        <xdr:cNvPr id="475" name="円/楕円 474"/>
        <xdr:cNvSpPr/>
      </xdr:nvSpPr>
      <xdr:spPr>
        <a:xfrm>
          <a:off x="9588500" y="160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95000</xdr:rowOff>
    </xdr:from>
    <xdr:ext cx="534377" cy="259045"/>
    <xdr:sp macro="" textlink="">
      <xdr:nvSpPr>
        <xdr:cNvPr id="476" name="テキスト ボックス 475"/>
        <xdr:cNvSpPr txBox="1"/>
      </xdr:nvSpPr>
      <xdr:spPr>
        <a:xfrm>
          <a:off x="9372111" y="1586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68,821</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151498</xdr:rowOff>
    </xdr:from>
    <xdr:to>
      <xdr:col>12</xdr:col>
      <xdr:colOff>561975</xdr:colOff>
      <xdr:row>93</xdr:row>
      <xdr:rowOff>81648</xdr:rowOff>
    </xdr:to>
    <xdr:sp macro="" textlink="">
      <xdr:nvSpPr>
        <xdr:cNvPr id="477" name="円/楕円 476"/>
        <xdr:cNvSpPr/>
      </xdr:nvSpPr>
      <xdr:spPr>
        <a:xfrm>
          <a:off x="8699500" y="159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98175</xdr:rowOff>
    </xdr:from>
    <xdr:ext cx="534377" cy="259045"/>
    <xdr:sp macro="" textlink="">
      <xdr:nvSpPr>
        <xdr:cNvPr id="478" name="テキスト ボックス 477"/>
        <xdr:cNvSpPr txBox="1"/>
      </xdr:nvSpPr>
      <xdr:spPr>
        <a:xfrm>
          <a:off x="8483111" y="1570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9" name="直線コネクタ 48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0" name="テキスト ボックス 48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1" name="直線コネクタ 49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2" name="テキスト ボックス 49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3" name="直線コネクタ 49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4" name="テキスト ボックス 49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5" name="直線コネクタ 49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6" name="テキスト ボックス 49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500" name="直線コネクタ 499"/>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50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2" name="直線コネクタ 50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3"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4" name="直線コネクタ 503"/>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147770</xdr:rowOff>
    </xdr:from>
    <xdr:to>
      <xdr:col>23</xdr:col>
      <xdr:colOff>517525</xdr:colOff>
      <xdr:row>38</xdr:row>
      <xdr:rowOff>106667</xdr:rowOff>
    </xdr:to>
    <xdr:cxnSp macro="">
      <xdr:nvCxnSpPr>
        <xdr:cNvPr id="505" name="直線コネクタ 504"/>
        <xdr:cNvCxnSpPr/>
      </xdr:nvCxnSpPr>
      <xdr:spPr>
        <a:xfrm>
          <a:off x="15481300" y="6491420"/>
          <a:ext cx="838200" cy="1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6"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7" name="フローチャート : 判断 506"/>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58044</xdr:rowOff>
    </xdr:from>
    <xdr:to>
      <xdr:col>22</xdr:col>
      <xdr:colOff>365125</xdr:colOff>
      <xdr:row>37</xdr:row>
      <xdr:rowOff>147770</xdr:rowOff>
    </xdr:to>
    <xdr:cxnSp macro="">
      <xdr:nvCxnSpPr>
        <xdr:cNvPr id="508" name="直線コネクタ 507"/>
        <xdr:cNvCxnSpPr/>
      </xdr:nvCxnSpPr>
      <xdr:spPr>
        <a:xfrm>
          <a:off x="14592300" y="6401694"/>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9" name="フローチャート : 判断 508"/>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40901</xdr:rowOff>
    </xdr:from>
    <xdr:ext cx="469744" cy="259045"/>
    <xdr:sp macro="" textlink="">
      <xdr:nvSpPr>
        <xdr:cNvPr id="510" name="テキスト ボックス 509"/>
        <xdr:cNvSpPr txBox="1"/>
      </xdr:nvSpPr>
      <xdr:spPr>
        <a:xfrm>
          <a:off x="15246427" y="65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58044</xdr:rowOff>
    </xdr:from>
    <xdr:to>
      <xdr:col>21</xdr:col>
      <xdr:colOff>161925</xdr:colOff>
      <xdr:row>37</xdr:row>
      <xdr:rowOff>75029</xdr:rowOff>
    </xdr:to>
    <xdr:cxnSp macro="">
      <xdr:nvCxnSpPr>
        <xdr:cNvPr id="511" name="直線コネクタ 510"/>
        <xdr:cNvCxnSpPr/>
      </xdr:nvCxnSpPr>
      <xdr:spPr>
        <a:xfrm flipV="1">
          <a:off x="13703300" y="6401694"/>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2" name="フローチャート : 判断 511"/>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92725</xdr:rowOff>
    </xdr:from>
    <xdr:ext cx="469744" cy="259045"/>
    <xdr:sp macro="" textlink="">
      <xdr:nvSpPr>
        <xdr:cNvPr id="513" name="テキスト ボックス 512"/>
        <xdr:cNvSpPr txBox="1"/>
      </xdr:nvSpPr>
      <xdr:spPr>
        <a:xfrm>
          <a:off x="14357427" y="66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33150</xdr:rowOff>
    </xdr:from>
    <xdr:to>
      <xdr:col>19</xdr:col>
      <xdr:colOff>644525</xdr:colOff>
      <xdr:row>37</xdr:row>
      <xdr:rowOff>75029</xdr:rowOff>
    </xdr:to>
    <xdr:cxnSp macro="">
      <xdr:nvCxnSpPr>
        <xdr:cNvPr id="514" name="直線コネクタ 513"/>
        <xdr:cNvCxnSpPr/>
      </xdr:nvCxnSpPr>
      <xdr:spPr>
        <a:xfrm>
          <a:off x="12814300" y="6376800"/>
          <a:ext cx="889000" cy="4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5" name="フローチャート : 判断 514"/>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86118</xdr:rowOff>
    </xdr:from>
    <xdr:ext cx="469744" cy="259045"/>
    <xdr:sp macro="" textlink="">
      <xdr:nvSpPr>
        <xdr:cNvPr id="516" name="テキスト ボックス 515"/>
        <xdr:cNvSpPr txBox="1"/>
      </xdr:nvSpPr>
      <xdr:spPr>
        <a:xfrm>
          <a:off x="13468427" y="66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7" name="フローチャート : 判断 516"/>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71579</xdr:rowOff>
    </xdr:from>
    <xdr:ext cx="469744" cy="259045"/>
    <xdr:sp macro="" textlink="">
      <xdr:nvSpPr>
        <xdr:cNvPr id="518" name="テキスト ボックス 517"/>
        <xdr:cNvSpPr txBox="1"/>
      </xdr:nvSpPr>
      <xdr:spPr>
        <a:xfrm>
          <a:off x="12579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55867</xdr:rowOff>
    </xdr:from>
    <xdr:to>
      <xdr:col>23</xdr:col>
      <xdr:colOff>568325</xdr:colOff>
      <xdr:row>38</xdr:row>
      <xdr:rowOff>157467</xdr:rowOff>
    </xdr:to>
    <xdr:sp macro="" textlink="">
      <xdr:nvSpPr>
        <xdr:cNvPr id="524" name="円/楕円 523"/>
        <xdr:cNvSpPr/>
      </xdr:nvSpPr>
      <xdr:spPr>
        <a:xfrm>
          <a:off x="16268700" y="65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469744" cy="259045"/>
    <xdr:sp macro="" textlink="">
      <xdr:nvSpPr>
        <xdr:cNvPr id="525" name="災害復旧事業費該当値テキスト"/>
        <xdr:cNvSpPr txBox="1"/>
      </xdr:nvSpPr>
      <xdr:spPr>
        <a:xfrm>
          <a:off x="16370300" y="652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96970</xdr:rowOff>
    </xdr:from>
    <xdr:to>
      <xdr:col>22</xdr:col>
      <xdr:colOff>415925</xdr:colOff>
      <xdr:row>38</xdr:row>
      <xdr:rowOff>27119</xdr:rowOff>
    </xdr:to>
    <xdr:sp macro="" textlink="">
      <xdr:nvSpPr>
        <xdr:cNvPr id="526" name="円/楕円 525"/>
        <xdr:cNvSpPr/>
      </xdr:nvSpPr>
      <xdr:spPr>
        <a:xfrm>
          <a:off x="15430500" y="64406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43647</xdr:rowOff>
    </xdr:from>
    <xdr:ext cx="469744" cy="259045"/>
    <xdr:sp macro="" textlink="">
      <xdr:nvSpPr>
        <xdr:cNvPr id="527" name="テキスト ボックス 526"/>
        <xdr:cNvSpPr txBox="1"/>
      </xdr:nvSpPr>
      <xdr:spPr>
        <a:xfrm>
          <a:off x="15246427" y="621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7244</xdr:rowOff>
    </xdr:from>
    <xdr:to>
      <xdr:col>21</xdr:col>
      <xdr:colOff>212725</xdr:colOff>
      <xdr:row>37</xdr:row>
      <xdr:rowOff>108844</xdr:rowOff>
    </xdr:to>
    <xdr:sp macro="" textlink="">
      <xdr:nvSpPr>
        <xdr:cNvPr id="528" name="円/楕円 527"/>
        <xdr:cNvSpPr/>
      </xdr:nvSpPr>
      <xdr:spPr>
        <a:xfrm>
          <a:off x="14541500" y="635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125371</xdr:rowOff>
    </xdr:from>
    <xdr:ext cx="534377" cy="259045"/>
    <xdr:sp macro="" textlink="">
      <xdr:nvSpPr>
        <xdr:cNvPr id="529" name="テキスト ボックス 528"/>
        <xdr:cNvSpPr txBox="1"/>
      </xdr:nvSpPr>
      <xdr:spPr>
        <a:xfrm>
          <a:off x="14325111" y="612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24229</xdr:rowOff>
    </xdr:from>
    <xdr:to>
      <xdr:col>20</xdr:col>
      <xdr:colOff>9525</xdr:colOff>
      <xdr:row>37</xdr:row>
      <xdr:rowOff>125829</xdr:rowOff>
    </xdr:to>
    <xdr:sp macro="" textlink="">
      <xdr:nvSpPr>
        <xdr:cNvPr id="530" name="円/楕円 529"/>
        <xdr:cNvSpPr/>
      </xdr:nvSpPr>
      <xdr:spPr>
        <a:xfrm>
          <a:off x="13652500" y="636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142356</xdr:rowOff>
    </xdr:from>
    <xdr:ext cx="534377" cy="259045"/>
    <xdr:sp macro="" textlink="">
      <xdr:nvSpPr>
        <xdr:cNvPr id="531" name="テキスト ボックス 530"/>
        <xdr:cNvSpPr txBox="1"/>
      </xdr:nvSpPr>
      <xdr:spPr>
        <a:xfrm>
          <a:off x="13436111" y="614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153800</xdr:rowOff>
    </xdr:from>
    <xdr:to>
      <xdr:col>18</xdr:col>
      <xdr:colOff>492125</xdr:colOff>
      <xdr:row>37</xdr:row>
      <xdr:rowOff>83950</xdr:rowOff>
    </xdr:to>
    <xdr:sp macro="" textlink="">
      <xdr:nvSpPr>
        <xdr:cNvPr id="532" name="円/楕円 531"/>
        <xdr:cNvSpPr/>
      </xdr:nvSpPr>
      <xdr:spPr>
        <a:xfrm>
          <a:off x="12763500" y="63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100477</xdr:rowOff>
    </xdr:from>
    <xdr:ext cx="534377" cy="259045"/>
    <xdr:sp macro="" textlink="">
      <xdr:nvSpPr>
        <xdr:cNvPr id="533" name="テキスト ボックス 532"/>
        <xdr:cNvSpPr txBox="1"/>
      </xdr:nvSpPr>
      <xdr:spPr>
        <a:xfrm>
          <a:off x="12547111" y="610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6" name="直線コネクタ 605"/>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7"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8" name="直線コネクタ 607"/>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9"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10" name="直線コネクタ 609"/>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10046</xdr:rowOff>
    </xdr:from>
    <xdr:to>
      <xdr:col>23</xdr:col>
      <xdr:colOff>517525</xdr:colOff>
      <xdr:row>70</xdr:row>
      <xdr:rowOff>26073</xdr:rowOff>
    </xdr:to>
    <xdr:cxnSp macro="">
      <xdr:nvCxnSpPr>
        <xdr:cNvPr id="611" name="直線コネクタ 610"/>
        <xdr:cNvCxnSpPr/>
      </xdr:nvCxnSpPr>
      <xdr:spPr>
        <a:xfrm flipV="1">
          <a:off x="15481300" y="12011546"/>
          <a:ext cx="8382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2"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3" name="フローチャート : 判断 612"/>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2184</xdr:rowOff>
    </xdr:from>
    <xdr:to>
      <xdr:col>22</xdr:col>
      <xdr:colOff>365125</xdr:colOff>
      <xdr:row>70</xdr:row>
      <xdr:rowOff>26073</xdr:rowOff>
    </xdr:to>
    <xdr:cxnSp macro="">
      <xdr:nvCxnSpPr>
        <xdr:cNvPr id="614" name="直線コネクタ 613"/>
        <xdr:cNvCxnSpPr/>
      </xdr:nvCxnSpPr>
      <xdr:spPr>
        <a:xfrm>
          <a:off x="14592300" y="12003684"/>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5" name="フローチャート : 判断 614"/>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6" name="テキスト ボックス 615"/>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2184</xdr:rowOff>
    </xdr:from>
    <xdr:to>
      <xdr:col>21</xdr:col>
      <xdr:colOff>161925</xdr:colOff>
      <xdr:row>70</xdr:row>
      <xdr:rowOff>96330</xdr:rowOff>
    </xdr:to>
    <xdr:cxnSp macro="">
      <xdr:nvCxnSpPr>
        <xdr:cNvPr id="617" name="直線コネクタ 616"/>
        <xdr:cNvCxnSpPr/>
      </xdr:nvCxnSpPr>
      <xdr:spPr>
        <a:xfrm flipV="1">
          <a:off x="13703300" y="12003684"/>
          <a:ext cx="889000" cy="9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8" name="フローチャート : 判断 617"/>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9" name="テキスト ボックス 618"/>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96330</xdr:rowOff>
    </xdr:from>
    <xdr:to>
      <xdr:col>19</xdr:col>
      <xdr:colOff>644525</xdr:colOff>
      <xdr:row>71</xdr:row>
      <xdr:rowOff>37364</xdr:rowOff>
    </xdr:to>
    <xdr:cxnSp macro="">
      <xdr:nvCxnSpPr>
        <xdr:cNvPr id="620" name="直線コネクタ 619"/>
        <xdr:cNvCxnSpPr/>
      </xdr:nvCxnSpPr>
      <xdr:spPr>
        <a:xfrm flipV="1">
          <a:off x="12814300" y="12097830"/>
          <a:ext cx="889000" cy="1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21" name="フローチャート : 判断 620"/>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2" name="テキスト ボックス 621"/>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3" name="フローチャート : 判断 622"/>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4" name="テキスト ボックス 623"/>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69</xdr:row>
      <xdr:rowOff>130696</xdr:rowOff>
    </xdr:from>
    <xdr:to>
      <xdr:col>23</xdr:col>
      <xdr:colOff>568325</xdr:colOff>
      <xdr:row>70</xdr:row>
      <xdr:rowOff>60846</xdr:rowOff>
    </xdr:to>
    <xdr:sp macro="" textlink="">
      <xdr:nvSpPr>
        <xdr:cNvPr id="630" name="円/楕円 629"/>
        <xdr:cNvSpPr/>
      </xdr:nvSpPr>
      <xdr:spPr>
        <a:xfrm>
          <a:off x="16268700" y="1196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83723</xdr:rowOff>
    </xdr:from>
    <xdr:ext cx="599010" cy="259045"/>
    <xdr:sp macro="" textlink="">
      <xdr:nvSpPr>
        <xdr:cNvPr id="631" name="公債費該当値テキスト"/>
        <xdr:cNvSpPr txBox="1"/>
      </xdr:nvSpPr>
      <xdr:spPr>
        <a:xfrm>
          <a:off x="16370300" y="1191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124,209</a:t>
          </a:r>
          <a:endParaRPr kumimoji="1" lang="ja-JP" altLang="en-US" sz="1000" b="1">
            <a:solidFill>
              <a:srgbClr val="FF0000"/>
            </a:solidFill>
            <a:latin typeface="ＭＳ Ｐゴシック"/>
          </a:endParaRPr>
        </a:p>
      </xdr:txBody>
    </xdr:sp>
    <xdr:clientData/>
  </xdr:oneCellAnchor>
  <xdr:twoCellAnchor>
    <xdr:from>
      <xdr:col>22</xdr:col>
      <xdr:colOff>314325</xdr:colOff>
      <xdr:row>69</xdr:row>
      <xdr:rowOff>146723</xdr:rowOff>
    </xdr:from>
    <xdr:to>
      <xdr:col>22</xdr:col>
      <xdr:colOff>415925</xdr:colOff>
      <xdr:row>70</xdr:row>
      <xdr:rowOff>76873</xdr:rowOff>
    </xdr:to>
    <xdr:sp macro="" textlink="">
      <xdr:nvSpPr>
        <xdr:cNvPr id="632" name="円/楕円 631"/>
        <xdr:cNvSpPr/>
      </xdr:nvSpPr>
      <xdr:spPr>
        <a:xfrm>
          <a:off x="15430500" y="119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68</xdr:row>
      <xdr:rowOff>93400</xdr:rowOff>
    </xdr:from>
    <xdr:ext cx="599010" cy="259045"/>
    <xdr:sp macro="" textlink="">
      <xdr:nvSpPr>
        <xdr:cNvPr id="633" name="テキスト ボックス 632"/>
        <xdr:cNvSpPr txBox="1"/>
      </xdr:nvSpPr>
      <xdr:spPr>
        <a:xfrm>
          <a:off x="15181794" y="1175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122,947</a:t>
          </a:r>
          <a:endParaRPr kumimoji="1" lang="ja-JP" altLang="en-US" sz="1000" b="1">
            <a:solidFill>
              <a:srgbClr val="FF0000"/>
            </a:solidFill>
            <a:latin typeface="ＭＳ Ｐゴシック"/>
          </a:endParaRPr>
        </a:p>
      </xdr:txBody>
    </xdr:sp>
    <xdr:clientData/>
  </xdr:oneCellAnchor>
  <xdr:twoCellAnchor>
    <xdr:from>
      <xdr:col>21</xdr:col>
      <xdr:colOff>111125</xdr:colOff>
      <xdr:row>69</xdr:row>
      <xdr:rowOff>122834</xdr:rowOff>
    </xdr:from>
    <xdr:to>
      <xdr:col>21</xdr:col>
      <xdr:colOff>212725</xdr:colOff>
      <xdr:row>70</xdr:row>
      <xdr:rowOff>52984</xdr:rowOff>
    </xdr:to>
    <xdr:sp macro="" textlink="">
      <xdr:nvSpPr>
        <xdr:cNvPr id="634" name="円/楕円 633"/>
        <xdr:cNvSpPr/>
      </xdr:nvSpPr>
      <xdr:spPr>
        <a:xfrm>
          <a:off x="14541500" y="119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68</xdr:row>
      <xdr:rowOff>69511</xdr:rowOff>
    </xdr:from>
    <xdr:ext cx="599010" cy="259045"/>
    <xdr:sp macro="" textlink="">
      <xdr:nvSpPr>
        <xdr:cNvPr id="635" name="テキスト ボックス 634"/>
        <xdr:cNvSpPr txBox="1"/>
      </xdr:nvSpPr>
      <xdr:spPr>
        <a:xfrm>
          <a:off x="14292794" y="1172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124,828</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45530</xdr:rowOff>
    </xdr:from>
    <xdr:to>
      <xdr:col>20</xdr:col>
      <xdr:colOff>9525</xdr:colOff>
      <xdr:row>70</xdr:row>
      <xdr:rowOff>147130</xdr:rowOff>
    </xdr:to>
    <xdr:sp macro="" textlink="">
      <xdr:nvSpPr>
        <xdr:cNvPr id="636" name="円/楕円 635"/>
        <xdr:cNvSpPr/>
      </xdr:nvSpPr>
      <xdr:spPr>
        <a:xfrm>
          <a:off x="13652500" y="120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68</xdr:row>
      <xdr:rowOff>163657</xdr:rowOff>
    </xdr:from>
    <xdr:ext cx="599010" cy="259045"/>
    <xdr:sp macro="" textlink="">
      <xdr:nvSpPr>
        <xdr:cNvPr id="637" name="テキスト ボックス 636"/>
        <xdr:cNvSpPr txBox="1"/>
      </xdr:nvSpPr>
      <xdr:spPr>
        <a:xfrm>
          <a:off x="13403794" y="1182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117,415</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158014</xdr:rowOff>
    </xdr:from>
    <xdr:to>
      <xdr:col>18</xdr:col>
      <xdr:colOff>492125</xdr:colOff>
      <xdr:row>71</xdr:row>
      <xdr:rowOff>88164</xdr:rowOff>
    </xdr:to>
    <xdr:sp macro="" textlink="">
      <xdr:nvSpPr>
        <xdr:cNvPr id="638" name="円/楕円 637"/>
        <xdr:cNvSpPr/>
      </xdr:nvSpPr>
      <xdr:spPr>
        <a:xfrm>
          <a:off x="12763500" y="121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104691</xdr:rowOff>
    </xdr:from>
    <xdr:ext cx="599010" cy="259045"/>
    <xdr:sp macro="" textlink="">
      <xdr:nvSpPr>
        <xdr:cNvPr id="639" name="テキスト ボックス 638"/>
        <xdr:cNvSpPr txBox="1"/>
      </xdr:nvSpPr>
      <xdr:spPr>
        <a:xfrm>
          <a:off x="12514794" y="1193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5" name="テキスト ボックス 65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7" name="テキスト ボックス 65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3" name="直線コネクタ 662"/>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4"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5" name="直線コネクタ 664"/>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6"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7" name="直線コネクタ 666"/>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153391</xdr:rowOff>
    </xdr:from>
    <xdr:to>
      <xdr:col>23</xdr:col>
      <xdr:colOff>517525</xdr:colOff>
      <xdr:row>97</xdr:row>
      <xdr:rowOff>130315</xdr:rowOff>
    </xdr:to>
    <xdr:cxnSp macro="">
      <xdr:nvCxnSpPr>
        <xdr:cNvPr id="668" name="直線コネクタ 667"/>
        <xdr:cNvCxnSpPr/>
      </xdr:nvCxnSpPr>
      <xdr:spPr>
        <a:xfrm>
          <a:off x="15481300" y="16441141"/>
          <a:ext cx="838200" cy="3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9"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70" name="フローチャート : 判断 669"/>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153391</xdr:rowOff>
    </xdr:from>
    <xdr:to>
      <xdr:col>22</xdr:col>
      <xdr:colOff>365125</xdr:colOff>
      <xdr:row>96</xdr:row>
      <xdr:rowOff>29451</xdr:rowOff>
    </xdr:to>
    <xdr:cxnSp macro="">
      <xdr:nvCxnSpPr>
        <xdr:cNvPr id="671" name="直線コネクタ 670"/>
        <xdr:cNvCxnSpPr/>
      </xdr:nvCxnSpPr>
      <xdr:spPr>
        <a:xfrm flipV="1">
          <a:off x="14592300" y="16441141"/>
          <a:ext cx="8890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2" name="フローチャート : 判断 671"/>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3" name="テキスト ボックス 672"/>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74777</xdr:rowOff>
    </xdr:from>
    <xdr:to>
      <xdr:col>21</xdr:col>
      <xdr:colOff>161925</xdr:colOff>
      <xdr:row>96</xdr:row>
      <xdr:rowOff>29451</xdr:rowOff>
    </xdr:to>
    <xdr:cxnSp macro="">
      <xdr:nvCxnSpPr>
        <xdr:cNvPr id="674" name="直線コネクタ 673"/>
        <xdr:cNvCxnSpPr/>
      </xdr:nvCxnSpPr>
      <xdr:spPr>
        <a:xfrm>
          <a:off x="13703300" y="16362527"/>
          <a:ext cx="889000" cy="1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5" name="フローチャート : 判断 674"/>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6" name="テキスト ボックス 675"/>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74777</xdr:rowOff>
    </xdr:from>
    <xdr:to>
      <xdr:col>19</xdr:col>
      <xdr:colOff>644525</xdr:colOff>
      <xdr:row>97</xdr:row>
      <xdr:rowOff>18504</xdr:rowOff>
    </xdr:to>
    <xdr:cxnSp macro="">
      <xdr:nvCxnSpPr>
        <xdr:cNvPr id="677" name="直線コネクタ 676"/>
        <xdr:cNvCxnSpPr/>
      </xdr:nvCxnSpPr>
      <xdr:spPr>
        <a:xfrm flipV="1">
          <a:off x="12814300" y="16362527"/>
          <a:ext cx="889000" cy="28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8" name="フローチャート : 判断 677"/>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9" name="テキスト ボックス 678"/>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80" name="フローチャート : 判断 679"/>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89261</xdr:rowOff>
    </xdr:from>
    <xdr:ext cx="534377" cy="259045"/>
    <xdr:sp macro="" textlink="">
      <xdr:nvSpPr>
        <xdr:cNvPr id="681" name="テキスト ボックス 680"/>
        <xdr:cNvSpPr txBox="1"/>
      </xdr:nvSpPr>
      <xdr:spPr>
        <a:xfrm>
          <a:off x="12547111" y="167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79515</xdr:rowOff>
    </xdr:from>
    <xdr:to>
      <xdr:col>23</xdr:col>
      <xdr:colOff>568325</xdr:colOff>
      <xdr:row>98</xdr:row>
      <xdr:rowOff>9665</xdr:rowOff>
    </xdr:to>
    <xdr:sp macro="" textlink="">
      <xdr:nvSpPr>
        <xdr:cNvPr id="687" name="円/楕円 686"/>
        <xdr:cNvSpPr/>
      </xdr:nvSpPr>
      <xdr:spPr>
        <a:xfrm>
          <a:off x="16268700" y="1671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102392</xdr:rowOff>
    </xdr:from>
    <xdr:ext cx="534377" cy="259045"/>
    <xdr:sp macro="" textlink="">
      <xdr:nvSpPr>
        <xdr:cNvPr id="688" name="積立金該当値テキスト"/>
        <xdr:cNvSpPr txBox="1"/>
      </xdr:nvSpPr>
      <xdr:spPr>
        <a:xfrm>
          <a:off x="16370300" y="1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20,239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102591</xdr:rowOff>
    </xdr:from>
    <xdr:to>
      <xdr:col>22</xdr:col>
      <xdr:colOff>415925</xdr:colOff>
      <xdr:row>96</xdr:row>
      <xdr:rowOff>32741</xdr:rowOff>
    </xdr:to>
    <xdr:sp macro="" textlink="">
      <xdr:nvSpPr>
        <xdr:cNvPr id="689" name="円/楕円 688"/>
        <xdr:cNvSpPr/>
      </xdr:nvSpPr>
      <xdr:spPr>
        <a:xfrm>
          <a:off x="15430500" y="163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49268</xdr:rowOff>
    </xdr:from>
    <xdr:ext cx="534377" cy="259045"/>
    <xdr:sp macro="" textlink="">
      <xdr:nvSpPr>
        <xdr:cNvPr id="690" name="テキスト ボックス 689"/>
        <xdr:cNvSpPr txBox="1"/>
      </xdr:nvSpPr>
      <xdr:spPr>
        <a:xfrm>
          <a:off x="15214111" y="1616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150101</xdr:rowOff>
    </xdr:from>
    <xdr:to>
      <xdr:col>21</xdr:col>
      <xdr:colOff>212725</xdr:colOff>
      <xdr:row>96</xdr:row>
      <xdr:rowOff>80251</xdr:rowOff>
    </xdr:to>
    <xdr:sp macro="" textlink="">
      <xdr:nvSpPr>
        <xdr:cNvPr id="691" name="円/楕円 690"/>
        <xdr:cNvSpPr/>
      </xdr:nvSpPr>
      <xdr:spPr>
        <a:xfrm>
          <a:off x="14541500" y="164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96778</xdr:rowOff>
    </xdr:from>
    <xdr:ext cx="534377" cy="259045"/>
    <xdr:sp macro="" textlink="">
      <xdr:nvSpPr>
        <xdr:cNvPr id="692" name="テキスト ボックス 691"/>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23977</xdr:rowOff>
    </xdr:from>
    <xdr:to>
      <xdr:col>20</xdr:col>
      <xdr:colOff>9525</xdr:colOff>
      <xdr:row>95</xdr:row>
      <xdr:rowOff>125577</xdr:rowOff>
    </xdr:to>
    <xdr:sp macro="" textlink="">
      <xdr:nvSpPr>
        <xdr:cNvPr id="693" name="円/楕円 692"/>
        <xdr:cNvSpPr/>
      </xdr:nvSpPr>
      <xdr:spPr>
        <a:xfrm>
          <a:off x="13652500" y="163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142104</xdr:rowOff>
    </xdr:from>
    <xdr:ext cx="534377" cy="259045"/>
    <xdr:sp macro="" textlink="">
      <xdr:nvSpPr>
        <xdr:cNvPr id="694" name="テキスト ボックス 693"/>
        <xdr:cNvSpPr txBox="1"/>
      </xdr:nvSpPr>
      <xdr:spPr>
        <a:xfrm>
          <a:off x="13436111" y="160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139154</xdr:rowOff>
    </xdr:from>
    <xdr:to>
      <xdr:col>18</xdr:col>
      <xdr:colOff>492125</xdr:colOff>
      <xdr:row>97</xdr:row>
      <xdr:rowOff>69304</xdr:rowOff>
    </xdr:to>
    <xdr:sp macro="" textlink="">
      <xdr:nvSpPr>
        <xdr:cNvPr id="695" name="円/楕円 694"/>
        <xdr:cNvSpPr/>
      </xdr:nvSpPr>
      <xdr:spPr>
        <a:xfrm>
          <a:off x="12763500" y="165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85831</xdr:rowOff>
    </xdr:from>
    <xdr:ext cx="534377" cy="259045"/>
    <xdr:sp macro="" textlink="">
      <xdr:nvSpPr>
        <xdr:cNvPr id="696" name="テキスト ボックス 695"/>
        <xdr:cNvSpPr txBox="1"/>
      </xdr:nvSpPr>
      <xdr:spPr>
        <a:xfrm>
          <a:off x="12547111" y="1637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0" name="テキスト ボックス 70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2" name="テキスト ボックス 71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4" name="テキスト ボックス 71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20" name="直線コネクタ 719"/>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3"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4" name="直線コネクタ 723"/>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101981</xdr:rowOff>
    </xdr:from>
    <xdr:to>
      <xdr:col>32</xdr:col>
      <xdr:colOff>187325</xdr:colOff>
      <xdr:row>35</xdr:row>
      <xdr:rowOff>101473</xdr:rowOff>
    </xdr:to>
    <xdr:cxnSp macro="">
      <xdr:nvCxnSpPr>
        <xdr:cNvPr id="725" name="直線コネクタ 724"/>
        <xdr:cNvCxnSpPr/>
      </xdr:nvCxnSpPr>
      <xdr:spPr>
        <a:xfrm flipV="1">
          <a:off x="21323300" y="5588381"/>
          <a:ext cx="838200" cy="5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96537</xdr:rowOff>
    </xdr:from>
    <xdr:ext cx="469744" cy="259045"/>
    <xdr:sp macro="" textlink="">
      <xdr:nvSpPr>
        <xdr:cNvPr id="726" name="投資及び出資金平均値テキスト"/>
        <xdr:cNvSpPr txBox="1"/>
      </xdr:nvSpPr>
      <xdr:spPr>
        <a:xfrm>
          <a:off x="22212300" y="644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7" name="フローチャート : 判断 726"/>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156083</xdr:rowOff>
    </xdr:from>
    <xdr:to>
      <xdr:col>31</xdr:col>
      <xdr:colOff>34925</xdr:colOff>
      <xdr:row>35</xdr:row>
      <xdr:rowOff>101473</xdr:rowOff>
    </xdr:to>
    <xdr:cxnSp macro="">
      <xdr:nvCxnSpPr>
        <xdr:cNvPr id="728" name="直線コネクタ 727"/>
        <xdr:cNvCxnSpPr/>
      </xdr:nvCxnSpPr>
      <xdr:spPr>
        <a:xfrm>
          <a:off x="20434300" y="5813933"/>
          <a:ext cx="889000" cy="28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9" name="フローチャート : 判断 728"/>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24528</xdr:rowOff>
    </xdr:from>
    <xdr:ext cx="469744" cy="259045"/>
    <xdr:sp macro="" textlink="">
      <xdr:nvSpPr>
        <xdr:cNvPr id="730" name="テキスト ボックス 729"/>
        <xdr:cNvSpPr txBox="1"/>
      </xdr:nvSpPr>
      <xdr:spPr>
        <a:xfrm>
          <a:off x="21088427"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169799</xdr:rowOff>
    </xdr:from>
    <xdr:to>
      <xdr:col>29</xdr:col>
      <xdr:colOff>517525</xdr:colOff>
      <xdr:row>33</xdr:row>
      <xdr:rowOff>156083</xdr:rowOff>
    </xdr:to>
    <xdr:cxnSp macro="">
      <xdr:nvCxnSpPr>
        <xdr:cNvPr id="731" name="直線コネクタ 730"/>
        <xdr:cNvCxnSpPr/>
      </xdr:nvCxnSpPr>
      <xdr:spPr>
        <a:xfrm>
          <a:off x="19545300" y="5656199"/>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2" name="フローチャート : 判断 731"/>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99712</xdr:rowOff>
    </xdr:from>
    <xdr:ext cx="469744" cy="259045"/>
    <xdr:sp macro="" textlink="">
      <xdr:nvSpPr>
        <xdr:cNvPr id="733" name="テキスト ボックス 732"/>
        <xdr:cNvSpPr txBox="1"/>
      </xdr:nvSpPr>
      <xdr:spPr>
        <a:xfrm>
          <a:off x="20199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169799</xdr:rowOff>
    </xdr:from>
    <xdr:to>
      <xdr:col>28</xdr:col>
      <xdr:colOff>314325</xdr:colOff>
      <xdr:row>34</xdr:row>
      <xdr:rowOff>35306</xdr:rowOff>
    </xdr:to>
    <xdr:cxnSp macro="">
      <xdr:nvCxnSpPr>
        <xdr:cNvPr id="734" name="直線コネクタ 733"/>
        <xdr:cNvCxnSpPr/>
      </xdr:nvCxnSpPr>
      <xdr:spPr>
        <a:xfrm flipV="1">
          <a:off x="18656300" y="5656199"/>
          <a:ext cx="889000" cy="20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5" name="フローチャート : 判断 734"/>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43832</xdr:rowOff>
    </xdr:from>
    <xdr:ext cx="469744" cy="259045"/>
    <xdr:sp macro="" textlink="">
      <xdr:nvSpPr>
        <xdr:cNvPr id="736" name="テキスト ボックス 735"/>
        <xdr:cNvSpPr txBox="1"/>
      </xdr:nvSpPr>
      <xdr:spPr>
        <a:xfrm>
          <a:off x="19310427"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7" name="フローチャート : 判断 736"/>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69740</xdr:rowOff>
    </xdr:from>
    <xdr:ext cx="469744" cy="259045"/>
    <xdr:sp macro="" textlink="">
      <xdr:nvSpPr>
        <xdr:cNvPr id="738" name="テキスト ボックス 737"/>
        <xdr:cNvSpPr txBox="1"/>
      </xdr:nvSpPr>
      <xdr:spPr>
        <a:xfrm>
          <a:off x="18421427"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51181</xdr:rowOff>
    </xdr:from>
    <xdr:to>
      <xdr:col>32</xdr:col>
      <xdr:colOff>238125</xdr:colOff>
      <xdr:row>32</xdr:row>
      <xdr:rowOff>152781</xdr:rowOff>
    </xdr:to>
    <xdr:sp macro="" textlink="">
      <xdr:nvSpPr>
        <xdr:cNvPr id="744" name="円/楕円 743"/>
        <xdr:cNvSpPr/>
      </xdr:nvSpPr>
      <xdr:spPr>
        <a:xfrm>
          <a:off x="22110700" y="553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74058</xdr:rowOff>
    </xdr:from>
    <xdr:ext cx="469744" cy="259045"/>
    <xdr:sp macro="" textlink="">
      <xdr:nvSpPr>
        <xdr:cNvPr id="745" name="投資及び出資金該当値テキスト"/>
        <xdr:cNvSpPr txBox="1"/>
      </xdr:nvSpPr>
      <xdr:spPr>
        <a:xfrm>
          <a:off x="22212300" y="538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8,997</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50673</xdr:rowOff>
    </xdr:from>
    <xdr:to>
      <xdr:col>31</xdr:col>
      <xdr:colOff>85725</xdr:colOff>
      <xdr:row>35</xdr:row>
      <xdr:rowOff>152273</xdr:rowOff>
    </xdr:to>
    <xdr:sp macro="" textlink="">
      <xdr:nvSpPr>
        <xdr:cNvPr id="746" name="円/楕円 745"/>
        <xdr:cNvSpPr/>
      </xdr:nvSpPr>
      <xdr:spPr>
        <a:xfrm>
          <a:off x="21272500" y="60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168800</xdr:rowOff>
    </xdr:from>
    <xdr:ext cx="469744" cy="259045"/>
    <xdr:sp macro="" textlink="">
      <xdr:nvSpPr>
        <xdr:cNvPr id="747" name="テキスト ボックス 746"/>
        <xdr:cNvSpPr txBox="1"/>
      </xdr:nvSpPr>
      <xdr:spPr>
        <a:xfrm>
          <a:off x="21088427" y="582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4,951</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105283</xdr:rowOff>
    </xdr:from>
    <xdr:to>
      <xdr:col>29</xdr:col>
      <xdr:colOff>568325</xdr:colOff>
      <xdr:row>34</xdr:row>
      <xdr:rowOff>35433</xdr:rowOff>
    </xdr:to>
    <xdr:sp macro="" textlink="">
      <xdr:nvSpPr>
        <xdr:cNvPr id="748" name="円/楕円 747"/>
        <xdr:cNvSpPr/>
      </xdr:nvSpPr>
      <xdr:spPr>
        <a:xfrm>
          <a:off x="20383500" y="57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51960</xdr:rowOff>
    </xdr:from>
    <xdr:ext cx="469744" cy="259045"/>
    <xdr:sp macro="" textlink="">
      <xdr:nvSpPr>
        <xdr:cNvPr id="749" name="テキスト ボックス 748"/>
        <xdr:cNvSpPr txBox="1"/>
      </xdr:nvSpPr>
      <xdr:spPr>
        <a:xfrm>
          <a:off x="20199427" y="553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118999</xdr:rowOff>
    </xdr:from>
    <xdr:to>
      <xdr:col>28</xdr:col>
      <xdr:colOff>365125</xdr:colOff>
      <xdr:row>33</xdr:row>
      <xdr:rowOff>49149</xdr:rowOff>
    </xdr:to>
    <xdr:sp macro="" textlink="">
      <xdr:nvSpPr>
        <xdr:cNvPr id="750" name="円/楕円 749"/>
        <xdr:cNvSpPr/>
      </xdr:nvSpPr>
      <xdr:spPr>
        <a:xfrm>
          <a:off x="19494500" y="56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65676</xdr:rowOff>
    </xdr:from>
    <xdr:ext cx="469744" cy="259045"/>
    <xdr:sp macro="" textlink="">
      <xdr:nvSpPr>
        <xdr:cNvPr id="751" name="テキスト ボックス 750"/>
        <xdr:cNvSpPr txBox="1"/>
      </xdr:nvSpPr>
      <xdr:spPr>
        <a:xfrm>
          <a:off x="19310427" y="53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8,463</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155956</xdr:rowOff>
    </xdr:from>
    <xdr:to>
      <xdr:col>27</xdr:col>
      <xdr:colOff>161925</xdr:colOff>
      <xdr:row>34</xdr:row>
      <xdr:rowOff>86106</xdr:rowOff>
    </xdr:to>
    <xdr:sp macro="" textlink="">
      <xdr:nvSpPr>
        <xdr:cNvPr id="752" name="円/楕円 751"/>
        <xdr:cNvSpPr/>
      </xdr:nvSpPr>
      <xdr:spPr>
        <a:xfrm>
          <a:off x="18605500" y="58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102633</xdr:rowOff>
    </xdr:from>
    <xdr:ext cx="469744" cy="259045"/>
    <xdr:sp macro="" textlink="">
      <xdr:nvSpPr>
        <xdr:cNvPr id="753" name="テキスト ボックス 752"/>
        <xdr:cNvSpPr txBox="1"/>
      </xdr:nvSpPr>
      <xdr:spPr>
        <a:xfrm>
          <a:off x="18421427" y="558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7" name="直線コネクタ 776"/>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80"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81" name="直線コネクタ 780"/>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79426</xdr:rowOff>
    </xdr:from>
    <xdr:to>
      <xdr:col>32</xdr:col>
      <xdr:colOff>187325</xdr:colOff>
      <xdr:row>56</xdr:row>
      <xdr:rowOff>91694</xdr:rowOff>
    </xdr:to>
    <xdr:cxnSp macro="">
      <xdr:nvCxnSpPr>
        <xdr:cNvPr id="782" name="直線コネクタ 781"/>
        <xdr:cNvCxnSpPr/>
      </xdr:nvCxnSpPr>
      <xdr:spPr>
        <a:xfrm>
          <a:off x="21323300" y="9680626"/>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83"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4" name="フローチャート : 判断 783"/>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41554</xdr:rowOff>
    </xdr:from>
    <xdr:to>
      <xdr:col>31</xdr:col>
      <xdr:colOff>34925</xdr:colOff>
      <xdr:row>56</xdr:row>
      <xdr:rowOff>79426</xdr:rowOff>
    </xdr:to>
    <xdr:cxnSp macro="">
      <xdr:nvCxnSpPr>
        <xdr:cNvPr id="785" name="直線コネクタ 784"/>
        <xdr:cNvCxnSpPr/>
      </xdr:nvCxnSpPr>
      <xdr:spPr>
        <a:xfrm>
          <a:off x="20434300" y="9642754"/>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6" name="フローチャート : 判断 785"/>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8767</xdr:rowOff>
    </xdr:from>
    <xdr:ext cx="469744" cy="259045"/>
    <xdr:sp macro="" textlink="">
      <xdr:nvSpPr>
        <xdr:cNvPr id="787" name="テキスト ボックス 786"/>
        <xdr:cNvSpPr txBox="1"/>
      </xdr:nvSpPr>
      <xdr:spPr>
        <a:xfrm>
          <a:off x="21088427"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37897</xdr:rowOff>
    </xdr:from>
    <xdr:to>
      <xdr:col>29</xdr:col>
      <xdr:colOff>517525</xdr:colOff>
      <xdr:row>56</xdr:row>
      <xdr:rowOff>41554</xdr:rowOff>
    </xdr:to>
    <xdr:cxnSp macro="">
      <xdr:nvCxnSpPr>
        <xdr:cNvPr id="788" name="直線コネクタ 787"/>
        <xdr:cNvCxnSpPr/>
      </xdr:nvCxnSpPr>
      <xdr:spPr>
        <a:xfrm>
          <a:off x="19545300" y="963909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9" name="フローチャート : 判断 788"/>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90" name="テキスト ボックス 789"/>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8179</xdr:rowOff>
    </xdr:from>
    <xdr:to>
      <xdr:col>28</xdr:col>
      <xdr:colOff>314325</xdr:colOff>
      <xdr:row>56</xdr:row>
      <xdr:rowOff>37897</xdr:rowOff>
    </xdr:to>
    <xdr:cxnSp macro="">
      <xdr:nvCxnSpPr>
        <xdr:cNvPr id="791" name="直線コネクタ 790"/>
        <xdr:cNvCxnSpPr/>
      </xdr:nvCxnSpPr>
      <xdr:spPr>
        <a:xfrm>
          <a:off x="18656300" y="960937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2" name="フローチャート : 判断 791"/>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93" name="テキスト ボックス 792"/>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4" name="フローチャート : 判断 793"/>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95" name="テキスト ボックス 794"/>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40894</xdr:rowOff>
    </xdr:from>
    <xdr:to>
      <xdr:col>32</xdr:col>
      <xdr:colOff>238125</xdr:colOff>
      <xdr:row>56</xdr:row>
      <xdr:rowOff>142494</xdr:rowOff>
    </xdr:to>
    <xdr:sp macro="" textlink="">
      <xdr:nvSpPr>
        <xdr:cNvPr id="801" name="円/楕円 800"/>
        <xdr:cNvSpPr/>
      </xdr:nvSpPr>
      <xdr:spPr>
        <a:xfrm>
          <a:off x="22110700" y="96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63771</xdr:rowOff>
    </xdr:from>
    <xdr:ext cx="534377" cy="259045"/>
    <xdr:sp macro="" textlink="">
      <xdr:nvSpPr>
        <xdr:cNvPr id="802" name="貸付金該当値テキスト"/>
        <xdr:cNvSpPr txBox="1"/>
      </xdr:nvSpPr>
      <xdr:spPr>
        <a:xfrm>
          <a:off x="22212300" y="94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28626</xdr:rowOff>
    </xdr:from>
    <xdr:to>
      <xdr:col>31</xdr:col>
      <xdr:colOff>85725</xdr:colOff>
      <xdr:row>56</xdr:row>
      <xdr:rowOff>130226</xdr:rowOff>
    </xdr:to>
    <xdr:sp macro="" textlink="">
      <xdr:nvSpPr>
        <xdr:cNvPr id="803" name="円/楕円 802"/>
        <xdr:cNvSpPr/>
      </xdr:nvSpPr>
      <xdr:spPr>
        <a:xfrm>
          <a:off x="21272500" y="96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146753</xdr:rowOff>
    </xdr:from>
    <xdr:ext cx="534377" cy="259045"/>
    <xdr:sp macro="" textlink="">
      <xdr:nvSpPr>
        <xdr:cNvPr id="804" name="テキスト ボックス 803"/>
        <xdr:cNvSpPr txBox="1"/>
      </xdr:nvSpPr>
      <xdr:spPr>
        <a:xfrm>
          <a:off x="21056111" y="9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12,582</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162204</xdr:rowOff>
    </xdr:from>
    <xdr:to>
      <xdr:col>29</xdr:col>
      <xdr:colOff>568325</xdr:colOff>
      <xdr:row>56</xdr:row>
      <xdr:rowOff>92354</xdr:rowOff>
    </xdr:to>
    <xdr:sp macro="" textlink="">
      <xdr:nvSpPr>
        <xdr:cNvPr id="805" name="円/楕円 804"/>
        <xdr:cNvSpPr/>
      </xdr:nvSpPr>
      <xdr:spPr>
        <a:xfrm>
          <a:off x="20383500" y="95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108881</xdr:rowOff>
    </xdr:from>
    <xdr:ext cx="534377" cy="259045"/>
    <xdr:sp macro="" textlink="">
      <xdr:nvSpPr>
        <xdr:cNvPr id="806" name="テキスト ボックス 805"/>
        <xdr:cNvSpPr txBox="1"/>
      </xdr:nvSpPr>
      <xdr:spPr>
        <a:xfrm>
          <a:off x="20167111" y="93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13,576</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158547</xdr:rowOff>
    </xdr:from>
    <xdr:to>
      <xdr:col>28</xdr:col>
      <xdr:colOff>365125</xdr:colOff>
      <xdr:row>56</xdr:row>
      <xdr:rowOff>88697</xdr:rowOff>
    </xdr:to>
    <xdr:sp macro="" textlink="">
      <xdr:nvSpPr>
        <xdr:cNvPr id="807" name="円/楕円 806"/>
        <xdr:cNvSpPr/>
      </xdr:nvSpPr>
      <xdr:spPr>
        <a:xfrm>
          <a:off x="19494500" y="95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105224</xdr:rowOff>
    </xdr:from>
    <xdr:ext cx="534377" cy="259045"/>
    <xdr:sp macro="" textlink="">
      <xdr:nvSpPr>
        <xdr:cNvPr id="808" name="テキスト ボックス 807"/>
        <xdr:cNvSpPr txBox="1"/>
      </xdr:nvSpPr>
      <xdr:spPr>
        <a:xfrm>
          <a:off x="19278111" y="936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13,672</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128829</xdr:rowOff>
    </xdr:from>
    <xdr:to>
      <xdr:col>27</xdr:col>
      <xdr:colOff>161925</xdr:colOff>
      <xdr:row>56</xdr:row>
      <xdr:rowOff>58979</xdr:rowOff>
    </xdr:to>
    <xdr:sp macro="" textlink="">
      <xdr:nvSpPr>
        <xdr:cNvPr id="809" name="円/楕円 808"/>
        <xdr:cNvSpPr/>
      </xdr:nvSpPr>
      <xdr:spPr>
        <a:xfrm>
          <a:off x="18605500" y="95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75506</xdr:rowOff>
    </xdr:from>
    <xdr:ext cx="534377" cy="259045"/>
    <xdr:sp macro="" textlink="">
      <xdr:nvSpPr>
        <xdr:cNvPr id="810" name="テキスト ボックス 809"/>
        <xdr:cNvSpPr txBox="1"/>
      </xdr:nvSpPr>
      <xdr:spPr>
        <a:xfrm>
          <a:off x="18389111" y="93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9" name="テキスト ボックス 82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5" name="直線コネクタ 834"/>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6"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7" name="直線コネクタ 836"/>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8"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9" name="直線コネクタ 838"/>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146691</xdr:rowOff>
    </xdr:from>
    <xdr:to>
      <xdr:col>32</xdr:col>
      <xdr:colOff>187325</xdr:colOff>
      <xdr:row>71</xdr:row>
      <xdr:rowOff>144120</xdr:rowOff>
    </xdr:to>
    <xdr:cxnSp macro="">
      <xdr:nvCxnSpPr>
        <xdr:cNvPr id="840" name="直線コネクタ 839"/>
        <xdr:cNvCxnSpPr/>
      </xdr:nvCxnSpPr>
      <xdr:spPr>
        <a:xfrm>
          <a:off x="21323300" y="12148191"/>
          <a:ext cx="838200" cy="16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41"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2" name="フローチャート : 判断 841"/>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146691</xdr:rowOff>
    </xdr:from>
    <xdr:to>
      <xdr:col>31</xdr:col>
      <xdr:colOff>34925</xdr:colOff>
      <xdr:row>71</xdr:row>
      <xdr:rowOff>19951</xdr:rowOff>
    </xdr:to>
    <xdr:cxnSp macro="">
      <xdr:nvCxnSpPr>
        <xdr:cNvPr id="843" name="直線コネクタ 842"/>
        <xdr:cNvCxnSpPr/>
      </xdr:nvCxnSpPr>
      <xdr:spPr>
        <a:xfrm flipV="1">
          <a:off x="20434300" y="12148191"/>
          <a:ext cx="889000" cy="4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4" name="フローチャート : 判断 843"/>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5" name="テキスト ボックス 844"/>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19951</xdr:rowOff>
    </xdr:from>
    <xdr:to>
      <xdr:col>29</xdr:col>
      <xdr:colOff>517525</xdr:colOff>
      <xdr:row>71</xdr:row>
      <xdr:rowOff>96704</xdr:rowOff>
    </xdr:to>
    <xdr:cxnSp macro="">
      <xdr:nvCxnSpPr>
        <xdr:cNvPr id="846" name="直線コネクタ 845"/>
        <xdr:cNvCxnSpPr/>
      </xdr:nvCxnSpPr>
      <xdr:spPr>
        <a:xfrm flipV="1">
          <a:off x="19545300" y="12192901"/>
          <a:ext cx="889000" cy="7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7" name="フローチャート : 判断 846"/>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8" name="テキスト ボックス 847"/>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96704</xdr:rowOff>
    </xdr:from>
    <xdr:to>
      <xdr:col>28</xdr:col>
      <xdr:colOff>314325</xdr:colOff>
      <xdr:row>72</xdr:row>
      <xdr:rowOff>37726</xdr:rowOff>
    </xdr:to>
    <xdr:cxnSp macro="">
      <xdr:nvCxnSpPr>
        <xdr:cNvPr id="849" name="直線コネクタ 848"/>
        <xdr:cNvCxnSpPr/>
      </xdr:nvCxnSpPr>
      <xdr:spPr>
        <a:xfrm flipV="1">
          <a:off x="18656300" y="12269654"/>
          <a:ext cx="889000" cy="1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0" name="フローチャート : 判断 849"/>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1" name="テキスト ボックス 850"/>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2" name="フローチャート : 判断 851"/>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3" name="テキスト ボックス 852"/>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93320</xdr:rowOff>
    </xdr:from>
    <xdr:to>
      <xdr:col>32</xdr:col>
      <xdr:colOff>238125</xdr:colOff>
      <xdr:row>72</xdr:row>
      <xdr:rowOff>23470</xdr:rowOff>
    </xdr:to>
    <xdr:sp macro="" textlink="">
      <xdr:nvSpPr>
        <xdr:cNvPr id="859" name="円/楕円 858"/>
        <xdr:cNvSpPr/>
      </xdr:nvSpPr>
      <xdr:spPr>
        <a:xfrm>
          <a:off x="22110700" y="1226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46347</xdr:rowOff>
    </xdr:from>
    <xdr:ext cx="534377" cy="259045"/>
    <xdr:sp macro="" textlink="">
      <xdr:nvSpPr>
        <xdr:cNvPr id="860" name="繰出金該当値テキスト"/>
        <xdr:cNvSpPr txBox="1"/>
      </xdr:nvSpPr>
      <xdr:spPr>
        <a:xfrm>
          <a:off x="22212300" y="1221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86,768</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95891</xdr:rowOff>
    </xdr:from>
    <xdr:to>
      <xdr:col>31</xdr:col>
      <xdr:colOff>85725</xdr:colOff>
      <xdr:row>71</xdr:row>
      <xdr:rowOff>26041</xdr:rowOff>
    </xdr:to>
    <xdr:sp macro="" textlink="">
      <xdr:nvSpPr>
        <xdr:cNvPr id="861" name="円/楕円 860"/>
        <xdr:cNvSpPr/>
      </xdr:nvSpPr>
      <xdr:spPr>
        <a:xfrm>
          <a:off x="21272500" y="1209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42568</xdr:rowOff>
    </xdr:from>
    <xdr:ext cx="534377" cy="259045"/>
    <xdr:sp macro="" textlink="">
      <xdr:nvSpPr>
        <xdr:cNvPr id="862" name="テキスト ボックス 861"/>
        <xdr:cNvSpPr txBox="1"/>
      </xdr:nvSpPr>
      <xdr:spPr>
        <a:xfrm>
          <a:off x="21056111" y="1187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95,633</a:t>
          </a:r>
          <a:endParaRPr kumimoji="1" lang="ja-JP" altLang="en-US" sz="1000" b="1">
            <a:solidFill>
              <a:srgbClr val="FF0000"/>
            </a:solidFill>
            <a:latin typeface="ＭＳ Ｐゴシック"/>
          </a:endParaRPr>
        </a:p>
      </xdr:txBody>
    </xdr:sp>
    <xdr:clientData/>
  </xdr:oneCellAnchor>
  <xdr:twoCellAnchor>
    <xdr:from>
      <xdr:col>29</xdr:col>
      <xdr:colOff>466725</xdr:colOff>
      <xdr:row>70</xdr:row>
      <xdr:rowOff>140601</xdr:rowOff>
    </xdr:from>
    <xdr:to>
      <xdr:col>29</xdr:col>
      <xdr:colOff>568325</xdr:colOff>
      <xdr:row>71</xdr:row>
      <xdr:rowOff>70751</xdr:rowOff>
    </xdr:to>
    <xdr:sp macro="" textlink="">
      <xdr:nvSpPr>
        <xdr:cNvPr id="863" name="円/楕円 862"/>
        <xdr:cNvSpPr/>
      </xdr:nvSpPr>
      <xdr:spPr>
        <a:xfrm>
          <a:off x="20383500" y="1214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69</xdr:row>
      <xdr:rowOff>87278</xdr:rowOff>
    </xdr:from>
    <xdr:ext cx="534377" cy="259045"/>
    <xdr:sp macro="" textlink="">
      <xdr:nvSpPr>
        <xdr:cNvPr id="864" name="テキスト ボックス 863"/>
        <xdr:cNvSpPr txBox="1"/>
      </xdr:nvSpPr>
      <xdr:spPr>
        <a:xfrm>
          <a:off x="20167111" y="119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93,286</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45904</xdr:rowOff>
    </xdr:from>
    <xdr:to>
      <xdr:col>28</xdr:col>
      <xdr:colOff>365125</xdr:colOff>
      <xdr:row>71</xdr:row>
      <xdr:rowOff>147504</xdr:rowOff>
    </xdr:to>
    <xdr:sp macro="" textlink="">
      <xdr:nvSpPr>
        <xdr:cNvPr id="865" name="円/楕円 864"/>
        <xdr:cNvSpPr/>
      </xdr:nvSpPr>
      <xdr:spPr>
        <a:xfrm>
          <a:off x="19494500" y="122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69</xdr:row>
      <xdr:rowOff>164031</xdr:rowOff>
    </xdr:from>
    <xdr:ext cx="534377" cy="259045"/>
    <xdr:sp macro="" textlink="">
      <xdr:nvSpPr>
        <xdr:cNvPr id="866" name="テキスト ボックス 865"/>
        <xdr:cNvSpPr txBox="1"/>
      </xdr:nvSpPr>
      <xdr:spPr>
        <a:xfrm>
          <a:off x="19278111" y="1199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89,257</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158376</xdr:rowOff>
    </xdr:from>
    <xdr:to>
      <xdr:col>27</xdr:col>
      <xdr:colOff>161925</xdr:colOff>
      <xdr:row>72</xdr:row>
      <xdr:rowOff>88526</xdr:rowOff>
    </xdr:to>
    <xdr:sp macro="" textlink="">
      <xdr:nvSpPr>
        <xdr:cNvPr id="867" name="円/楕円 866"/>
        <xdr:cNvSpPr/>
      </xdr:nvSpPr>
      <xdr:spPr>
        <a:xfrm>
          <a:off x="18605500" y="1233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105053</xdr:rowOff>
    </xdr:from>
    <xdr:ext cx="534377" cy="259045"/>
    <xdr:sp macro="" textlink="">
      <xdr:nvSpPr>
        <xdr:cNvPr id="868" name="テキスト ボックス 867"/>
        <xdr:cNvSpPr txBox="1"/>
      </xdr:nvSpPr>
      <xdr:spPr>
        <a:xfrm>
          <a:off x="18389111" y="121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人件費、公債費、繰出金が、類似団体と比較して、住民一人当たりのコストが高い状況となっている。人件費は、住民一人当たり</a:t>
          </a:r>
          <a:r>
            <a:rPr kumimoji="1" lang="en-US" altLang="ja-JP" sz="1100">
              <a:solidFill>
                <a:schemeClr val="dk1"/>
              </a:solidFill>
              <a:effectLst/>
              <a:latin typeface="+mn-lt"/>
              <a:ea typeface="+mn-ea"/>
              <a:cs typeface="+mn-cs"/>
            </a:rPr>
            <a:t>125,207</a:t>
          </a:r>
          <a:r>
            <a:rPr kumimoji="1" lang="ja-JP" altLang="ja-JP" sz="1100">
              <a:solidFill>
                <a:schemeClr val="dk1"/>
              </a:solidFill>
              <a:effectLst/>
              <a:latin typeface="+mn-lt"/>
              <a:ea typeface="+mn-ea"/>
              <a:cs typeface="+mn-cs"/>
            </a:rPr>
            <a:t>円となっており、類似団体平均を上回っている。前年度の</a:t>
          </a:r>
          <a:r>
            <a:rPr kumimoji="1" lang="en-US" altLang="ja-JP" sz="1100">
              <a:solidFill>
                <a:schemeClr val="dk1"/>
              </a:solidFill>
              <a:effectLst/>
              <a:latin typeface="+mn-lt"/>
              <a:ea typeface="+mn-ea"/>
              <a:cs typeface="+mn-cs"/>
            </a:rPr>
            <a:t>122,455</a:t>
          </a:r>
          <a:r>
            <a:rPr kumimoji="1" lang="ja-JP" altLang="ja-JP" sz="1100">
              <a:solidFill>
                <a:schemeClr val="dk1"/>
              </a:solidFill>
              <a:effectLst/>
              <a:latin typeface="+mn-lt"/>
              <a:ea typeface="+mn-ea"/>
              <a:cs typeface="+mn-cs"/>
            </a:rPr>
            <a:t>円からは</a:t>
          </a:r>
          <a:r>
            <a:rPr kumimoji="1" lang="en-US" altLang="ja-JP" sz="1100">
              <a:solidFill>
                <a:schemeClr val="dk1"/>
              </a:solidFill>
              <a:effectLst/>
              <a:latin typeface="+mn-lt"/>
              <a:ea typeface="+mn-ea"/>
              <a:cs typeface="+mn-cs"/>
            </a:rPr>
            <a:t>2,752</a:t>
          </a:r>
          <a:r>
            <a:rPr kumimoji="1" lang="ja-JP" altLang="ja-JP" sz="1100">
              <a:solidFill>
                <a:schemeClr val="dk1"/>
              </a:solidFill>
              <a:effectLst/>
              <a:latin typeface="+mn-lt"/>
              <a:ea typeface="+mn-ea"/>
              <a:cs typeface="+mn-cs"/>
            </a:rPr>
            <a:t>円増加しており、今後も更なる行政改革を推進し、人件費の削減に努めていく。公債費は、住民一人当たり</a:t>
          </a:r>
          <a:r>
            <a:rPr kumimoji="1" lang="en-US" altLang="ja-JP" sz="1100">
              <a:solidFill>
                <a:schemeClr val="dk1"/>
              </a:solidFill>
              <a:effectLst/>
              <a:latin typeface="+mn-lt"/>
              <a:ea typeface="+mn-ea"/>
              <a:cs typeface="+mn-cs"/>
            </a:rPr>
            <a:t>124,209</a:t>
          </a:r>
          <a:r>
            <a:rPr kumimoji="1" lang="ja-JP" altLang="en-US" sz="1100">
              <a:solidFill>
                <a:schemeClr val="dk1"/>
              </a:solidFill>
              <a:effectLst/>
              <a:latin typeface="+mn-lt"/>
              <a:ea typeface="+mn-ea"/>
              <a:cs typeface="+mn-cs"/>
            </a:rPr>
            <a:t>円と</a:t>
          </a:r>
          <a:r>
            <a:rPr kumimoji="1" lang="ja-JP" altLang="ja-JP" sz="1100">
              <a:solidFill>
                <a:schemeClr val="dk1"/>
              </a:solidFill>
              <a:effectLst/>
              <a:latin typeface="+mn-lt"/>
              <a:ea typeface="+mn-ea"/>
              <a:cs typeface="+mn-cs"/>
            </a:rPr>
            <a:t>なっており、前年度の</a:t>
          </a:r>
          <a:r>
            <a:rPr kumimoji="1" lang="en-US" altLang="ja-JP" sz="1100">
              <a:solidFill>
                <a:schemeClr val="dk1"/>
              </a:solidFill>
              <a:effectLst/>
              <a:latin typeface="+mn-lt"/>
              <a:ea typeface="+mn-ea"/>
              <a:cs typeface="+mn-cs"/>
            </a:rPr>
            <a:t>122,947</a:t>
          </a:r>
          <a:r>
            <a:rPr kumimoji="1" lang="ja-JP" altLang="ja-JP" sz="1100">
              <a:solidFill>
                <a:schemeClr val="dk1"/>
              </a:solidFill>
              <a:effectLst/>
              <a:latin typeface="+mn-lt"/>
              <a:ea typeface="+mn-ea"/>
              <a:cs typeface="+mn-cs"/>
            </a:rPr>
            <a:t>円からは</a:t>
          </a:r>
          <a:r>
            <a:rPr kumimoji="1" lang="en-US" altLang="ja-JP" sz="1100">
              <a:solidFill>
                <a:schemeClr val="dk1"/>
              </a:solidFill>
              <a:effectLst/>
              <a:latin typeface="+mn-lt"/>
              <a:ea typeface="+mn-ea"/>
              <a:cs typeface="+mn-cs"/>
            </a:rPr>
            <a:t>1,262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した。今後も事業を計画的かつ適正に実施することにより、財政の健全化に努めていく。繰出金は、住民一人当たり</a:t>
          </a:r>
          <a:r>
            <a:rPr kumimoji="1" lang="en-US" altLang="ja-JP" sz="1100">
              <a:solidFill>
                <a:schemeClr val="dk1"/>
              </a:solidFill>
              <a:effectLst/>
              <a:latin typeface="+mn-lt"/>
              <a:ea typeface="+mn-ea"/>
              <a:cs typeface="+mn-cs"/>
            </a:rPr>
            <a:t>86,768</a:t>
          </a:r>
          <a:r>
            <a:rPr kumimoji="1" lang="ja-JP" altLang="ja-JP" sz="1100">
              <a:solidFill>
                <a:schemeClr val="dk1"/>
              </a:solidFill>
              <a:effectLst/>
              <a:latin typeface="+mn-lt"/>
              <a:ea typeface="+mn-ea"/>
              <a:cs typeface="+mn-cs"/>
            </a:rPr>
            <a:t>円で、平成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初めて減少に転じたものの類似団体平均を大きく上回っている。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新潟県佐渡市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57,470
57,258
855.69
45,830,694
44,325,829
1,015,341
28,187,254
57,384,924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8484</xdr:rowOff>
    </xdr:from>
    <xdr:to>
      <xdr:col>6</xdr:col>
      <xdr:colOff>511175</xdr:colOff>
      <xdr:row>35</xdr:row>
      <xdr:rowOff>141072</xdr:rowOff>
    </xdr:to>
    <xdr:cxnSp macro="">
      <xdr:nvCxnSpPr>
        <xdr:cNvPr id="59" name="直線コネクタ 58"/>
        <xdr:cNvCxnSpPr/>
      </xdr:nvCxnSpPr>
      <xdr:spPr>
        <a:xfrm>
          <a:off x="3797300" y="600923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8484</xdr:rowOff>
    </xdr:from>
    <xdr:to>
      <xdr:col>5</xdr:col>
      <xdr:colOff>358775</xdr:colOff>
      <xdr:row>35</xdr:row>
      <xdr:rowOff>25400</xdr:rowOff>
    </xdr:to>
    <xdr:cxnSp macro="">
      <xdr:nvCxnSpPr>
        <xdr:cNvPr id="62" name="直線コネクタ 61"/>
        <xdr:cNvCxnSpPr/>
      </xdr:nvCxnSpPr>
      <xdr:spPr>
        <a:xfrm flipV="1">
          <a:off x="2908300" y="600923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25400</xdr:rowOff>
    </xdr:from>
    <xdr:to>
      <xdr:col>4</xdr:col>
      <xdr:colOff>155575</xdr:colOff>
      <xdr:row>35</xdr:row>
      <xdr:rowOff>78435</xdr:rowOff>
    </xdr:to>
    <xdr:cxnSp macro="">
      <xdr:nvCxnSpPr>
        <xdr:cNvPr id="65" name="直線コネクタ 64"/>
        <xdr:cNvCxnSpPr/>
      </xdr:nvCxnSpPr>
      <xdr:spPr>
        <a:xfrm flipV="1">
          <a:off x="2019300" y="6026150"/>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23114</xdr:rowOff>
    </xdr:from>
    <xdr:to>
      <xdr:col>2</xdr:col>
      <xdr:colOff>638175</xdr:colOff>
      <xdr:row>35</xdr:row>
      <xdr:rowOff>78435</xdr:rowOff>
    </xdr:to>
    <xdr:cxnSp macro="">
      <xdr:nvCxnSpPr>
        <xdr:cNvPr id="68" name="直線コネクタ 67"/>
        <xdr:cNvCxnSpPr/>
      </xdr:nvCxnSpPr>
      <xdr:spPr>
        <a:xfrm>
          <a:off x="1130300" y="6023864"/>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90272</xdr:rowOff>
    </xdr:from>
    <xdr:to>
      <xdr:col>6</xdr:col>
      <xdr:colOff>561975</xdr:colOff>
      <xdr:row>36</xdr:row>
      <xdr:rowOff>20422</xdr:rowOff>
    </xdr:to>
    <xdr:sp macro="" textlink="">
      <xdr:nvSpPr>
        <xdr:cNvPr id="78" name="円/楕円 77"/>
        <xdr:cNvSpPr/>
      </xdr:nvSpPr>
      <xdr:spPr>
        <a:xfrm>
          <a:off x="4584700" y="60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68699</xdr:rowOff>
    </xdr:from>
    <xdr:ext cx="469744" cy="259045"/>
    <xdr:sp macro="" textlink="">
      <xdr:nvSpPr>
        <xdr:cNvPr id="79" name="議会費該当値テキスト"/>
        <xdr:cNvSpPr txBox="1"/>
      </xdr:nvSpPr>
      <xdr:spPr>
        <a:xfrm>
          <a:off x="4686300" y="606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129134</xdr:rowOff>
    </xdr:from>
    <xdr:to>
      <xdr:col>5</xdr:col>
      <xdr:colOff>409575</xdr:colOff>
      <xdr:row>35</xdr:row>
      <xdr:rowOff>59284</xdr:rowOff>
    </xdr:to>
    <xdr:sp macro="" textlink="">
      <xdr:nvSpPr>
        <xdr:cNvPr id="80" name="円/楕円 79"/>
        <xdr:cNvSpPr/>
      </xdr:nvSpPr>
      <xdr:spPr>
        <a:xfrm>
          <a:off x="3746500" y="59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50411</xdr:rowOff>
    </xdr:from>
    <xdr:ext cx="469744" cy="259045"/>
    <xdr:sp macro="" textlink="">
      <xdr:nvSpPr>
        <xdr:cNvPr id="81" name="テキスト ボックス 80"/>
        <xdr:cNvSpPr txBox="1"/>
      </xdr:nvSpPr>
      <xdr:spPr>
        <a:xfrm>
          <a:off x="3562427" y="60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146050</xdr:rowOff>
    </xdr:from>
    <xdr:to>
      <xdr:col>4</xdr:col>
      <xdr:colOff>206375</xdr:colOff>
      <xdr:row>35</xdr:row>
      <xdr:rowOff>76200</xdr:rowOff>
    </xdr:to>
    <xdr:sp macro="" textlink="">
      <xdr:nvSpPr>
        <xdr:cNvPr id="82" name="円/楕円 81"/>
        <xdr:cNvSpPr/>
      </xdr:nvSpPr>
      <xdr:spPr>
        <a:xfrm>
          <a:off x="2857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67327</xdr:rowOff>
    </xdr:from>
    <xdr:ext cx="469744" cy="259045"/>
    <xdr:sp macro="" textlink="">
      <xdr:nvSpPr>
        <xdr:cNvPr id="83" name="テキスト ボックス 82"/>
        <xdr:cNvSpPr txBox="1"/>
      </xdr:nvSpPr>
      <xdr:spPr>
        <a:xfrm>
          <a:off x="26734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27635</xdr:rowOff>
    </xdr:from>
    <xdr:to>
      <xdr:col>3</xdr:col>
      <xdr:colOff>3175</xdr:colOff>
      <xdr:row>35</xdr:row>
      <xdr:rowOff>129235</xdr:rowOff>
    </xdr:to>
    <xdr:sp macro="" textlink="">
      <xdr:nvSpPr>
        <xdr:cNvPr id="84" name="円/楕円 83"/>
        <xdr:cNvSpPr/>
      </xdr:nvSpPr>
      <xdr:spPr>
        <a:xfrm>
          <a:off x="1968500" y="60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120362</xdr:rowOff>
    </xdr:from>
    <xdr:ext cx="469744" cy="259045"/>
    <xdr:sp macro="" textlink="">
      <xdr:nvSpPr>
        <xdr:cNvPr id="85" name="テキスト ボックス 84"/>
        <xdr:cNvSpPr txBox="1"/>
      </xdr:nvSpPr>
      <xdr:spPr>
        <a:xfrm>
          <a:off x="1784427"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143764</xdr:rowOff>
    </xdr:from>
    <xdr:to>
      <xdr:col>1</xdr:col>
      <xdr:colOff>485775</xdr:colOff>
      <xdr:row>35</xdr:row>
      <xdr:rowOff>73914</xdr:rowOff>
    </xdr:to>
    <xdr:sp macro="" textlink="">
      <xdr:nvSpPr>
        <xdr:cNvPr id="86" name="円/楕円 85"/>
        <xdr:cNvSpPr/>
      </xdr:nvSpPr>
      <xdr:spPr>
        <a:xfrm>
          <a:off x="1079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65041</xdr:rowOff>
    </xdr:from>
    <xdr:ext cx="469744" cy="259045"/>
    <xdr:sp macro="" textlink="">
      <xdr:nvSpPr>
        <xdr:cNvPr id="87" name="テキスト ボックス 86"/>
        <xdr:cNvSpPr txBox="1"/>
      </xdr:nvSpPr>
      <xdr:spPr>
        <a:xfrm>
          <a:off x="895427"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19045</xdr:rowOff>
    </xdr:from>
    <xdr:to>
      <xdr:col>6</xdr:col>
      <xdr:colOff>511175</xdr:colOff>
      <xdr:row>53</xdr:row>
      <xdr:rowOff>146238</xdr:rowOff>
    </xdr:to>
    <xdr:cxnSp macro="">
      <xdr:nvCxnSpPr>
        <xdr:cNvPr id="116" name="直線コネクタ 115"/>
        <xdr:cNvCxnSpPr/>
      </xdr:nvCxnSpPr>
      <xdr:spPr>
        <a:xfrm>
          <a:off x="3797300" y="9105895"/>
          <a:ext cx="838200" cy="1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169121</xdr:rowOff>
    </xdr:from>
    <xdr:to>
      <xdr:col>5</xdr:col>
      <xdr:colOff>358775</xdr:colOff>
      <xdr:row>53</xdr:row>
      <xdr:rowOff>19045</xdr:rowOff>
    </xdr:to>
    <xdr:cxnSp macro="">
      <xdr:nvCxnSpPr>
        <xdr:cNvPr id="119" name="直線コネクタ 118"/>
        <xdr:cNvCxnSpPr/>
      </xdr:nvCxnSpPr>
      <xdr:spPr>
        <a:xfrm>
          <a:off x="2908300" y="9084521"/>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124567</xdr:rowOff>
    </xdr:from>
    <xdr:to>
      <xdr:col>4</xdr:col>
      <xdr:colOff>155575</xdr:colOff>
      <xdr:row>52</xdr:row>
      <xdr:rowOff>169121</xdr:rowOff>
    </xdr:to>
    <xdr:cxnSp macro="">
      <xdr:nvCxnSpPr>
        <xdr:cNvPr id="122" name="直線コネクタ 121"/>
        <xdr:cNvCxnSpPr/>
      </xdr:nvCxnSpPr>
      <xdr:spPr>
        <a:xfrm>
          <a:off x="2019300" y="9039967"/>
          <a:ext cx="889000" cy="4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124567</xdr:rowOff>
    </xdr:from>
    <xdr:to>
      <xdr:col>2</xdr:col>
      <xdr:colOff>638175</xdr:colOff>
      <xdr:row>54</xdr:row>
      <xdr:rowOff>24668</xdr:rowOff>
    </xdr:to>
    <xdr:cxnSp macro="">
      <xdr:nvCxnSpPr>
        <xdr:cNvPr id="125" name="直線コネクタ 124"/>
        <xdr:cNvCxnSpPr/>
      </xdr:nvCxnSpPr>
      <xdr:spPr>
        <a:xfrm flipV="1">
          <a:off x="1130300" y="9039967"/>
          <a:ext cx="889000" cy="24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95438</xdr:rowOff>
    </xdr:from>
    <xdr:to>
      <xdr:col>6</xdr:col>
      <xdr:colOff>561975</xdr:colOff>
      <xdr:row>54</xdr:row>
      <xdr:rowOff>25588</xdr:rowOff>
    </xdr:to>
    <xdr:sp macro="" textlink="">
      <xdr:nvSpPr>
        <xdr:cNvPr id="135" name="円/楕円 134"/>
        <xdr:cNvSpPr/>
      </xdr:nvSpPr>
      <xdr:spPr>
        <a:xfrm>
          <a:off x="4584700" y="918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118315</xdr:rowOff>
    </xdr:from>
    <xdr:ext cx="599010" cy="259045"/>
    <xdr:sp macro="" textlink="">
      <xdr:nvSpPr>
        <xdr:cNvPr id="136" name="総務費該当値テキスト"/>
        <xdr:cNvSpPr txBox="1"/>
      </xdr:nvSpPr>
      <xdr:spPr>
        <a:xfrm>
          <a:off x="4686300" y="903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121,642</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139695</xdr:rowOff>
    </xdr:from>
    <xdr:to>
      <xdr:col>5</xdr:col>
      <xdr:colOff>409575</xdr:colOff>
      <xdr:row>53</xdr:row>
      <xdr:rowOff>69845</xdr:rowOff>
    </xdr:to>
    <xdr:sp macro="" textlink="">
      <xdr:nvSpPr>
        <xdr:cNvPr id="137" name="円/楕円 136"/>
        <xdr:cNvSpPr/>
      </xdr:nvSpPr>
      <xdr:spPr>
        <a:xfrm>
          <a:off x="3746500" y="905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86372</xdr:rowOff>
    </xdr:from>
    <xdr:ext cx="599010" cy="259045"/>
    <xdr:sp macro="" textlink="">
      <xdr:nvSpPr>
        <xdr:cNvPr id="138" name="テキスト ボックス 137"/>
        <xdr:cNvSpPr txBox="1"/>
      </xdr:nvSpPr>
      <xdr:spPr>
        <a:xfrm>
          <a:off x="3497794" y="883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138,334</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118321</xdr:rowOff>
    </xdr:from>
    <xdr:to>
      <xdr:col>4</xdr:col>
      <xdr:colOff>206375</xdr:colOff>
      <xdr:row>53</xdr:row>
      <xdr:rowOff>48471</xdr:rowOff>
    </xdr:to>
    <xdr:sp macro="" textlink="">
      <xdr:nvSpPr>
        <xdr:cNvPr id="139" name="円/楕円 138"/>
        <xdr:cNvSpPr/>
      </xdr:nvSpPr>
      <xdr:spPr>
        <a:xfrm>
          <a:off x="2857500" y="903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64998</xdr:rowOff>
    </xdr:from>
    <xdr:ext cx="599010" cy="259045"/>
    <xdr:sp macro="" textlink="">
      <xdr:nvSpPr>
        <xdr:cNvPr id="140" name="テキスト ボックス 139"/>
        <xdr:cNvSpPr txBox="1"/>
      </xdr:nvSpPr>
      <xdr:spPr>
        <a:xfrm>
          <a:off x="2608794" y="880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141,139</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73767</xdr:rowOff>
    </xdr:from>
    <xdr:to>
      <xdr:col>3</xdr:col>
      <xdr:colOff>3175</xdr:colOff>
      <xdr:row>53</xdr:row>
      <xdr:rowOff>3917</xdr:rowOff>
    </xdr:to>
    <xdr:sp macro="" textlink="">
      <xdr:nvSpPr>
        <xdr:cNvPr id="141" name="円/楕円 140"/>
        <xdr:cNvSpPr/>
      </xdr:nvSpPr>
      <xdr:spPr>
        <a:xfrm>
          <a:off x="1968500" y="89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20444</xdr:rowOff>
    </xdr:from>
    <xdr:ext cx="599010" cy="259045"/>
    <xdr:sp macro="" textlink="">
      <xdr:nvSpPr>
        <xdr:cNvPr id="142" name="テキスト ボックス 141"/>
        <xdr:cNvSpPr txBox="1"/>
      </xdr:nvSpPr>
      <xdr:spPr>
        <a:xfrm>
          <a:off x="1719794" y="876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146,986</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145318</xdr:rowOff>
    </xdr:from>
    <xdr:to>
      <xdr:col>1</xdr:col>
      <xdr:colOff>485775</xdr:colOff>
      <xdr:row>54</xdr:row>
      <xdr:rowOff>75468</xdr:rowOff>
    </xdr:to>
    <xdr:sp macro="" textlink="">
      <xdr:nvSpPr>
        <xdr:cNvPr id="143" name="円/楕円 142"/>
        <xdr:cNvSpPr/>
      </xdr:nvSpPr>
      <xdr:spPr>
        <a:xfrm>
          <a:off x="1079500" y="92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91995</xdr:rowOff>
    </xdr:from>
    <xdr:ext cx="599010" cy="259045"/>
    <xdr:sp macro="" textlink="">
      <xdr:nvSpPr>
        <xdr:cNvPr id="144" name="テキスト ボックス 143"/>
        <xdr:cNvSpPr txBox="1"/>
      </xdr:nvSpPr>
      <xdr:spPr>
        <a:xfrm>
          <a:off x="830794" y="900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109728</xdr:rowOff>
    </xdr:from>
    <xdr:to>
      <xdr:col>6</xdr:col>
      <xdr:colOff>511175</xdr:colOff>
      <xdr:row>75</xdr:row>
      <xdr:rowOff>83300</xdr:rowOff>
    </xdr:to>
    <xdr:cxnSp macro="">
      <xdr:nvCxnSpPr>
        <xdr:cNvPr id="174" name="直線コネクタ 173"/>
        <xdr:cNvCxnSpPr/>
      </xdr:nvCxnSpPr>
      <xdr:spPr>
        <a:xfrm flipV="1">
          <a:off x="3797300" y="12797028"/>
          <a:ext cx="838200" cy="1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83300</xdr:rowOff>
    </xdr:from>
    <xdr:to>
      <xdr:col>5</xdr:col>
      <xdr:colOff>358775</xdr:colOff>
      <xdr:row>76</xdr:row>
      <xdr:rowOff>23216</xdr:rowOff>
    </xdr:to>
    <xdr:cxnSp macro="">
      <xdr:nvCxnSpPr>
        <xdr:cNvPr id="177" name="直線コネクタ 176"/>
        <xdr:cNvCxnSpPr/>
      </xdr:nvCxnSpPr>
      <xdr:spPr>
        <a:xfrm flipV="1">
          <a:off x="2908300" y="12942050"/>
          <a:ext cx="889000" cy="1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23216</xdr:rowOff>
    </xdr:from>
    <xdr:to>
      <xdr:col>4</xdr:col>
      <xdr:colOff>155575</xdr:colOff>
      <xdr:row>76</xdr:row>
      <xdr:rowOff>166382</xdr:rowOff>
    </xdr:to>
    <xdr:cxnSp macro="">
      <xdr:nvCxnSpPr>
        <xdr:cNvPr id="180" name="直線コネクタ 179"/>
        <xdr:cNvCxnSpPr/>
      </xdr:nvCxnSpPr>
      <xdr:spPr>
        <a:xfrm flipV="1">
          <a:off x="2019300" y="13053416"/>
          <a:ext cx="889000" cy="14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114388</xdr:rowOff>
    </xdr:from>
    <xdr:to>
      <xdr:col>2</xdr:col>
      <xdr:colOff>638175</xdr:colOff>
      <xdr:row>76</xdr:row>
      <xdr:rowOff>166382</xdr:rowOff>
    </xdr:to>
    <xdr:cxnSp macro="">
      <xdr:nvCxnSpPr>
        <xdr:cNvPr id="183" name="直線コネクタ 182"/>
        <xdr:cNvCxnSpPr/>
      </xdr:nvCxnSpPr>
      <xdr:spPr>
        <a:xfrm>
          <a:off x="1130300" y="13144588"/>
          <a:ext cx="889000" cy="5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58928</xdr:rowOff>
    </xdr:from>
    <xdr:to>
      <xdr:col>6</xdr:col>
      <xdr:colOff>561975</xdr:colOff>
      <xdr:row>74</xdr:row>
      <xdr:rowOff>160528</xdr:rowOff>
    </xdr:to>
    <xdr:sp macro="" textlink="">
      <xdr:nvSpPr>
        <xdr:cNvPr id="193" name="円/楕円 192"/>
        <xdr:cNvSpPr/>
      </xdr:nvSpPr>
      <xdr:spPr>
        <a:xfrm>
          <a:off x="4584700" y="1274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81805</xdr:rowOff>
    </xdr:from>
    <xdr:ext cx="599010" cy="259045"/>
    <xdr:sp macro="" textlink="">
      <xdr:nvSpPr>
        <xdr:cNvPr id="194" name="民生費該当値テキスト"/>
        <xdr:cNvSpPr txBox="1"/>
      </xdr:nvSpPr>
      <xdr:spPr>
        <a:xfrm>
          <a:off x="4686300" y="1259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182,360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32500</xdr:rowOff>
    </xdr:from>
    <xdr:to>
      <xdr:col>5</xdr:col>
      <xdr:colOff>409575</xdr:colOff>
      <xdr:row>75</xdr:row>
      <xdr:rowOff>134100</xdr:rowOff>
    </xdr:to>
    <xdr:sp macro="" textlink="">
      <xdr:nvSpPr>
        <xdr:cNvPr id="195" name="円/楕円 194"/>
        <xdr:cNvSpPr/>
      </xdr:nvSpPr>
      <xdr:spPr>
        <a:xfrm>
          <a:off x="3746500" y="128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150627</xdr:rowOff>
    </xdr:from>
    <xdr:ext cx="599010" cy="259045"/>
    <xdr:sp macro="" textlink="">
      <xdr:nvSpPr>
        <xdr:cNvPr id="196" name="テキスト ボックス 195"/>
        <xdr:cNvSpPr txBox="1"/>
      </xdr:nvSpPr>
      <xdr:spPr>
        <a:xfrm>
          <a:off x="3497794" y="1266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170,941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143866</xdr:rowOff>
    </xdr:from>
    <xdr:to>
      <xdr:col>4</xdr:col>
      <xdr:colOff>206375</xdr:colOff>
      <xdr:row>76</xdr:row>
      <xdr:rowOff>74016</xdr:rowOff>
    </xdr:to>
    <xdr:sp macro="" textlink="">
      <xdr:nvSpPr>
        <xdr:cNvPr id="197" name="円/楕円 196"/>
        <xdr:cNvSpPr/>
      </xdr:nvSpPr>
      <xdr:spPr>
        <a:xfrm>
          <a:off x="2857500" y="1300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90543</xdr:rowOff>
    </xdr:from>
    <xdr:ext cx="599010" cy="259045"/>
    <xdr:sp macro="" textlink="">
      <xdr:nvSpPr>
        <xdr:cNvPr id="198" name="テキスト ボックス 197"/>
        <xdr:cNvSpPr txBox="1"/>
      </xdr:nvSpPr>
      <xdr:spPr>
        <a:xfrm>
          <a:off x="2608794" y="127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162,172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115582</xdr:rowOff>
    </xdr:from>
    <xdr:to>
      <xdr:col>3</xdr:col>
      <xdr:colOff>3175</xdr:colOff>
      <xdr:row>77</xdr:row>
      <xdr:rowOff>45732</xdr:rowOff>
    </xdr:to>
    <xdr:sp macro="" textlink="">
      <xdr:nvSpPr>
        <xdr:cNvPr id="199" name="円/楕円 198"/>
        <xdr:cNvSpPr/>
      </xdr:nvSpPr>
      <xdr:spPr>
        <a:xfrm>
          <a:off x="1968500" y="1314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62260</xdr:rowOff>
    </xdr:from>
    <xdr:ext cx="599010" cy="259045"/>
    <xdr:sp macro="" textlink="">
      <xdr:nvSpPr>
        <xdr:cNvPr id="200" name="テキスト ボックス 199"/>
        <xdr:cNvSpPr txBox="1"/>
      </xdr:nvSpPr>
      <xdr:spPr>
        <a:xfrm>
          <a:off x="1719794" y="1292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150,899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63588</xdr:rowOff>
    </xdr:from>
    <xdr:to>
      <xdr:col>1</xdr:col>
      <xdr:colOff>485775</xdr:colOff>
      <xdr:row>76</xdr:row>
      <xdr:rowOff>165188</xdr:rowOff>
    </xdr:to>
    <xdr:sp macro="" textlink="">
      <xdr:nvSpPr>
        <xdr:cNvPr id="201" name="円/楕円 200"/>
        <xdr:cNvSpPr/>
      </xdr:nvSpPr>
      <xdr:spPr>
        <a:xfrm>
          <a:off x="1079500" y="130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10266</xdr:rowOff>
    </xdr:from>
    <xdr:ext cx="599010" cy="259045"/>
    <xdr:sp macro="" textlink="">
      <xdr:nvSpPr>
        <xdr:cNvPr id="202" name="テキスト ボックス 201"/>
        <xdr:cNvSpPr txBox="1"/>
      </xdr:nvSpPr>
      <xdr:spPr>
        <a:xfrm>
          <a:off x="830794" y="1286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146062</xdr:rowOff>
    </xdr:from>
    <xdr:to>
      <xdr:col>6</xdr:col>
      <xdr:colOff>511175</xdr:colOff>
      <xdr:row>93</xdr:row>
      <xdr:rowOff>73101</xdr:rowOff>
    </xdr:to>
    <xdr:cxnSp macro="">
      <xdr:nvCxnSpPr>
        <xdr:cNvPr id="232" name="直線コネクタ 231"/>
        <xdr:cNvCxnSpPr/>
      </xdr:nvCxnSpPr>
      <xdr:spPr>
        <a:xfrm>
          <a:off x="3797300" y="15919462"/>
          <a:ext cx="838200" cy="9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165818</xdr:rowOff>
    </xdr:from>
    <xdr:to>
      <xdr:col>5</xdr:col>
      <xdr:colOff>358775</xdr:colOff>
      <xdr:row>92</xdr:row>
      <xdr:rowOff>146062</xdr:rowOff>
    </xdr:to>
    <xdr:cxnSp macro="">
      <xdr:nvCxnSpPr>
        <xdr:cNvPr id="235" name="直線コネクタ 234"/>
        <xdr:cNvCxnSpPr/>
      </xdr:nvCxnSpPr>
      <xdr:spPr>
        <a:xfrm>
          <a:off x="2908300" y="15767768"/>
          <a:ext cx="889000" cy="15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165818</xdr:rowOff>
    </xdr:from>
    <xdr:to>
      <xdr:col>4</xdr:col>
      <xdr:colOff>155575</xdr:colOff>
      <xdr:row>92</xdr:row>
      <xdr:rowOff>15036</xdr:rowOff>
    </xdr:to>
    <xdr:cxnSp macro="">
      <xdr:nvCxnSpPr>
        <xdr:cNvPr id="238" name="直線コネクタ 237"/>
        <xdr:cNvCxnSpPr/>
      </xdr:nvCxnSpPr>
      <xdr:spPr>
        <a:xfrm flipV="1">
          <a:off x="2019300" y="15767768"/>
          <a:ext cx="889000" cy="2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15036</xdr:rowOff>
    </xdr:from>
    <xdr:to>
      <xdr:col>2</xdr:col>
      <xdr:colOff>638175</xdr:colOff>
      <xdr:row>92</xdr:row>
      <xdr:rowOff>127109</xdr:rowOff>
    </xdr:to>
    <xdr:cxnSp macro="">
      <xdr:nvCxnSpPr>
        <xdr:cNvPr id="241" name="直線コネクタ 240"/>
        <xdr:cNvCxnSpPr/>
      </xdr:nvCxnSpPr>
      <xdr:spPr>
        <a:xfrm flipV="1">
          <a:off x="1130300" y="15788436"/>
          <a:ext cx="889000" cy="11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22301</xdr:rowOff>
    </xdr:from>
    <xdr:to>
      <xdr:col>6</xdr:col>
      <xdr:colOff>561975</xdr:colOff>
      <xdr:row>93</xdr:row>
      <xdr:rowOff>123901</xdr:rowOff>
    </xdr:to>
    <xdr:sp macro="" textlink="">
      <xdr:nvSpPr>
        <xdr:cNvPr id="251" name="円/楕円 250"/>
        <xdr:cNvSpPr/>
      </xdr:nvSpPr>
      <xdr:spPr>
        <a:xfrm>
          <a:off x="4584700" y="159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45178</xdr:rowOff>
    </xdr:from>
    <xdr:ext cx="534377" cy="259045"/>
    <xdr:sp macro="" textlink="">
      <xdr:nvSpPr>
        <xdr:cNvPr id="252" name="衛生費該当値テキスト"/>
        <xdr:cNvSpPr txBox="1"/>
      </xdr:nvSpPr>
      <xdr:spPr>
        <a:xfrm>
          <a:off x="4686300" y="158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72,496</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95262</xdr:rowOff>
    </xdr:from>
    <xdr:to>
      <xdr:col>5</xdr:col>
      <xdr:colOff>409575</xdr:colOff>
      <xdr:row>93</xdr:row>
      <xdr:rowOff>25412</xdr:rowOff>
    </xdr:to>
    <xdr:sp macro="" textlink="">
      <xdr:nvSpPr>
        <xdr:cNvPr id="253" name="円/楕円 252"/>
        <xdr:cNvSpPr/>
      </xdr:nvSpPr>
      <xdr:spPr>
        <a:xfrm>
          <a:off x="3746500" y="1586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41939</xdr:rowOff>
    </xdr:from>
    <xdr:ext cx="534377" cy="259045"/>
    <xdr:sp macro="" textlink="">
      <xdr:nvSpPr>
        <xdr:cNvPr id="254" name="テキスト ボックス 253"/>
        <xdr:cNvSpPr txBox="1"/>
      </xdr:nvSpPr>
      <xdr:spPr>
        <a:xfrm>
          <a:off x="3530111" y="1564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77,666</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115018</xdr:rowOff>
    </xdr:from>
    <xdr:to>
      <xdr:col>4</xdr:col>
      <xdr:colOff>206375</xdr:colOff>
      <xdr:row>92</xdr:row>
      <xdr:rowOff>45168</xdr:rowOff>
    </xdr:to>
    <xdr:sp macro="" textlink="">
      <xdr:nvSpPr>
        <xdr:cNvPr id="255" name="円/楕円 254"/>
        <xdr:cNvSpPr/>
      </xdr:nvSpPr>
      <xdr:spPr>
        <a:xfrm>
          <a:off x="2857500" y="157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61695</xdr:rowOff>
    </xdr:from>
    <xdr:ext cx="534377" cy="259045"/>
    <xdr:sp macro="" textlink="">
      <xdr:nvSpPr>
        <xdr:cNvPr id="256" name="テキスト ボックス 255"/>
        <xdr:cNvSpPr txBox="1"/>
      </xdr:nvSpPr>
      <xdr:spPr>
        <a:xfrm>
          <a:off x="2641111" y="154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85,629</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135686</xdr:rowOff>
    </xdr:from>
    <xdr:to>
      <xdr:col>3</xdr:col>
      <xdr:colOff>3175</xdr:colOff>
      <xdr:row>92</xdr:row>
      <xdr:rowOff>65836</xdr:rowOff>
    </xdr:to>
    <xdr:sp macro="" textlink="">
      <xdr:nvSpPr>
        <xdr:cNvPr id="257" name="円/楕円 256"/>
        <xdr:cNvSpPr/>
      </xdr:nvSpPr>
      <xdr:spPr>
        <a:xfrm>
          <a:off x="1968500" y="1573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82363</xdr:rowOff>
    </xdr:from>
    <xdr:ext cx="534377" cy="259045"/>
    <xdr:sp macro="" textlink="">
      <xdr:nvSpPr>
        <xdr:cNvPr id="258" name="テキスト ボックス 257"/>
        <xdr:cNvSpPr txBox="1"/>
      </xdr:nvSpPr>
      <xdr:spPr>
        <a:xfrm>
          <a:off x="1752111" y="1551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84,544</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76309</xdr:rowOff>
    </xdr:from>
    <xdr:to>
      <xdr:col>1</xdr:col>
      <xdr:colOff>485775</xdr:colOff>
      <xdr:row>93</xdr:row>
      <xdr:rowOff>6459</xdr:rowOff>
    </xdr:to>
    <xdr:sp macro="" textlink="">
      <xdr:nvSpPr>
        <xdr:cNvPr id="259" name="円/楕円 258"/>
        <xdr:cNvSpPr/>
      </xdr:nvSpPr>
      <xdr:spPr>
        <a:xfrm>
          <a:off x="1079500" y="158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22986</xdr:rowOff>
    </xdr:from>
    <xdr:ext cx="534377" cy="259045"/>
    <xdr:sp macro="" textlink="">
      <xdr:nvSpPr>
        <xdr:cNvPr id="260" name="テキスト ボックス 259"/>
        <xdr:cNvSpPr txBox="1"/>
      </xdr:nvSpPr>
      <xdr:spPr>
        <a:xfrm>
          <a:off x="863111" y="1562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5512</xdr:rowOff>
    </xdr:from>
    <xdr:to>
      <xdr:col>15</xdr:col>
      <xdr:colOff>180975</xdr:colOff>
      <xdr:row>38</xdr:row>
      <xdr:rowOff>82093</xdr:rowOff>
    </xdr:to>
    <xdr:cxnSp macro="">
      <xdr:nvCxnSpPr>
        <xdr:cNvPr id="287" name="直線コネクタ 286"/>
        <xdr:cNvCxnSpPr/>
      </xdr:nvCxnSpPr>
      <xdr:spPr>
        <a:xfrm>
          <a:off x="9639300" y="6520612"/>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5512</xdr:rowOff>
    </xdr:from>
    <xdr:to>
      <xdr:col>14</xdr:col>
      <xdr:colOff>28575</xdr:colOff>
      <xdr:row>38</xdr:row>
      <xdr:rowOff>20600</xdr:rowOff>
    </xdr:to>
    <xdr:cxnSp macro="">
      <xdr:nvCxnSpPr>
        <xdr:cNvPr id="290" name="直線コネクタ 289"/>
        <xdr:cNvCxnSpPr/>
      </xdr:nvCxnSpPr>
      <xdr:spPr>
        <a:xfrm flipV="1">
          <a:off x="8750300" y="6520612"/>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34315</xdr:rowOff>
    </xdr:from>
    <xdr:to>
      <xdr:col>12</xdr:col>
      <xdr:colOff>511175</xdr:colOff>
      <xdr:row>38</xdr:row>
      <xdr:rowOff>20600</xdr:rowOff>
    </xdr:to>
    <xdr:cxnSp macro="">
      <xdr:nvCxnSpPr>
        <xdr:cNvPr id="293" name="直線コネクタ 292"/>
        <xdr:cNvCxnSpPr/>
      </xdr:nvCxnSpPr>
      <xdr:spPr>
        <a:xfrm>
          <a:off x="7861300" y="6377965"/>
          <a:ext cx="889000" cy="15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119355</xdr:rowOff>
    </xdr:from>
    <xdr:to>
      <xdr:col>11</xdr:col>
      <xdr:colOff>307975</xdr:colOff>
      <xdr:row>37</xdr:row>
      <xdr:rowOff>34315</xdr:rowOff>
    </xdr:to>
    <xdr:cxnSp macro="">
      <xdr:nvCxnSpPr>
        <xdr:cNvPr id="296" name="直線コネクタ 295"/>
        <xdr:cNvCxnSpPr/>
      </xdr:nvCxnSpPr>
      <xdr:spPr>
        <a:xfrm>
          <a:off x="6972300" y="6291555"/>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31293</xdr:rowOff>
    </xdr:from>
    <xdr:to>
      <xdr:col>15</xdr:col>
      <xdr:colOff>231775</xdr:colOff>
      <xdr:row>38</xdr:row>
      <xdr:rowOff>132893</xdr:rowOff>
    </xdr:to>
    <xdr:sp macro="" textlink="">
      <xdr:nvSpPr>
        <xdr:cNvPr id="306" name="円/楕円 305"/>
        <xdr:cNvSpPr/>
      </xdr:nvSpPr>
      <xdr:spPr>
        <a:xfrm>
          <a:off x="104267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117670</xdr:rowOff>
    </xdr:from>
    <xdr:ext cx="378565" cy="259045"/>
    <xdr:sp macro="" textlink="">
      <xdr:nvSpPr>
        <xdr:cNvPr id="307" name="労働費該当値テキスト"/>
        <xdr:cNvSpPr txBox="1"/>
      </xdr:nvSpPr>
      <xdr:spPr>
        <a:xfrm>
          <a:off x="10528300" y="646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126162</xdr:rowOff>
    </xdr:from>
    <xdr:to>
      <xdr:col>14</xdr:col>
      <xdr:colOff>79375</xdr:colOff>
      <xdr:row>38</xdr:row>
      <xdr:rowOff>56311</xdr:rowOff>
    </xdr:to>
    <xdr:sp macro="" textlink="">
      <xdr:nvSpPr>
        <xdr:cNvPr id="308" name="円/楕円 307"/>
        <xdr:cNvSpPr/>
      </xdr:nvSpPr>
      <xdr:spPr>
        <a:xfrm>
          <a:off x="9588500" y="6469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47439</xdr:rowOff>
    </xdr:from>
    <xdr:ext cx="378565" cy="259045"/>
    <xdr:sp macro="" textlink="">
      <xdr:nvSpPr>
        <xdr:cNvPr id="309" name="テキスト ボックス 308"/>
        <xdr:cNvSpPr txBox="1"/>
      </xdr:nvSpPr>
      <xdr:spPr>
        <a:xfrm>
          <a:off x="9450017" y="6562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141250</xdr:rowOff>
    </xdr:from>
    <xdr:to>
      <xdr:col>12</xdr:col>
      <xdr:colOff>561975</xdr:colOff>
      <xdr:row>38</xdr:row>
      <xdr:rowOff>71400</xdr:rowOff>
    </xdr:to>
    <xdr:sp macro="" textlink="">
      <xdr:nvSpPr>
        <xdr:cNvPr id="310" name="円/楕円 309"/>
        <xdr:cNvSpPr/>
      </xdr:nvSpPr>
      <xdr:spPr>
        <a:xfrm>
          <a:off x="8699500" y="64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62527</xdr:rowOff>
    </xdr:from>
    <xdr:ext cx="378565" cy="259045"/>
    <xdr:sp macro="" textlink="">
      <xdr:nvSpPr>
        <xdr:cNvPr id="311" name="テキスト ボックス 310"/>
        <xdr:cNvSpPr txBox="1"/>
      </xdr:nvSpPr>
      <xdr:spPr>
        <a:xfrm>
          <a:off x="8561017" y="657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154965</xdr:rowOff>
    </xdr:from>
    <xdr:to>
      <xdr:col>11</xdr:col>
      <xdr:colOff>358775</xdr:colOff>
      <xdr:row>37</xdr:row>
      <xdr:rowOff>85115</xdr:rowOff>
    </xdr:to>
    <xdr:sp macro="" textlink="">
      <xdr:nvSpPr>
        <xdr:cNvPr id="312" name="円/楕円 311"/>
        <xdr:cNvSpPr/>
      </xdr:nvSpPr>
      <xdr:spPr>
        <a:xfrm>
          <a:off x="7810500" y="63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76242</xdr:rowOff>
    </xdr:from>
    <xdr:ext cx="469744" cy="259045"/>
    <xdr:sp macro="" textlink="">
      <xdr:nvSpPr>
        <xdr:cNvPr id="313" name="テキスト ボックス 312"/>
        <xdr:cNvSpPr txBox="1"/>
      </xdr:nvSpPr>
      <xdr:spPr>
        <a:xfrm>
          <a:off x="7626427" y="641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68555</xdr:rowOff>
    </xdr:from>
    <xdr:to>
      <xdr:col>10</xdr:col>
      <xdr:colOff>155575</xdr:colOff>
      <xdr:row>36</xdr:row>
      <xdr:rowOff>170155</xdr:rowOff>
    </xdr:to>
    <xdr:sp macro="" textlink="">
      <xdr:nvSpPr>
        <xdr:cNvPr id="314" name="円/楕円 313"/>
        <xdr:cNvSpPr/>
      </xdr:nvSpPr>
      <xdr:spPr>
        <a:xfrm>
          <a:off x="6921500" y="62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161282</xdr:rowOff>
    </xdr:from>
    <xdr:ext cx="469744" cy="259045"/>
    <xdr:sp macro="" textlink="">
      <xdr:nvSpPr>
        <xdr:cNvPr id="315" name="テキスト ボックス 314"/>
        <xdr:cNvSpPr txBox="1"/>
      </xdr:nvSpPr>
      <xdr:spPr>
        <a:xfrm>
          <a:off x="6737427" y="633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65111</xdr:rowOff>
    </xdr:from>
    <xdr:to>
      <xdr:col>15</xdr:col>
      <xdr:colOff>180975</xdr:colOff>
      <xdr:row>53</xdr:row>
      <xdr:rowOff>72099</xdr:rowOff>
    </xdr:to>
    <xdr:cxnSp macro="">
      <xdr:nvCxnSpPr>
        <xdr:cNvPr id="346" name="直線コネクタ 345"/>
        <xdr:cNvCxnSpPr/>
      </xdr:nvCxnSpPr>
      <xdr:spPr>
        <a:xfrm>
          <a:off x="9639300" y="9151961"/>
          <a:ext cx="8382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137724</xdr:rowOff>
    </xdr:from>
    <xdr:to>
      <xdr:col>14</xdr:col>
      <xdr:colOff>28575</xdr:colOff>
      <xdr:row>53</xdr:row>
      <xdr:rowOff>65111</xdr:rowOff>
    </xdr:to>
    <xdr:cxnSp macro="">
      <xdr:nvCxnSpPr>
        <xdr:cNvPr id="349" name="直線コネクタ 348"/>
        <xdr:cNvCxnSpPr/>
      </xdr:nvCxnSpPr>
      <xdr:spPr>
        <a:xfrm>
          <a:off x="8750300" y="8881674"/>
          <a:ext cx="889000" cy="27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1" name="テキスト ボックス 350"/>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137724</xdr:rowOff>
    </xdr:from>
    <xdr:to>
      <xdr:col>12</xdr:col>
      <xdr:colOff>511175</xdr:colOff>
      <xdr:row>52</xdr:row>
      <xdr:rowOff>53975</xdr:rowOff>
    </xdr:to>
    <xdr:cxnSp macro="">
      <xdr:nvCxnSpPr>
        <xdr:cNvPr id="352" name="直線コネクタ 351"/>
        <xdr:cNvCxnSpPr/>
      </xdr:nvCxnSpPr>
      <xdr:spPr>
        <a:xfrm flipV="1">
          <a:off x="7861300" y="8881674"/>
          <a:ext cx="889000" cy="8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53975</xdr:rowOff>
    </xdr:from>
    <xdr:to>
      <xdr:col>11</xdr:col>
      <xdr:colOff>307975</xdr:colOff>
      <xdr:row>53</xdr:row>
      <xdr:rowOff>130066</xdr:rowOff>
    </xdr:to>
    <xdr:cxnSp macro="">
      <xdr:nvCxnSpPr>
        <xdr:cNvPr id="355" name="直線コネクタ 354"/>
        <xdr:cNvCxnSpPr/>
      </xdr:nvCxnSpPr>
      <xdr:spPr>
        <a:xfrm flipV="1">
          <a:off x="6972300" y="8969375"/>
          <a:ext cx="889000" cy="24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21299</xdr:rowOff>
    </xdr:from>
    <xdr:to>
      <xdr:col>15</xdr:col>
      <xdr:colOff>231775</xdr:colOff>
      <xdr:row>53</xdr:row>
      <xdr:rowOff>122899</xdr:rowOff>
    </xdr:to>
    <xdr:sp macro="" textlink="">
      <xdr:nvSpPr>
        <xdr:cNvPr id="365" name="円/楕円 364"/>
        <xdr:cNvSpPr/>
      </xdr:nvSpPr>
      <xdr:spPr>
        <a:xfrm>
          <a:off x="10426700" y="91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44176</xdr:rowOff>
    </xdr:from>
    <xdr:ext cx="534377" cy="259045"/>
    <xdr:sp macro="" textlink="">
      <xdr:nvSpPr>
        <xdr:cNvPr id="366" name="農林水産業費該当値テキスト"/>
        <xdr:cNvSpPr txBox="1"/>
      </xdr:nvSpPr>
      <xdr:spPr>
        <a:xfrm>
          <a:off x="10528300" y="89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64,640</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14311</xdr:rowOff>
    </xdr:from>
    <xdr:to>
      <xdr:col>14</xdr:col>
      <xdr:colOff>79375</xdr:colOff>
      <xdr:row>53</xdr:row>
      <xdr:rowOff>115911</xdr:rowOff>
    </xdr:to>
    <xdr:sp macro="" textlink="">
      <xdr:nvSpPr>
        <xdr:cNvPr id="367" name="円/楕円 366"/>
        <xdr:cNvSpPr/>
      </xdr:nvSpPr>
      <xdr:spPr>
        <a:xfrm>
          <a:off x="9588500" y="91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132438</xdr:rowOff>
    </xdr:from>
    <xdr:ext cx="534377" cy="259045"/>
    <xdr:sp macro="" textlink="">
      <xdr:nvSpPr>
        <xdr:cNvPr id="368" name="テキスト ボックス 367"/>
        <xdr:cNvSpPr txBox="1"/>
      </xdr:nvSpPr>
      <xdr:spPr>
        <a:xfrm>
          <a:off x="9372111" y="887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65,068</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86924</xdr:rowOff>
    </xdr:from>
    <xdr:to>
      <xdr:col>12</xdr:col>
      <xdr:colOff>561975</xdr:colOff>
      <xdr:row>52</xdr:row>
      <xdr:rowOff>17074</xdr:rowOff>
    </xdr:to>
    <xdr:sp macro="" textlink="">
      <xdr:nvSpPr>
        <xdr:cNvPr id="369" name="円/楕円 368"/>
        <xdr:cNvSpPr/>
      </xdr:nvSpPr>
      <xdr:spPr>
        <a:xfrm>
          <a:off x="8699500" y="88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33601</xdr:rowOff>
    </xdr:from>
    <xdr:ext cx="534377" cy="259045"/>
    <xdr:sp macro="" textlink="">
      <xdr:nvSpPr>
        <xdr:cNvPr id="370" name="テキスト ボックス 369"/>
        <xdr:cNvSpPr txBox="1"/>
      </xdr:nvSpPr>
      <xdr:spPr>
        <a:xfrm>
          <a:off x="8483111" y="86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81,621</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3175</xdr:rowOff>
    </xdr:from>
    <xdr:to>
      <xdr:col>11</xdr:col>
      <xdr:colOff>358775</xdr:colOff>
      <xdr:row>52</xdr:row>
      <xdr:rowOff>104775</xdr:rowOff>
    </xdr:to>
    <xdr:sp macro="" textlink="">
      <xdr:nvSpPr>
        <xdr:cNvPr id="371" name="円/楕円 370"/>
        <xdr:cNvSpPr/>
      </xdr:nvSpPr>
      <xdr:spPr>
        <a:xfrm>
          <a:off x="7810500" y="891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121302</xdr:rowOff>
    </xdr:from>
    <xdr:ext cx="534377" cy="259045"/>
    <xdr:sp macro="" textlink="">
      <xdr:nvSpPr>
        <xdr:cNvPr id="372" name="テキスト ボックス 371"/>
        <xdr:cNvSpPr txBox="1"/>
      </xdr:nvSpPr>
      <xdr:spPr>
        <a:xfrm>
          <a:off x="7594111" y="869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76,250</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79266</xdr:rowOff>
    </xdr:from>
    <xdr:to>
      <xdr:col>10</xdr:col>
      <xdr:colOff>155575</xdr:colOff>
      <xdr:row>54</xdr:row>
      <xdr:rowOff>9416</xdr:rowOff>
    </xdr:to>
    <xdr:sp macro="" textlink="">
      <xdr:nvSpPr>
        <xdr:cNvPr id="373" name="円/楕円 372"/>
        <xdr:cNvSpPr/>
      </xdr:nvSpPr>
      <xdr:spPr>
        <a:xfrm>
          <a:off x="6921500" y="91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25943</xdr:rowOff>
    </xdr:from>
    <xdr:ext cx="534377" cy="259045"/>
    <xdr:sp macro="" textlink="">
      <xdr:nvSpPr>
        <xdr:cNvPr id="374" name="テキスト ボックス 373"/>
        <xdr:cNvSpPr txBox="1"/>
      </xdr:nvSpPr>
      <xdr:spPr>
        <a:xfrm>
          <a:off x="6705111" y="894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68540</xdr:rowOff>
    </xdr:from>
    <xdr:to>
      <xdr:col>15</xdr:col>
      <xdr:colOff>180975</xdr:colOff>
      <xdr:row>75</xdr:row>
      <xdr:rowOff>90584</xdr:rowOff>
    </xdr:to>
    <xdr:cxnSp macro="">
      <xdr:nvCxnSpPr>
        <xdr:cNvPr id="405" name="直線コネクタ 404"/>
        <xdr:cNvCxnSpPr/>
      </xdr:nvCxnSpPr>
      <xdr:spPr>
        <a:xfrm>
          <a:off x="9639300" y="12927290"/>
          <a:ext cx="8382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68540</xdr:rowOff>
    </xdr:from>
    <xdr:to>
      <xdr:col>14</xdr:col>
      <xdr:colOff>28575</xdr:colOff>
      <xdr:row>75</xdr:row>
      <xdr:rowOff>150444</xdr:rowOff>
    </xdr:to>
    <xdr:cxnSp macro="">
      <xdr:nvCxnSpPr>
        <xdr:cNvPr id="408" name="直線コネクタ 407"/>
        <xdr:cNvCxnSpPr/>
      </xdr:nvCxnSpPr>
      <xdr:spPr>
        <a:xfrm flipV="1">
          <a:off x="8750300" y="12927290"/>
          <a:ext cx="889000" cy="8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0" name="テキスト ボックス 409"/>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150444</xdr:rowOff>
    </xdr:from>
    <xdr:to>
      <xdr:col>12</xdr:col>
      <xdr:colOff>511175</xdr:colOff>
      <xdr:row>75</xdr:row>
      <xdr:rowOff>166870</xdr:rowOff>
    </xdr:to>
    <xdr:cxnSp macro="">
      <xdr:nvCxnSpPr>
        <xdr:cNvPr id="411" name="直線コネクタ 410"/>
        <xdr:cNvCxnSpPr/>
      </xdr:nvCxnSpPr>
      <xdr:spPr>
        <a:xfrm flipV="1">
          <a:off x="7861300" y="13009194"/>
          <a:ext cx="88900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166870</xdr:rowOff>
    </xdr:from>
    <xdr:to>
      <xdr:col>11</xdr:col>
      <xdr:colOff>307975</xdr:colOff>
      <xdr:row>76</xdr:row>
      <xdr:rowOff>6231</xdr:rowOff>
    </xdr:to>
    <xdr:cxnSp macro="">
      <xdr:nvCxnSpPr>
        <xdr:cNvPr id="414" name="直線コネクタ 413"/>
        <xdr:cNvCxnSpPr/>
      </xdr:nvCxnSpPr>
      <xdr:spPr>
        <a:xfrm flipV="1">
          <a:off x="6972300" y="13025620"/>
          <a:ext cx="889000" cy="1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39784</xdr:rowOff>
    </xdr:from>
    <xdr:to>
      <xdr:col>15</xdr:col>
      <xdr:colOff>231775</xdr:colOff>
      <xdr:row>75</xdr:row>
      <xdr:rowOff>141384</xdr:rowOff>
    </xdr:to>
    <xdr:sp macro="" textlink="">
      <xdr:nvSpPr>
        <xdr:cNvPr id="424" name="円/楕円 423"/>
        <xdr:cNvSpPr/>
      </xdr:nvSpPr>
      <xdr:spPr>
        <a:xfrm>
          <a:off x="10426700" y="128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62661</xdr:rowOff>
    </xdr:from>
    <xdr:ext cx="534377" cy="259045"/>
    <xdr:sp macro="" textlink="">
      <xdr:nvSpPr>
        <xdr:cNvPr id="425" name="商工費該当値テキスト"/>
        <xdr:cNvSpPr txBox="1"/>
      </xdr:nvSpPr>
      <xdr:spPr>
        <a:xfrm>
          <a:off x="10528300" y="1274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21,254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17740</xdr:rowOff>
    </xdr:from>
    <xdr:to>
      <xdr:col>14</xdr:col>
      <xdr:colOff>79375</xdr:colOff>
      <xdr:row>75</xdr:row>
      <xdr:rowOff>119340</xdr:rowOff>
    </xdr:to>
    <xdr:sp macro="" textlink="">
      <xdr:nvSpPr>
        <xdr:cNvPr id="426" name="円/楕円 425"/>
        <xdr:cNvSpPr/>
      </xdr:nvSpPr>
      <xdr:spPr>
        <a:xfrm>
          <a:off x="9588500" y="128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135867</xdr:rowOff>
    </xdr:from>
    <xdr:ext cx="534377" cy="259045"/>
    <xdr:sp macro="" textlink="">
      <xdr:nvSpPr>
        <xdr:cNvPr id="427" name="テキスト ボックス 426"/>
        <xdr:cNvSpPr txBox="1"/>
      </xdr:nvSpPr>
      <xdr:spPr>
        <a:xfrm>
          <a:off x="9372111" y="1265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99644</xdr:rowOff>
    </xdr:from>
    <xdr:to>
      <xdr:col>12</xdr:col>
      <xdr:colOff>561975</xdr:colOff>
      <xdr:row>76</xdr:row>
      <xdr:rowOff>29794</xdr:rowOff>
    </xdr:to>
    <xdr:sp macro="" textlink="">
      <xdr:nvSpPr>
        <xdr:cNvPr id="428" name="円/楕円 427"/>
        <xdr:cNvSpPr/>
      </xdr:nvSpPr>
      <xdr:spPr>
        <a:xfrm>
          <a:off x="8699500" y="129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46321</xdr:rowOff>
    </xdr:from>
    <xdr:ext cx="534377" cy="259045"/>
    <xdr:sp macro="" textlink="">
      <xdr:nvSpPr>
        <xdr:cNvPr id="429" name="テキスト ボックス 428"/>
        <xdr:cNvSpPr txBox="1"/>
      </xdr:nvSpPr>
      <xdr:spPr>
        <a:xfrm>
          <a:off x="8483111" y="1273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19,421</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116070</xdr:rowOff>
    </xdr:from>
    <xdr:to>
      <xdr:col>11</xdr:col>
      <xdr:colOff>358775</xdr:colOff>
      <xdr:row>76</xdr:row>
      <xdr:rowOff>46220</xdr:rowOff>
    </xdr:to>
    <xdr:sp macro="" textlink="">
      <xdr:nvSpPr>
        <xdr:cNvPr id="430" name="円/楕円 429"/>
        <xdr:cNvSpPr/>
      </xdr:nvSpPr>
      <xdr:spPr>
        <a:xfrm>
          <a:off x="7810500" y="1297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62747</xdr:rowOff>
    </xdr:from>
    <xdr:ext cx="534377" cy="259045"/>
    <xdr:sp macro="" textlink="">
      <xdr:nvSpPr>
        <xdr:cNvPr id="431" name="テキスト ボックス 430"/>
        <xdr:cNvSpPr txBox="1"/>
      </xdr:nvSpPr>
      <xdr:spPr>
        <a:xfrm>
          <a:off x="7594111" y="127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18,918</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126881</xdr:rowOff>
    </xdr:from>
    <xdr:to>
      <xdr:col>10</xdr:col>
      <xdr:colOff>155575</xdr:colOff>
      <xdr:row>76</xdr:row>
      <xdr:rowOff>57031</xdr:rowOff>
    </xdr:to>
    <xdr:sp macro="" textlink="">
      <xdr:nvSpPr>
        <xdr:cNvPr id="432" name="円/楕円 431"/>
        <xdr:cNvSpPr/>
      </xdr:nvSpPr>
      <xdr:spPr>
        <a:xfrm>
          <a:off x="6921500" y="129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73558</xdr:rowOff>
    </xdr:from>
    <xdr:ext cx="534377" cy="259045"/>
    <xdr:sp macro="" textlink="">
      <xdr:nvSpPr>
        <xdr:cNvPr id="433" name="テキスト ボックス 432"/>
        <xdr:cNvSpPr txBox="1"/>
      </xdr:nvSpPr>
      <xdr:spPr>
        <a:xfrm>
          <a:off x="6705111" y="1276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79,247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102598</xdr:rowOff>
    </xdr:from>
    <xdr:to>
      <xdr:col>15</xdr:col>
      <xdr:colOff>180340</xdr:colOff>
      <xdr:row>98</xdr:row>
      <xdr:rowOff>102248</xdr:rowOff>
    </xdr:to>
    <xdr:cxnSp macro="">
      <xdr:nvCxnSpPr>
        <xdr:cNvPr id="457" name="直線コネクタ 456"/>
        <xdr:cNvCxnSpPr/>
      </xdr:nvCxnSpPr>
      <xdr:spPr>
        <a:xfrm flipV="1">
          <a:off x="10475595" y="16047448"/>
          <a:ext cx="1270" cy="856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106075</xdr:rowOff>
    </xdr:from>
    <xdr:ext cx="534377" cy="259045"/>
    <xdr:sp macro="" textlink="">
      <xdr:nvSpPr>
        <xdr:cNvPr id="458" name="土木費最小値テキスト"/>
        <xdr:cNvSpPr txBox="1"/>
      </xdr:nvSpPr>
      <xdr:spPr>
        <a:xfrm>
          <a:off x="10528300" y="1690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102248</xdr:rowOff>
    </xdr:from>
    <xdr:to>
      <xdr:col>15</xdr:col>
      <xdr:colOff>269875</xdr:colOff>
      <xdr:row>98</xdr:row>
      <xdr:rowOff>102248</xdr:rowOff>
    </xdr:to>
    <xdr:cxnSp macro="">
      <xdr:nvCxnSpPr>
        <xdr:cNvPr id="459" name="直線コネクタ 458"/>
        <xdr:cNvCxnSpPr/>
      </xdr:nvCxnSpPr>
      <xdr:spPr>
        <a:xfrm>
          <a:off x="10388600" y="1690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49275</xdr:rowOff>
    </xdr:from>
    <xdr:ext cx="599010" cy="259045"/>
    <xdr:sp macro="" textlink="">
      <xdr:nvSpPr>
        <xdr:cNvPr id="460" name="土木費最大値テキスト"/>
        <xdr:cNvSpPr txBox="1"/>
      </xdr:nvSpPr>
      <xdr:spPr>
        <a:xfrm>
          <a:off x="10528300" y="158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93</xdr:row>
      <xdr:rowOff>102598</xdr:rowOff>
    </xdr:from>
    <xdr:to>
      <xdr:col>15</xdr:col>
      <xdr:colOff>269875</xdr:colOff>
      <xdr:row>93</xdr:row>
      <xdr:rowOff>102598</xdr:rowOff>
    </xdr:to>
    <xdr:cxnSp macro="">
      <xdr:nvCxnSpPr>
        <xdr:cNvPr id="461" name="直線コネクタ 460"/>
        <xdr:cNvCxnSpPr/>
      </xdr:nvCxnSpPr>
      <xdr:spPr>
        <a:xfrm>
          <a:off x="10388600" y="160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119324</xdr:rowOff>
    </xdr:from>
    <xdr:to>
      <xdr:col>15</xdr:col>
      <xdr:colOff>180975</xdr:colOff>
      <xdr:row>95</xdr:row>
      <xdr:rowOff>143890</xdr:rowOff>
    </xdr:to>
    <xdr:cxnSp macro="">
      <xdr:nvCxnSpPr>
        <xdr:cNvPr id="462" name="直線コネクタ 461"/>
        <xdr:cNvCxnSpPr/>
      </xdr:nvCxnSpPr>
      <xdr:spPr>
        <a:xfrm flipV="1">
          <a:off x="9639300" y="16407074"/>
          <a:ext cx="838200" cy="2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116217</xdr:rowOff>
    </xdr:from>
    <xdr:ext cx="534377" cy="259045"/>
    <xdr:sp macro="" textlink="">
      <xdr:nvSpPr>
        <xdr:cNvPr id="463" name="土木費平均値テキスト"/>
        <xdr:cNvSpPr txBox="1"/>
      </xdr:nvSpPr>
      <xdr:spPr>
        <a:xfrm>
          <a:off x="10528300" y="1657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137790</xdr:rowOff>
    </xdr:from>
    <xdr:to>
      <xdr:col>15</xdr:col>
      <xdr:colOff>231775</xdr:colOff>
      <xdr:row>97</xdr:row>
      <xdr:rowOff>67940</xdr:rowOff>
    </xdr:to>
    <xdr:sp macro="" textlink="">
      <xdr:nvSpPr>
        <xdr:cNvPr id="464" name="フローチャート : 判断 463"/>
        <xdr:cNvSpPr/>
      </xdr:nvSpPr>
      <xdr:spPr>
        <a:xfrm>
          <a:off x="10426700" y="165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103696</xdr:rowOff>
    </xdr:from>
    <xdr:to>
      <xdr:col>14</xdr:col>
      <xdr:colOff>28575</xdr:colOff>
      <xdr:row>95</xdr:row>
      <xdr:rowOff>143890</xdr:rowOff>
    </xdr:to>
    <xdr:cxnSp macro="">
      <xdr:nvCxnSpPr>
        <xdr:cNvPr id="465" name="直線コネクタ 464"/>
        <xdr:cNvCxnSpPr/>
      </xdr:nvCxnSpPr>
      <xdr:spPr>
        <a:xfrm>
          <a:off x="8750300" y="16391446"/>
          <a:ext cx="889000" cy="4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37762</xdr:rowOff>
    </xdr:from>
    <xdr:to>
      <xdr:col>14</xdr:col>
      <xdr:colOff>79375</xdr:colOff>
      <xdr:row>96</xdr:row>
      <xdr:rowOff>139362</xdr:rowOff>
    </xdr:to>
    <xdr:sp macro="" textlink="">
      <xdr:nvSpPr>
        <xdr:cNvPr id="466" name="フローチャート : 判断 465"/>
        <xdr:cNvSpPr/>
      </xdr:nvSpPr>
      <xdr:spPr>
        <a:xfrm>
          <a:off x="9588500" y="164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130489</xdr:rowOff>
    </xdr:from>
    <xdr:ext cx="534377" cy="259045"/>
    <xdr:sp macro="" textlink="">
      <xdr:nvSpPr>
        <xdr:cNvPr id="467" name="テキスト ボックス 466"/>
        <xdr:cNvSpPr txBox="1"/>
      </xdr:nvSpPr>
      <xdr:spPr>
        <a:xfrm>
          <a:off x="9372111" y="1658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90</xdr:row>
      <xdr:rowOff>160000</xdr:rowOff>
    </xdr:from>
    <xdr:to>
      <xdr:col>12</xdr:col>
      <xdr:colOff>511175</xdr:colOff>
      <xdr:row>95</xdr:row>
      <xdr:rowOff>103696</xdr:rowOff>
    </xdr:to>
    <xdr:cxnSp macro="">
      <xdr:nvCxnSpPr>
        <xdr:cNvPr id="468" name="直線コネクタ 467"/>
        <xdr:cNvCxnSpPr/>
      </xdr:nvCxnSpPr>
      <xdr:spPr>
        <a:xfrm>
          <a:off x="7861300" y="15590500"/>
          <a:ext cx="889000" cy="80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149982</xdr:rowOff>
    </xdr:from>
    <xdr:to>
      <xdr:col>12</xdr:col>
      <xdr:colOff>561975</xdr:colOff>
      <xdr:row>97</xdr:row>
      <xdr:rowOff>80132</xdr:rowOff>
    </xdr:to>
    <xdr:sp macro="" textlink="">
      <xdr:nvSpPr>
        <xdr:cNvPr id="469" name="フローチャート : 判断 468"/>
        <xdr:cNvSpPr/>
      </xdr:nvSpPr>
      <xdr:spPr>
        <a:xfrm>
          <a:off x="8699500" y="1660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71259</xdr:rowOff>
    </xdr:from>
    <xdr:ext cx="534377" cy="259045"/>
    <xdr:sp macro="" textlink="">
      <xdr:nvSpPr>
        <xdr:cNvPr id="470" name="テキスト ボックス 469"/>
        <xdr:cNvSpPr txBox="1"/>
      </xdr:nvSpPr>
      <xdr:spPr>
        <a:xfrm>
          <a:off x="8483111" y="167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90</xdr:row>
      <xdr:rowOff>160000</xdr:rowOff>
    </xdr:from>
    <xdr:to>
      <xdr:col>11</xdr:col>
      <xdr:colOff>307975</xdr:colOff>
      <xdr:row>95</xdr:row>
      <xdr:rowOff>81696</xdr:rowOff>
    </xdr:to>
    <xdr:cxnSp macro="">
      <xdr:nvCxnSpPr>
        <xdr:cNvPr id="471" name="直線コネクタ 470"/>
        <xdr:cNvCxnSpPr/>
      </xdr:nvCxnSpPr>
      <xdr:spPr>
        <a:xfrm flipV="1">
          <a:off x="6972300" y="15590500"/>
          <a:ext cx="889000" cy="77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138179</xdr:rowOff>
    </xdr:from>
    <xdr:to>
      <xdr:col>11</xdr:col>
      <xdr:colOff>358775</xdr:colOff>
      <xdr:row>97</xdr:row>
      <xdr:rowOff>68329</xdr:rowOff>
    </xdr:to>
    <xdr:sp macro="" textlink="">
      <xdr:nvSpPr>
        <xdr:cNvPr id="472" name="フローチャート : 判断 471"/>
        <xdr:cNvSpPr/>
      </xdr:nvSpPr>
      <xdr:spPr>
        <a:xfrm>
          <a:off x="7810500" y="1659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59456</xdr:rowOff>
    </xdr:from>
    <xdr:ext cx="534377" cy="259045"/>
    <xdr:sp macro="" textlink="">
      <xdr:nvSpPr>
        <xdr:cNvPr id="473" name="テキスト ボックス 472"/>
        <xdr:cNvSpPr txBox="1"/>
      </xdr:nvSpPr>
      <xdr:spPr>
        <a:xfrm>
          <a:off x="7594111" y="1669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18225</xdr:rowOff>
    </xdr:from>
    <xdr:to>
      <xdr:col>10</xdr:col>
      <xdr:colOff>155575</xdr:colOff>
      <xdr:row>97</xdr:row>
      <xdr:rowOff>119825</xdr:rowOff>
    </xdr:to>
    <xdr:sp macro="" textlink="">
      <xdr:nvSpPr>
        <xdr:cNvPr id="474" name="フローチャート : 判断 473"/>
        <xdr:cNvSpPr/>
      </xdr:nvSpPr>
      <xdr:spPr>
        <a:xfrm>
          <a:off x="6921500" y="166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110952</xdr:rowOff>
    </xdr:from>
    <xdr:ext cx="534377" cy="259045"/>
    <xdr:sp macro="" textlink="">
      <xdr:nvSpPr>
        <xdr:cNvPr id="475" name="テキスト ボックス 474"/>
        <xdr:cNvSpPr txBox="1"/>
      </xdr:nvSpPr>
      <xdr:spPr>
        <a:xfrm>
          <a:off x="6705111" y="167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68524</xdr:rowOff>
    </xdr:from>
    <xdr:to>
      <xdr:col>15</xdr:col>
      <xdr:colOff>231775</xdr:colOff>
      <xdr:row>95</xdr:row>
      <xdr:rowOff>170124</xdr:rowOff>
    </xdr:to>
    <xdr:sp macro="" textlink="">
      <xdr:nvSpPr>
        <xdr:cNvPr id="481" name="円/楕円 480"/>
        <xdr:cNvSpPr/>
      </xdr:nvSpPr>
      <xdr:spPr>
        <a:xfrm>
          <a:off x="10426700" y="163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91401</xdr:rowOff>
    </xdr:from>
    <xdr:ext cx="534377" cy="259045"/>
    <xdr:sp macro="" textlink="">
      <xdr:nvSpPr>
        <xdr:cNvPr id="482" name="土木費該当値テキスト"/>
        <xdr:cNvSpPr txBox="1"/>
      </xdr:nvSpPr>
      <xdr:spPr>
        <a:xfrm>
          <a:off x="10528300" y="1620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80,174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93090</xdr:rowOff>
    </xdr:from>
    <xdr:to>
      <xdr:col>14</xdr:col>
      <xdr:colOff>79375</xdr:colOff>
      <xdr:row>96</xdr:row>
      <xdr:rowOff>23240</xdr:rowOff>
    </xdr:to>
    <xdr:sp macro="" textlink="">
      <xdr:nvSpPr>
        <xdr:cNvPr id="483" name="円/楕円 482"/>
        <xdr:cNvSpPr/>
      </xdr:nvSpPr>
      <xdr:spPr>
        <a:xfrm>
          <a:off x="9588500" y="163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39767</xdr:rowOff>
    </xdr:from>
    <xdr:ext cx="534377" cy="259045"/>
    <xdr:sp macro="" textlink="">
      <xdr:nvSpPr>
        <xdr:cNvPr id="484" name="テキスト ボックス 483"/>
        <xdr:cNvSpPr txBox="1"/>
      </xdr:nvSpPr>
      <xdr:spPr>
        <a:xfrm>
          <a:off x="9372111" y="161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76,950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52896</xdr:rowOff>
    </xdr:from>
    <xdr:to>
      <xdr:col>12</xdr:col>
      <xdr:colOff>561975</xdr:colOff>
      <xdr:row>95</xdr:row>
      <xdr:rowOff>154496</xdr:rowOff>
    </xdr:to>
    <xdr:sp macro="" textlink="">
      <xdr:nvSpPr>
        <xdr:cNvPr id="485" name="円/楕円 484"/>
        <xdr:cNvSpPr/>
      </xdr:nvSpPr>
      <xdr:spPr>
        <a:xfrm>
          <a:off x="8699500" y="163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171023</xdr:rowOff>
    </xdr:from>
    <xdr:ext cx="534377" cy="259045"/>
    <xdr:sp macro="" textlink="">
      <xdr:nvSpPr>
        <xdr:cNvPr id="486" name="テキスト ボックス 485"/>
        <xdr:cNvSpPr txBox="1"/>
      </xdr:nvSpPr>
      <xdr:spPr>
        <a:xfrm>
          <a:off x="8483111" y="1611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82,225</a:t>
          </a:r>
          <a:endParaRPr kumimoji="1" lang="ja-JP" altLang="en-US" sz="1000" b="1">
            <a:solidFill>
              <a:srgbClr val="FF0000"/>
            </a:solidFill>
            <a:latin typeface="ＭＳ Ｐゴシック"/>
          </a:endParaRPr>
        </a:p>
      </xdr:txBody>
    </xdr:sp>
    <xdr:clientData/>
  </xdr:oneCellAnchor>
  <xdr:twoCellAnchor>
    <xdr:from>
      <xdr:col>11</xdr:col>
      <xdr:colOff>257175</xdr:colOff>
      <xdr:row>90</xdr:row>
      <xdr:rowOff>109200</xdr:rowOff>
    </xdr:from>
    <xdr:to>
      <xdr:col>11</xdr:col>
      <xdr:colOff>358775</xdr:colOff>
      <xdr:row>91</xdr:row>
      <xdr:rowOff>39350</xdr:rowOff>
    </xdr:to>
    <xdr:sp macro="" textlink="">
      <xdr:nvSpPr>
        <xdr:cNvPr id="487" name="円/楕円 486"/>
        <xdr:cNvSpPr/>
      </xdr:nvSpPr>
      <xdr:spPr>
        <a:xfrm>
          <a:off x="7810500" y="155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89</xdr:row>
      <xdr:rowOff>55877</xdr:rowOff>
    </xdr:from>
    <xdr:ext cx="599010" cy="259045"/>
    <xdr:sp macro="" textlink="">
      <xdr:nvSpPr>
        <xdr:cNvPr id="488" name="テキスト ボックス 487"/>
        <xdr:cNvSpPr txBox="1"/>
      </xdr:nvSpPr>
      <xdr:spPr>
        <a:xfrm>
          <a:off x="7561794" y="1531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187,336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30896</xdr:rowOff>
    </xdr:from>
    <xdr:to>
      <xdr:col>10</xdr:col>
      <xdr:colOff>155575</xdr:colOff>
      <xdr:row>95</xdr:row>
      <xdr:rowOff>132496</xdr:rowOff>
    </xdr:to>
    <xdr:sp macro="" textlink="">
      <xdr:nvSpPr>
        <xdr:cNvPr id="489" name="円/楕円 488"/>
        <xdr:cNvSpPr/>
      </xdr:nvSpPr>
      <xdr:spPr>
        <a:xfrm>
          <a:off x="6921500" y="163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149023</xdr:rowOff>
    </xdr:from>
    <xdr:ext cx="534377" cy="259045"/>
    <xdr:sp macro="" textlink="">
      <xdr:nvSpPr>
        <xdr:cNvPr id="490" name="テキスト ボックス 489"/>
        <xdr:cNvSpPr txBox="1"/>
      </xdr:nvSpPr>
      <xdr:spPr>
        <a:xfrm>
          <a:off x="6705111" y="160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70548</xdr:rowOff>
    </xdr:from>
    <xdr:to>
      <xdr:col>23</xdr:col>
      <xdr:colOff>516889</xdr:colOff>
      <xdr:row>37</xdr:row>
      <xdr:rowOff>138786</xdr:rowOff>
    </xdr:to>
    <xdr:cxnSp macro="">
      <xdr:nvCxnSpPr>
        <xdr:cNvPr id="512" name="直線コネクタ 511"/>
        <xdr:cNvCxnSpPr/>
      </xdr:nvCxnSpPr>
      <xdr:spPr>
        <a:xfrm flipV="1">
          <a:off x="16317595" y="5899848"/>
          <a:ext cx="1269" cy="58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142612</xdr:rowOff>
    </xdr:from>
    <xdr:ext cx="469744" cy="259045"/>
    <xdr:sp macro="" textlink="">
      <xdr:nvSpPr>
        <xdr:cNvPr id="513" name="消防費最小値テキスト"/>
        <xdr:cNvSpPr txBox="1"/>
      </xdr:nvSpPr>
      <xdr:spPr>
        <a:xfrm>
          <a:off x="16370300" y="648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37</xdr:row>
      <xdr:rowOff>138786</xdr:rowOff>
    </xdr:from>
    <xdr:to>
      <xdr:col>23</xdr:col>
      <xdr:colOff>606425</xdr:colOff>
      <xdr:row>37</xdr:row>
      <xdr:rowOff>138786</xdr:rowOff>
    </xdr:to>
    <xdr:cxnSp macro="">
      <xdr:nvCxnSpPr>
        <xdr:cNvPr id="514" name="直線コネクタ 513"/>
        <xdr:cNvCxnSpPr/>
      </xdr:nvCxnSpPr>
      <xdr:spPr>
        <a:xfrm>
          <a:off x="16230600" y="648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17225</xdr:rowOff>
    </xdr:from>
    <xdr:ext cx="534377" cy="259045"/>
    <xdr:sp macro="" textlink="">
      <xdr:nvSpPr>
        <xdr:cNvPr id="515" name="消防費最大値テキスト"/>
        <xdr:cNvSpPr txBox="1"/>
      </xdr:nvSpPr>
      <xdr:spPr>
        <a:xfrm>
          <a:off x="16370300" y="56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34</xdr:row>
      <xdr:rowOff>70548</xdr:rowOff>
    </xdr:from>
    <xdr:to>
      <xdr:col>23</xdr:col>
      <xdr:colOff>606425</xdr:colOff>
      <xdr:row>34</xdr:row>
      <xdr:rowOff>70548</xdr:rowOff>
    </xdr:to>
    <xdr:cxnSp macro="">
      <xdr:nvCxnSpPr>
        <xdr:cNvPr id="516" name="直線コネクタ 515"/>
        <xdr:cNvCxnSpPr/>
      </xdr:nvCxnSpPr>
      <xdr:spPr>
        <a:xfrm>
          <a:off x="16230600" y="589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5352</xdr:rowOff>
    </xdr:from>
    <xdr:to>
      <xdr:col>23</xdr:col>
      <xdr:colOff>517525</xdr:colOff>
      <xdr:row>34</xdr:row>
      <xdr:rowOff>84356</xdr:rowOff>
    </xdr:to>
    <xdr:cxnSp macro="">
      <xdr:nvCxnSpPr>
        <xdr:cNvPr id="517" name="直線コネクタ 516"/>
        <xdr:cNvCxnSpPr/>
      </xdr:nvCxnSpPr>
      <xdr:spPr>
        <a:xfrm>
          <a:off x="15481300" y="5663202"/>
          <a:ext cx="838200" cy="25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161030</xdr:rowOff>
    </xdr:from>
    <xdr:ext cx="534377" cy="259045"/>
    <xdr:sp macro="" textlink="">
      <xdr:nvSpPr>
        <xdr:cNvPr id="518" name="消防費平均値テキスト"/>
        <xdr:cNvSpPr txBox="1"/>
      </xdr:nvSpPr>
      <xdr:spPr>
        <a:xfrm>
          <a:off x="16370300" y="6161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11153</xdr:rowOff>
    </xdr:from>
    <xdr:to>
      <xdr:col>23</xdr:col>
      <xdr:colOff>568325</xdr:colOff>
      <xdr:row>36</xdr:row>
      <xdr:rowOff>112753</xdr:rowOff>
    </xdr:to>
    <xdr:sp macro="" textlink="">
      <xdr:nvSpPr>
        <xdr:cNvPr id="519" name="フローチャート : 判断 518"/>
        <xdr:cNvSpPr/>
      </xdr:nvSpPr>
      <xdr:spPr>
        <a:xfrm>
          <a:off x="162687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110896</xdr:rowOff>
    </xdr:from>
    <xdr:to>
      <xdr:col>22</xdr:col>
      <xdr:colOff>365125</xdr:colOff>
      <xdr:row>33</xdr:row>
      <xdr:rowOff>5352</xdr:rowOff>
    </xdr:to>
    <xdr:cxnSp macro="">
      <xdr:nvCxnSpPr>
        <xdr:cNvPr id="520" name="直線コネクタ 519"/>
        <xdr:cNvCxnSpPr/>
      </xdr:nvCxnSpPr>
      <xdr:spPr>
        <a:xfrm>
          <a:off x="14592300" y="5425846"/>
          <a:ext cx="889000" cy="23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146919</xdr:rowOff>
    </xdr:from>
    <xdr:to>
      <xdr:col>22</xdr:col>
      <xdr:colOff>415925</xdr:colOff>
      <xdr:row>36</xdr:row>
      <xdr:rowOff>77069</xdr:rowOff>
    </xdr:to>
    <xdr:sp macro="" textlink="">
      <xdr:nvSpPr>
        <xdr:cNvPr id="521" name="フローチャート : 判断 520"/>
        <xdr:cNvSpPr/>
      </xdr:nvSpPr>
      <xdr:spPr>
        <a:xfrm>
          <a:off x="15430500" y="614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68196</xdr:rowOff>
    </xdr:from>
    <xdr:ext cx="534377" cy="259045"/>
    <xdr:sp macro="" textlink="">
      <xdr:nvSpPr>
        <xdr:cNvPr id="522" name="テキスト ボックス 521"/>
        <xdr:cNvSpPr txBox="1"/>
      </xdr:nvSpPr>
      <xdr:spPr>
        <a:xfrm>
          <a:off x="15214111" y="62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109182</xdr:rowOff>
    </xdr:from>
    <xdr:to>
      <xdr:col>21</xdr:col>
      <xdr:colOff>161925</xdr:colOff>
      <xdr:row>31</xdr:row>
      <xdr:rowOff>110896</xdr:rowOff>
    </xdr:to>
    <xdr:cxnSp macro="">
      <xdr:nvCxnSpPr>
        <xdr:cNvPr id="523" name="直線コネクタ 522"/>
        <xdr:cNvCxnSpPr/>
      </xdr:nvCxnSpPr>
      <xdr:spPr>
        <a:xfrm>
          <a:off x="13703300" y="5252682"/>
          <a:ext cx="889000" cy="17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37282</xdr:rowOff>
    </xdr:from>
    <xdr:to>
      <xdr:col>21</xdr:col>
      <xdr:colOff>212725</xdr:colOff>
      <xdr:row>36</xdr:row>
      <xdr:rowOff>138882</xdr:rowOff>
    </xdr:to>
    <xdr:sp macro="" textlink="">
      <xdr:nvSpPr>
        <xdr:cNvPr id="524" name="フローチャート : 判断 523"/>
        <xdr:cNvSpPr/>
      </xdr:nvSpPr>
      <xdr:spPr>
        <a:xfrm>
          <a:off x="14541500" y="620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130009</xdr:rowOff>
    </xdr:from>
    <xdr:ext cx="534377" cy="259045"/>
    <xdr:sp macro="" textlink="">
      <xdr:nvSpPr>
        <xdr:cNvPr id="525" name="テキスト ボックス 524"/>
        <xdr:cNvSpPr txBox="1"/>
      </xdr:nvSpPr>
      <xdr:spPr>
        <a:xfrm>
          <a:off x="14325111" y="630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109182</xdr:rowOff>
    </xdr:from>
    <xdr:to>
      <xdr:col>19</xdr:col>
      <xdr:colOff>644525</xdr:colOff>
      <xdr:row>35</xdr:row>
      <xdr:rowOff>4346</xdr:rowOff>
    </xdr:to>
    <xdr:cxnSp macro="">
      <xdr:nvCxnSpPr>
        <xdr:cNvPr id="526" name="直線コネクタ 525"/>
        <xdr:cNvCxnSpPr/>
      </xdr:nvCxnSpPr>
      <xdr:spPr>
        <a:xfrm flipV="1">
          <a:off x="12814300" y="5252682"/>
          <a:ext cx="889000" cy="7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51478</xdr:rowOff>
    </xdr:from>
    <xdr:to>
      <xdr:col>20</xdr:col>
      <xdr:colOff>9525</xdr:colOff>
      <xdr:row>36</xdr:row>
      <xdr:rowOff>153078</xdr:rowOff>
    </xdr:to>
    <xdr:sp macro="" textlink="">
      <xdr:nvSpPr>
        <xdr:cNvPr id="527" name="フローチャート : 判断 526"/>
        <xdr:cNvSpPr/>
      </xdr:nvSpPr>
      <xdr:spPr>
        <a:xfrm>
          <a:off x="13652500" y="622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144205</xdr:rowOff>
    </xdr:from>
    <xdr:ext cx="534377" cy="259045"/>
    <xdr:sp macro="" textlink="">
      <xdr:nvSpPr>
        <xdr:cNvPr id="528" name="テキスト ボックス 527"/>
        <xdr:cNvSpPr txBox="1"/>
      </xdr:nvSpPr>
      <xdr:spPr>
        <a:xfrm>
          <a:off x="13436111" y="63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69812</xdr:rowOff>
    </xdr:from>
    <xdr:to>
      <xdr:col>18</xdr:col>
      <xdr:colOff>492125</xdr:colOff>
      <xdr:row>36</xdr:row>
      <xdr:rowOff>171412</xdr:rowOff>
    </xdr:to>
    <xdr:sp macro="" textlink="">
      <xdr:nvSpPr>
        <xdr:cNvPr id="529" name="フローチャート : 判断 528"/>
        <xdr:cNvSpPr/>
      </xdr:nvSpPr>
      <xdr:spPr>
        <a:xfrm>
          <a:off x="127635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162539</xdr:rowOff>
    </xdr:from>
    <xdr:ext cx="534377" cy="259045"/>
    <xdr:sp macro="" textlink="">
      <xdr:nvSpPr>
        <xdr:cNvPr id="530" name="テキスト ボックス 529"/>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33556</xdr:rowOff>
    </xdr:from>
    <xdr:to>
      <xdr:col>23</xdr:col>
      <xdr:colOff>568325</xdr:colOff>
      <xdr:row>34</xdr:row>
      <xdr:rowOff>135156</xdr:rowOff>
    </xdr:to>
    <xdr:sp macro="" textlink="">
      <xdr:nvSpPr>
        <xdr:cNvPr id="536" name="円/楕円 535"/>
        <xdr:cNvSpPr/>
      </xdr:nvSpPr>
      <xdr:spPr>
        <a:xfrm>
          <a:off x="16268700" y="586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144226</xdr:rowOff>
    </xdr:from>
    <xdr:ext cx="534377" cy="259045"/>
    <xdr:sp macro="" textlink="">
      <xdr:nvSpPr>
        <xdr:cNvPr id="537" name="消防費該当値テキスト"/>
        <xdr:cNvSpPr txBox="1"/>
      </xdr:nvSpPr>
      <xdr:spPr>
        <a:xfrm>
          <a:off x="16370300" y="5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32,421</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126002</xdr:rowOff>
    </xdr:from>
    <xdr:to>
      <xdr:col>22</xdr:col>
      <xdr:colOff>415925</xdr:colOff>
      <xdr:row>33</xdr:row>
      <xdr:rowOff>56152</xdr:rowOff>
    </xdr:to>
    <xdr:sp macro="" textlink="">
      <xdr:nvSpPr>
        <xdr:cNvPr id="538" name="円/楕円 537"/>
        <xdr:cNvSpPr/>
      </xdr:nvSpPr>
      <xdr:spPr>
        <a:xfrm>
          <a:off x="15430500" y="561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72679</xdr:rowOff>
    </xdr:from>
    <xdr:ext cx="534377" cy="259045"/>
    <xdr:sp macro="" textlink="">
      <xdr:nvSpPr>
        <xdr:cNvPr id="539" name="テキスト ボックス 538"/>
        <xdr:cNvSpPr txBox="1"/>
      </xdr:nvSpPr>
      <xdr:spPr>
        <a:xfrm>
          <a:off x="15214111" y="538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43,377</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60096</xdr:rowOff>
    </xdr:from>
    <xdr:to>
      <xdr:col>21</xdr:col>
      <xdr:colOff>212725</xdr:colOff>
      <xdr:row>31</xdr:row>
      <xdr:rowOff>161696</xdr:rowOff>
    </xdr:to>
    <xdr:sp macro="" textlink="">
      <xdr:nvSpPr>
        <xdr:cNvPr id="540" name="円/楕円 539"/>
        <xdr:cNvSpPr/>
      </xdr:nvSpPr>
      <xdr:spPr>
        <a:xfrm>
          <a:off x="14541500" y="53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6773</xdr:rowOff>
    </xdr:from>
    <xdr:ext cx="534377" cy="259045"/>
    <xdr:sp macro="" textlink="">
      <xdr:nvSpPr>
        <xdr:cNvPr id="541" name="テキスト ボックス 540"/>
        <xdr:cNvSpPr txBox="1"/>
      </xdr:nvSpPr>
      <xdr:spPr>
        <a:xfrm>
          <a:off x="14325111" y="515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53,760</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58382</xdr:rowOff>
    </xdr:from>
    <xdr:to>
      <xdr:col>20</xdr:col>
      <xdr:colOff>9525</xdr:colOff>
      <xdr:row>30</xdr:row>
      <xdr:rowOff>159982</xdr:rowOff>
    </xdr:to>
    <xdr:sp macro="" textlink="">
      <xdr:nvSpPr>
        <xdr:cNvPr id="542" name="円/楕円 541"/>
        <xdr:cNvSpPr/>
      </xdr:nvSpPr>
      <xdr:spPr>
        <a:xfrm>
          <a:off x="13652500" y="52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5059</xdr:rowOff>
    </xdr:from>
    <xdr:ext cx="534377" cy="259045"/>
    <xdr:sp macro="" textlink="">
      <xdr:nvSpPr>
        <xdr:cNvPr id="543" name="テキスト ボックス 542"/>
        <xdr:cNvSpPr txBox="1"/>
      </xdr:nvSpPr>
      <xdr:spPr>
        <a:xfrm>
          <a:off x="13436111" y="497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61,335</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124996</xdr:rowOff>
    </xdr:from>
    <xdr:to>
      <xdr:col>18</xdr:col>
      <xdr:colOff>492125</xdr:colOff>
      <xdr:row>35</xdr:row>
      <xdr:rowOff>55146</xdr:rowOff>
    </xdr:to>
    <xdr:sp macro="" textlink="">
      <xdr:nvSpPr>
        <xdr:cNvPr id="544" name="円/楕円 543"/>
        <xdr:cNvSpPr/>
      </xdr:nvSpPr>
      <xdr:spPr>
        <a:xfrm>
          <a:off x="12763500" y="595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71673</xdr:rowOff>
    </xdr:from>
    <xdr:ext cx="534377" cy="259045"/>
    <xdr:sp macro="" textlink="">
      <xdr:nvSpPr>
        <xdr:cNvPr id="545" name="テキスト ボックス 544"/>
        <xdr:cNvSpPr txBox="1"/>
      </xdr:nvSpPr>
      <xdr:spPr>
        <a:xfrm>
          <a:off x="12547111" y="572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38303</xdr:rowOff>
    </xdr:from>
    <xdr:to>
      <xdr:col>23</xdr:col>
      <xdr:colOff>516889</xdr:colOff>
      <xdr:row>59</xdr:row>
      <xdr:rowOff>104851</xdr:rowOff>
    </xdr:to>
    <xdr:cxnSp macro="">
      <xdr:nvCxnSpPr>
        <xdr:cNvPr id="570" name="直線コネクタ 569"/>
        <xdr:cNvCxnSpPr/>
      </xdr:nvCxnSpPr>
      <xdr:spPr>
        <a:xfrm flipV="1">
          <a:off x="16317595" y="9296603"/>
          <a:ext cx="1269" cy="92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108678</xdr:rowOff>
    </xdr:from>
    <xdr:ext cx="534377" cy="259045"/>
    <xdr:sp macro="" textlink="">
      <xdr:nvSpPr>
        <xdr:cNvPr id="571" name="教育費最小値テキスト"/>
        <xdr:cNvSpPr txBox="1"/>
      </xdr:nvSpPr>
      <xdr:spPr>
        <a:xfrm>
          <a:off x="16370300" y="102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59</xdr:row>
      <xdr:rowOff>104851</xdr:rowOff>
    </xdr:from>
    <xdr:to>
      <xdr:col>23</xdr:col>
      <xdr:colOff>606425</xdr:colOff>
      <xdr:row>59</xdr:row>
      <xdr:rowOff>104851</xdr:rowOff>
    </xdr:to>
    <xdr:cxnSp macro="">
      <xdr:nvCxnSpPr>
        <xdr:cNvPr id="572" name="直線コネクタ 571"/>
        <xdr:cNvCxnSpPr/>
      </xdr:nvCxnSpPr>
      <xdr:spPr>
        <a:xfrm>
          <a:off x="16230600" y="102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156430</xdr:rowOff>
    </xdr:from>
    <xdr:ext cx="534377" cy="259045"/>
    <xdr:sp macro="" textlink="">
      <xdr:nvSpPr>
        <xdr:cNvPr id="573" name="教育費最大値テキスト"/>
        <xdr:cNvSpPr txBox="1"/>
      </xdr:nvSpPr>
      <xdr:spPr>
        <a:xfrm>
          <a:off x="16370300" y="90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54</xdr:row>
      <xdr:rowOff>38303</xdr:rowOff>
    </xdr:from>
    <xdr:to>
      <xdr:col>23</xdr:col>
      <xdr:colOff>606425</xdr:colOff>
      <xdr:row>54</xdr:row>
      <xdr:rowOff>38303</xdr:rowOff>
    </xdr:to>
    <xdr:cxnSp macro="">
      <xdr:nvCxnSpPr>
        <xdr:cNvPr id="574" name="直線コネクタ 573"/>
        <xdr:cNvCxnSpPr/>
      </xdr:nvCxnSpPr>
      <xdr:spPr>
        <a:xfrm>
          <a:off x="16230600" y="9296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75285</xdr:rowOff>
    </xdr:from>
    <xdr:to>
      <xdr:col>23</xdr:col>
      <xdr:colOff>517525</xdr:colOff>
      <xdr:row>56</xdr:row>
      <xdr:rowOff>85458</xdr:rowOff>
    </xdr:to>
    <xdr:cxnSp macro="">
      <xdr:nvCxnSpPr>
        <xdr:cNvPr id="575" name="直線コネクタ 574"/>
        <xdr:cNvCxnSpPr/>
      </xdr:nvCxnSpPr>
      <xdr:spPr>
        <a:xfrm>
          <a:off x="15481300" y="9505035"/>
          <a:ext cx="838200" cy="1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70146</xdr:rowOff>
    </xdr:from>
    <xdr:ext cx="534377" cy="259045"/>
    <xdr:sp macro="" textlink="">
      <xdr:nvSpPr>
        <xdr:cNvPr id="576" name="教育費平均値テキスト"/>
        <xdr:cNvSpPr txBox="1"/>
      </xdr:nvSpPr>
      <xdr:spPr>
        <a:xfrm>
          <a:off x="16370300" y="9842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91719</xdr:rowOff>
    </xdr:from>
    <xdr:to>
      <xdr:col>23</xdr:col>
      <xdr:colOff>568325</xdr:colOff>
      <xdr:row>58</xdr:row>
      <xdr:rowOff>21869</xdr:rowOff>
    </xdr:to>
    <xdr:sp macro="" textlink="">
      <xdr:nvSpPr>
        <xdr:cNvPr id="577" name="フローチャート : 判断 576"/>
        <xdr:cNvSpPr/>
      </xdr:nvSpPr>
      <xdr:spPr>
        <a:xfrm>
          <a:off x="16268700" y="98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29896</xdr:rowOff>
    </xdr:from>
    <xdr:to>
      <xdr:col>22</xdr:col>
      <xdr:colOff>365125</xdr:colOff>
      <xdr:row>55</xdr:row>
      <xdr:rowOff>75285</xdr:rowOff>
    </xdr:to>
    <xdr:cxnSp macro="">
      <xdr:nvCxnSpPr>
        <xdr:cNvPr id="578" name="直線コネクタ 577"/>
        <xdr:cNvCxnSpPr/>
      </xdr:nvCxnSpPr>
      <xdr:spPr>
        <a:xfrm>
          <a:off x="14592300" y="9288196"/>
          <a:ext cx="889000" cy="2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70206</xdr:rowOff>
    </xdr:from>
    <xdr:to>
      <xdr:col>22</xdr:col>
      <xdr:colOff>415925</xdr:colOff>
      <xdr:row>58</xdr:row>
      <xdr:rowOff>356</xdr:rowOff>
    </xdr:to>
    <xdr:sp macro="" textlink="">
      <xdr:nvSpPr>
        <xdr:cNvPr id="579" name="フローチャート : 判断 578"/>
        <xdr:cNvSpPr/>
      </xdr:nvSpPr>
      <xdr:spPr>
        <a:xfrm>
          <a:off x="15430500" y="984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162933</xdr:rowOff>
    </xdr:from>
    <xdr:ext cx="534377" cy="259045"/>
    <xdr:sp macro="" textlink="">
      <xdr:nvSpPr>
        <xdr:cNvPr id="580" name="テキスト ボックス 579"/>
        <xdr:cNvSpPr txBox="1"/>
      </xdr:nvSpPr>
      <xdr:spPr>
        <a:xfrm>
          <a:off x="15214111" y="99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49</xdr:row>
      <xdr:rowOff>170091</xdr:rowOff>
    </xdr:from>
    <xdr:to>
      <xdr:col>21</xdr:col>
      <xdr:colOff>161925</xdr:colOff>
      <xdr:row>54</xdr:row>
      <xdr:rowOff>29896</xdr:rowOff>
    </xdr:to>
    <xdr:cxnSp macro="">
      <xdr:nvCxnSpPr>
        <xdr:cNvPr id="581" name="直線コネクタ 580"/>
        <xdr:cNvCxnSpPr/>
      </xdr:nvCxnSpPr>
      <xdr:spPr>
        <a:xfrm>
          <a:off x="13703300" y="8571141"/>
          <a:ext cx="889000" cy="7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127343</xdr:rowOff>
    </xdr:from>
    <xdr:to>
      <xdr:col>21</xdr:col>
      <xdr:colOff>212725</xdr:colOff>
      <xdr:row>58</xdr:row>
      <xdr:rowOff>57493</xdr:rowOff>
    </xdr:to>
    <xdr:sp macro="" textlink="">
      <xdr:nvSpPr>
        <xdr:cNvPr id="582" name="フローチャート : 判断 581"/>
        <xdr:cNvSpPr/>
      </xdr:nvSpPr>
      <xdr:spPr>
        <a:xfrm>
          <a:off x="14541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48620</xdr:rowOff>
    </xdr:from>
    <xdr:ext cx="534377" cy="259045"/>
    <xdr:sp macro="" textlink="">
      <xdr:nvSpPr>
        <xdr:cNvPr id="583" name="テキスト ボックス 582"/>
        <xdr:cNvSpPr txBox="1"/>
      </xdr:nvSpPr>
      <xdr:spPr>
        <a:xfrm>
          <a:off x="14325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49</xdr:row>
      <xdr:rowOff>170091</xdr:rowOff>
    </xdr:from>
    <xdr:to>
      <xdr:col>19</xdr:col>
      <xdr:colOff>644525</xdr:colOff>
      <xdr:row>52</xdr:row>
      <xdr:rowOff>72009</xdr:rowOff>
    </xdr:to>
    <xdr:cxnSp macro="">
      <xdr:nvCxnSpPr>
        <xdr:cNvPr id="584" name="直線コネクタ 583"/>
        <xdr:cNvCxnSpPr/>
      </xdr:nvCxnSpPr>
      <xdr:spPr>
        <a:xfrm flipV="1">
          <a:off x="12814300" y="8571141"/>
          <a:ext cx="889000" cy="4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132893</xdr:rowOff>
    </xdr:from>
    <xdr:to>
      <xdr:col>20</xdr:col>
      <xdr:colOff>9525</xdr:colOff>
      <xdr:row>58</xdr:row>
      <xdr:rowOff>63043</xdr:rowOff>
    </xdr:to>
    <xdr:sp macro="" textlink="">
      <xdr:nvSpPr>
        <xdr:cNvPr id="585" name="フローチャート : 判断 584"/>
        <xdr:cNvSpPr/>
      </xdr:nvSpPr>
      <xdr:spPr>
        <a:xfrm>
          <a:off x="13652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54170</xdr:rowOff>
    </xdr:from>
    <xdr:ext cx="534377" cy="259045"/>
    <xdr:sp macro="" textlink="">
      <xdr:nvSpPr>
        <xdr:cNvPr id="586" name="テキスト ボックス 585"/>
        <xdr:cNvSpPr txBox="1"/>
      </xdr:nvSpPr>
      <xdr:spPr>
        <a:xfrm>
          <a:off x="13436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149237</xdr:rowOff>
    </xdr:from>
    <xdr:to>
      <xdr:col>18</xdr:col>
      <xdr:colOff>492125</xdr:colOff>
      <xdr:row>58</xdr:row>
      <xdr:rowOff>79387</xdr:rowOff>
    </xdr:to>
    <xdr:sp macro="" textlink="">
      <xdr:nvSpPr>
        <xdr:cNvPr id="587" name="フローチャート : 判断 586"/>
        <xdr:cNvSpPr/>
      </xdr:nvSpPr>
      <xdr:spPr>
        <a:xfrm>
          <a:off x="12763500" y="9921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70514</xdr:rowOff>
    </xdr:from>
    <xdr:ext cx="534377" cy="259045"/>
    <xdr:sp macro="" textlink="">
      <xdr:nvSpPr>
        <xdr:cNvPr id="588" name="テキスト ボックス 587"/>
        <xdr:cNvSpPr txBox="1"/>
      </xdr:nvSpPr>
      <xdr:spPr>
        <a:xfrm>
          <a:off x="12547111" y="100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34658</xdr:rowOff>
    </xdr:from>
    <xdr:to>
      <xdr:col>23</xdr:col>
      <xdr:colOff>568325</xdr:colOff>
      <xdr:row>56</xdr:row>
      <xdr:rowOff>136258</xdr:rowOff>
    </xdr:to>
    <xdr:sp macro="" textlink="">
      <xdr:nvSpPr>
        <xdr:cNvPr id="594" name="円/楕円 593"/>
        <xdr:cNvSpPr/>
      </xdr:nvSpPr>
      <xdr:spPr>
        <a:xfrm>
          <a:off x="16268700" y="963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57535</xdr:rowOff>
    </xdr:from>
    <xdr:ext cx="534377" cy="259045"/>
    <xdr:sp macro="" textlink="">
      <xdr:nvSpPr>
        <xdr:cNvPr id="595" name="教育費該当値テキスト"/>
        <xdr:cNvSpPr txBox="1"/>
      </xdr:nvSpPr>
      <xdr:spPr>
        <a:xfrm>
          <a:off x="16370300" y="94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67,271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24485</xdr:rowOff>
    </xdr:from>
    <xdr:to>
      <xdr:col>22</xdr:col>
      <xdr:colOff>415925</xdr:colOff>
      <xdr:row>55</xdr:row>
      <xdr:rowOff>126085</xdr:rowOff>
    </xdr:to>
    <xdr:sp macro="" textlink="">
      <xdr:nvSpPr>
        <xdr:cNvPr id="596" name="円/楕円 595"/>
        <xdr:cNvSpPr/>
      </xdr:nvSpPr>
      <xdr:spPr>
        <a:xfrm>
          <a:off x="15430500" y="94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142612</xdr:rowOff>
    </xdr:from>
    <xdr:ext cx="534377" cy="259045"/>
    <xdr:sp macro="" textlink="">
      <xdr:nvSpPr>
        <xdr:cNvPr id="597" name="テキスト ボックス 596"/>
        <xdr:cNvSpPr txBox="1"/>
      </xdr:nvSpPr>
      <xdr:spPr>
        <a:xfrm>
          <a:off x="15214111" y="922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81,572</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150546</xdr:rowOff>
    </xdr:from>
    <xdr:to>
      <xdr:col>21</xdr:col>
      <xdr:colOff>212725</xdr:colOff>
      <xdr:row>54</xdr:row>
      <xdr:rowOff>80696</xdr:rowOff>
    </xdr:to>
    <xdr:sp macro="" textlink="">
      <xdr:nvSpPr>
        <xdr:cNvPr id="598" name="円/楕円 597"/>
        <xdr:cNvSpPr/>
      </xdr:nvSpPr>
      <xdr:spPr>
        <a:xfrm>
          <a:off x="14541500" y="923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97223</xdr:rowOff>
    </xdr:from>
    <xdr:ext cx="534377" cy="259045"/>
    <xdr:sp macro="" textlink="">
      <xdr:nvSpPr>
        <xdr:cNvPr id="599" name="テキスト ボックス 598"/>
        <xdr:cNvSpPr txBox="1"/>
      </xdr:nvSpPr>
      <xdr:spPr>
        <a:xfrm>
          <a:off x="14325111" y="901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98,646</a:t>
          </a:r>
          <a:endParaRPr kumimoji="1" lang="ja-JP" altLang="en-US" sz="1000" b="1">
            <a:solidFill>
              <a:srgbClr val="FF0000"/>
            </a:solidFill>
            <a:latin typeface="ＭＳ Ｐゴシック"/>
          </a:endParaRPr>
        </a:p>
      </xdr:txBody>
    </xdr:sp>
    <xdr:clientData/>
  </xdr:oneCellAnchor>
  <xdr:twoCellAnchor>
    <xdr:from>
      <xdr:col>19</xdr:col>
      <xdr:colOff>593725</xdr:colOff>
      <xdr:row>49</xdr:row>
      <xdr:rowOff>119291</xdr:rowOff>
    </xdr:from>
    <xdr:to>
      <xdr:col>20</xdr:col>
      <xdr:colOff>9525</xdr:colOff>
      <xdr:row>50</xdr:row>
      <xdr:rowOff>49441</xdr:rowOff>
    </xdr:to>
    <xdr:sp macro="" textlink="">
      <xdr:nvSpPr>
        <xdr:cNvPr id="600" name="円/楕円 599"/>
        <xdr:cNvSpPr/>
      </xdr:nvSpPr>
      <xdr:spPr>
        <a:xfrm>
          <a:off x="13652500" y="85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48</xdr:row>
      <xdr:rowOff>65968</xdr:rowOff>
    </xdr:from>
    <xdr:ext cx="599010" cy="259045"/>
    <xdr:sp macro="" textlink="">
      <xdr:nvSpPr>
        <xdr:cNvPr id="601" name="テキスト ボックス 600"/>
        <xdr:cNvSpPr txBox="1"/>
      </xdr:nvSpPr>
      <xdr:spPr>
        <a:xfrm>
          <a:off x="13403794" y="829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155,107</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21209</xdr:rowOff>
    </xdr:from>
    <xdr:to>
      <xdr:col>18</xdr:col>
      <xdr:colOff>492125</xdr:colOff>
      <xdr:row>52</xdr:row>
      <xdr:rowOff>122809</xdr:rowOff>
    </xdr:to>
    <xdr:sp macro="" textlink="">
      <xdr:nvSpPr>
        <xdr:cNvPr id="602" name="円/楕円 601"/>
        <xdr:cNvSpPr/>
      </xdr:nvSpPr>
      <xdr:spPr>
        <a:xfrm>
          <a:off x="12763500" y="893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139336</xdr:rowOff>
    </xdr:from>
    <xdr:ext cx="599010" cy="259045"/>
    <xdr:sp macro="" textlink="">
      <xdr:nvSpPr>
        <xdr:cNvPr id="603" name="テキスト ボックス 602"/>
        <xdr:cNvSpPr txBox="1"/>
      </xdr:nvSpPr>
      <xdr:spPr>
        <a:xfrm>
          <a:off x="12514794" y="871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7" name="テキスト ボックス 61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5" name="直線コネクタ 624"/>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8"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29" name="直線コネクタ 628"/>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147769</xdr:rowOff>
    </xdr:from>
    <xdr:to>
      <xdr:col>23</xdr:col>
      <xdr:colOff>517525</xdr:colOff>
      <xdr:row>78</xdr:row>
      <xdr:rowOff>106668</xdr:rowOff>
    </xdr:to>
    <xdr:cxnSp macro="">
      <xdr:nvCxnSpPr>
        <xdr:cNvPr id="630" name="直線コネクタ 629"/>
        <xdr:cNvCxnSpPr/>
      </xdr:nvCxnSpPr>
      <xdr:spPr>
        <a:xfrm>
          <a:off x="15481300" y="13349419"/>
          <a:ext cx="838200" cy="13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1"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2" name="フローチャート : 判断 631"/>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58045</xdr:rowOff>
    </xdr:from>
    <xdr:to>
      <xdr:col>22</xdr:col>
      <xdr:colOff>365125</xdr:colOff>
      <xdr:row>77</xdr:row>
      <xdr:rowOff>147769</xdr:rowOff>
    </xdr:to>
    <xdr:cxnSp macro="">
      <xdr:nvCxnSpPr>
        <xdr:cNvPr id="633" name="直線コネクタ 632"/>
        <xdr:cNvCxnSpPr/>
      </xdr:nvCxnSpPr>
      <xdr:spPr>
        <a:xfrm>
          <a:off x="14592300" y="13259695"/>
          <a:ext cx="889000" cy="8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4" name="フローチャート : 判断 633"/>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40901</xdr:rowOff>
    </xdr:from>
    <xdr:ext cx="469744" cy="259045"/>
    <xdr:sp macro="" textlink="">
      <xdr:nvSpPr>
        <xdr:cNvPr id="635" name="テキスト ボックス 634"/>
        <xdr:cNvSpPr txBox="1"/>
      </xdr:nvSpPr>
      <xdr:spPr>
        <a:xfrm>
          <a:off x="15246427" y="134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58045</xdr:rowOff>
    </xdr:from>
    <xdr:to>
      <xdr:col>21</xdr:col>
      <xdr:colOff>161925</xdr:colOff>
      <xdr:row>77</xdr:row>
      <xdr:rowOff>75030</xdr:rowOff>
    </xdr:to>
    <xdr:cxnSp macro="">
      <xdr:nvCxnSpPr>
        <xdr:cNvPr id="636" name="直線コネクタ 635"/>
        <xdr:cNvCxnSpPr/>
      </xdr:nvCxnSpPr>
      <xdr:spPr>
        <a:xfrm flipV="1">
          <a:off x="13703300" y="13259695"/>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7" name="フローチャート : 判断 636"/>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92587</xdr:rowOff>
    </xdr:from>
    <xdr:ext cx="469744" cy="259045"/>
    <xdr:sp macro="" textlink="">
      <xdr:nvSpPr>
        <xdr:cNvPr id="638" name="テキスト ボックス 637"/>
        <xdr:cNvSpPr txBox="1"/>
      </xdr:nvSpPr>
      <xdr:spPr>
        <a:xfrm>
          <a:off x="14357427" y="134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33150</xdr:rowOff>
    </xdr:from>
    <xdr:to>
      <xdr:col>19</xdr:col>
      <xdr:colOff>644525</xdr:colOff>
      <xdr:row>77</xdr:row>
      <xdr:rowOff>75030</xdr:rowOff>
    </xdr:to>
    <xdr:cxnSp macro="">
      <xdr:nvCxnSpPr>
        <xdr:cNvPr id="639" name="直線コネクタ 638"/>
        <xdr:cNvCxnSpPr/>
      </xdr:nvCxnSpPr>
      <xdr:spPr>
        <a:xfrm>
          <a:off x="12814300" y="13234800"/>
          <a:ext cx="889000" cy="4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0" name="フローチャート : 判断 639"/>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86027</xdr:rowOff>
    </xdr:from>
    <xdr:ext cx="469744" cy="259045"/>
    <xdr:sp macro="" textlink="">
      <xdr:nvSpPr>
        <xdr:cNvPr id="641" name="テキスト ボックス 640"/>
        <xdr:cNvSpPr txBox="1"/>
      </xdr:nvSpPr>
      <xdr:spPr>
        <a:xfrm>
          <a:off x="13468427" y="134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2" name="フローチャート : 判断 641"/>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71579</xdr:rowOff>
    </xdr:from>
    <xdr:ext cx="469744" cy="259045"/>
    <xdr:sp macro="" textlink="">
      <xdr:nvSpPr>
        <xdr:cNvPr id="643" name="テキスト ボックス 642"/>
        <xdr:cNvSpPr txBox="1"/>
      </xdr:nvSpPr>
      <xdr:spPr>
        <a:xfrm>
          <a:off x="12579427"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55868</xdr:rowOff>
    </xdr:from>
    <xdr:to>
      <xdr:col>23</xdr:col>
      <xdr:colOff>568325</xdr:colOff>
      <xdr:row>78</xdr:row>
      <xdr:rowOff>157468</xdr:rowOff>
    </xdr:to>
    <xdr:sp macro="" textlink="">
      <xdr:nvSpPr>
        <xdr:cNvPr id="649" name="円/楕円 648"/>
        <xdr:cNvSpPr/>
      </xdr:nvSpPr>
      <xdr:spPr>
        <a:xfrm>
          <a:off x="16268700" y="134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9629</xdr:rowOff>
    </xdr:from>
    <xdr:ext cx="469744" cy="259045"/>
    <xdr:sp macro="" textlink="">
      <xdr:nvSpPr>
        <xdr:cNvPr id="650" name="災害復旧費該当値テキスト"/>
        <xdr:cNvSpPr txBox="1"/>
      </xdr:nvSpPr>
      <xdr:spPr>
        <a:xfrm>
          <a:off x="16370300" y="1338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96969</xdr:rowOff>
    </xdr:from>
    <xdr:to>
      <xdr:col>22</xdr:col>
      <xdr:colOff>415925</xdr:colOff>
      <xdr:row>78</xdr:row>
      <xdr:rowOff>27119</xdr:rowOff>
    </xdr:to>
    <xdr:sp macro="" textlink="">
      <xdr:nvSpPr>
        <xdr:cNvPr id="651" name="円/楕円 650"/>
        <xdr:cNvSpPr/>
      </xdr:nvSpPr>
      <xdr:spPr>
        <a:xfrm>
          <a:off x="15430500" y="1329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43646</xdr:rowOff>
    </xdr:from>
    <xdr:ext cx="469744" cy="259045"/>
    <xdr:sp macro="" textlink="">
      <xdr:nvSpPr>
        <xdr:cNvPr id="652" name="テキスト ボックス 651"/>
        <xdr:cNvSpPr txBox="1"/>
      </xdr:nvSpPr>
      <xdr:spPr>
        <a:xfrm>
          <a:off x="15246427" y="1307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7245</xdr:rowOff>
    </xdr:from>
    <xdr:to>
      <xdr:col>21</xdr:col>
      <xdr:colOff>212725</xdr:colOff>
      <xdr:row>77</xdr:row>
      <xdr:rowOff>108845</xdr:rowOff>
    </xdr:to>
    <xdr:sp macro="" textlink="">
      <xdr:nvSpPr>
        <xdr:cNvPr id="653" name="円/楕円 652"/>
        <xdr:cNvSpPr/>
      </xdr:nvSpPr>
      <xdr:spPr>
        <a:xfrm>
          <a:off x="14541500" y="13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125372</xdr:rowOff>
    </xdr:from>
    <xdr:ext cx="534377" cy="259045"/>
    <xdr:sp macro="" textlink="">
      <xdr:nvSpPr>
        <xdr:cNvPr id="654" name="テキスト ボックス 653"/>
        <xdr:cNvSpPr txBox="1"/>
      </xdr:nvSpPr>
      <xdr:spPr>
        <a:xfrm>
          <a:off x="14325111" y="129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24230</xdr:rowOff>
    </xdr:from>
    <xdr:to>
      <xdr:col>20</xdr:col>
      <xdr:colOff>9525</xdr:colOff>
      <xdr:row>77</xdr:row>
      <xdr:rowOff>125830</xdr:rowOff>
    </xdr:to>
    <xdr:sp macro="" textlink="">
      <xdr:nvSpPr>
        <xdr:cNvPr id="655" name="円/楕円 654"/>
        <xdr:cNvSpPr/>
      </xdr:nvSpPr>
      <xdr:spPr>
        <a:xfrm>
          <a:off x="13652500" y="132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142357</xdr:rowOff>
    </xdr:from>
    <xdr:ext cx="534377" cy="259045"/>
    <xdr:sp macro="" textlink="">
      <xdr:nvSpPr>
        <xdr:cNvPr id="656" name="テキスト ボックス 655"/>
        <xdr:cNvSpPr txBox="1"/>
      </xdr:nvSpPr>
      <xdr:spPr>
        <a:xfrm>
          <a:off x="13436111" y="1300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153800</xdr:rowOff>
    </xdr:from>
    <xdr:to>
      <xdr:col>18</xdr:col>
      <xdr:colOff>492125</xdr:colOff>
      <xdr:row>77</xdr:row>
      <xdr:rowOff>83950</xdr:rowOff>
    </xdr:to>
    <xdr:sp macro="" textlink="">
      <xdr:nvSpPr>
        <xdr:cNvPr id="657" name="円/楕円 656"/>
        <xdr:cNvSpPr/>
      </xdr:nvSpPr>
      <xdr:spPr>
        <a:xfrm>
          <a:off x="12763500" y="131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100477</xdr:rowOff>
    </xdr:from>
    <xdr:ext cx="534377" cy="259045"/>
    <xdr:sp macro="" textlink="">
      <xdr:nvSpPr>
        <xdr:cNvPr id="658" name="テキスト ボックス 657"/>
        <xdr:cNvSpPr txBox="1"/>
      </xdr:nvSpPr>
      <xdr:spPr>
        <a:xfrm>
          <a:off x="12547111" y="1295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2" name="直線コネクタ 681"/>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3"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4" name="直線コネクタ 683"/>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5"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6" name="直線コネクタ 685"/>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10046</xdr:rowOff>
    </xdr:from>
    <xdr:to>
      <xdr:col>23</xdr:col>
      <xdr:colOff>517525</xdr:colOff>
      <xdr:row>90</xdr:row>
      <xdr:rowOff>26073</xdr:rowOff>
    </xdr:to>
    <xdr:cxnSp macro="">
      <xdr:nvCxnSpPr>
        <xdr:cNvPr id="687" name="直線コネクタ 686"/>
        <xdr:cNvCxnSpPr/>
      </xdr:nvCxnSpPr>
      <xdr:spPr>
        <a:xfrm flipV="1">
          <a:off x="15481300" y="15440546"/>
          <a:ext cx="8382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8"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89" name="フローチャート : 判断 688"/>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2184</xdr:rowOff>
    </xdr:from>
    <xdr:to>
      <xdr:col>22</xdr:col>
      <xdr:colOff>365125</xdr:colOff>
      <xdr:row>90</xdr:row>
      <xdr:rowOff>26073</xdr:rowOff>
    </xdr:to>
    <xdr:cxnSp macro="">
      <xdr:nvCxnSpPr>
        <xdr:cNvPr id="690" name="直線コネクタ 689"/>
        <xdr:cNvCxnSpPr/>
      </xdr:nvCxnSpPr>
      <xdr:spPr>
        <a:xfrm>
          <a:off x="14592300" y="15432684"/>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1" name="フローチャート : 判断 690"/>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2" name="テキスト ボックス 691"/>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2184</xdr:rowOff>
    </xdr:from>
    <xdr:to>
      <xdr:col>21</xdr:col>
      <xdr:colOff>161925</xdr:colOff>
      <xdr:row>90</xdr:row>
      <xdr:rowOff>96329</xdr:rowOff>
    </xdr:to>
    <xdr:cxnSp macro="">
      <xdr:nvCxnSpPr>
        <xdr:cNvPr id="693" name="直線コネクタ 692"/>
        <xdr:cNvCxnSpPr/>
      </xdr:nvCxnSpPr>
      <xdr:spPr>
        <a:xfrm flipV="1">
          <a:off x="13703300" y="15432684"/>
          <a:ext cx="889000" cy="9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4" name="フローチャート : 判断 693"/>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5" name="テキスト ボックス 694"/>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96329</xdr:rowOff>
    </xdr:from>
    <xdr:to>
      <xdr:col>19</xdr:col>
      <xdr:colOff>644525</xdr:colOff>
      <xdr:row>91</xdr:row>
      <xdr:rowOff>37364</xdr:rowOff>
    </xdr:to>
    <xdr:cxnSp macro="">
      <xdr:nvCxnSpPr>
        <xdr:cNvPr id="696" name="直線コネクタ 695"/>
        <xdr:cNvCxnSpPr/>
      </xdr:nvCxnSpPr>
      <xdr:spPr>
        <a:xfrm flipV="1">
          <a:off x="12814300" y="15526829"/>
          <a:ext cx="889000" cy="1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7" name="フローチャート : 判断 696"/>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8" name="テキスト ボックス 697"/>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699" name="フローチャート : 判断 698"/>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0" name="テキスト ボックス 699"/>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89</xdr:row>
      <xdr:rowOff>130696</xdr:rowOff>
    </xdr:from>
    <xdr:to>
      <xdr:col>23</xdr:col>
      <xdr:colOff>568325</xdr:colOff>
      <xdr:row>90</xdr:row>
      <xdr:rowOff>60846</xdr:rowOff>
    </xdr:to>
    <xdr:sp macro="" textlink="">
      <xdr:nvSpPr>
        <xdr:cNvPr id="706" name="円/楕円 705"/>
        <xdr:cNvSpPr/>
      </xdr:nvSpPr>
      <xdr:spPr>
        <a:xfrm>
          <a:off x="16268700" y="153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83723</xdr:rowOff>
    </xdr:from>
    <xdr:ext cx="599010" cy="259045"/>
    <xdr:sp macro="" textlink="">
      <xdr:nvSpPr>
        <xdr:cNvPr id="707" name="公債費該当値テキスト"/>
        <xdr:cNvSpPr txBox="1"/>
      </xdr:nvSpPr>
      <xdr:spPr>
        <a:xfrm>
          <a:off x="16370300" y="1534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124,209</a:t>
          </a:r>
          <a:endParaRPr kumimoji="1" lang="ja-JP" altLang="en-US" sz="1000" b="1">
            <a:solidFill>
              <a:srgbClr val="FF0000"/>
            </a:solidFill>
            <a:latin typeface="ＭＳ Ｐゴシック"/>
          </a:endParaRPr>
        </a:p>
      </xdr:txBody>
    </xdr:sp>
    <xdr:clientData/>
  </xdr:oneCellAnchor>
  <xdr:twoCellAnchor>
    <xdr:from>
      <xdr:col>22</xdr:col>
      <xdr:colOff>314325</xdr:colOff>
      <xdr:row>89</xdr:row>
      <xdr:rowOff>146723</xdr:rowOff>
    </xdr:from>
    <xdr:to>
      <xdr:col>22</xdr:col>
      <xdr:colOff>415925</xdr:colOff>
      <xdr:row>90</xdr:row>
      <xdr:rowOff>76873</xdr:rowOff>
    </xdr:to>
    <xdr:sp macro="" textlink="">
      <xdr:nvSpPr>
        <xdr:cNvPr id="708" name="円/楕円 707"/>
        <xdr:cNvSpPr/>
      </xdr:nvSpPr>
      <xdr:spPr>
        <a:xfrm>
          <a:off x="15430500" y="1540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88</xdr:row>
      <xdr:rowOff>93400</xdr:rowOff>
    </xdr:from>
    <xdr:ext cx="599010" cy="259045"/>
    <xdr:sp macro="" textlink="">
      <xdr:nvSpPr>
        <xdr:cNvPr id="709" name="テキスト ボックス 708"/>
        <xdr:cNvSpPr txBox="1"/>
      </xdr:nvSpPr>
      <xdr:spPr>
        <a:xfrm>
          <a:off x="15181794" y="1518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122,947</a:t>
          </a:r>
          <a:endParaRPr kumimoji="1" lang="ja-JP" altLang="en-US" sz="1000" b="1">
            <a:solidFill>
              <a:srgbClr val="FF0000"/>
            </a:solidFill>
            <a:latin typeface="ＭＳ Ｐゴシック"/>
          </a:endParaRPr>
        </a:p>
      </xdr:txBody>
    </xdr:sp>
    <xdr:clientData/>
  </xdr:oneCellAnchor>
  <xdr:twoCellAnchor>
    <xdr:from>
      <xdr:col>21</xdr:col>
      <xdr:colOff>111125</xdr:colOff>
      <xdr:row>89</xdr:row>
      <xdr:rowOff>122834</xdr:rowOff>
    </xdr:from>
    <xdr:to>
      <xdr:col>21</xdr:col>
      <xdr:colOff>212725</xdr:colOff>
      <xdr:row>90</xdr:row>
      <xdr:rowOff>52984</xdr:rowOff>
    </xdr:to>
    <xdr:sp macro="" textlink="">
      <xdr:nvSpPr>
        <xdr:cNvPr id="710" name="円/楕円 709"/>
        <xdr:cNvSpPr/>
      </xdr:nvSpPr>
      <xdr:spPr>
        <a:xfrm>
          <a:off x="14541500" y="1538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88</xdr:row>
      <xdr:rowOff>69511</xdr:rowOff>
    </xdr:from>
    <xdr:ext cx="599010" cy="259045"/>
    <xdr:sp macro="" textlink="">
      <xdr:nvSpPr>
        <xdr:cNvPr id="711" name="テキスト ボックス 710"/>
        <xdr:cNvSpPr txBox="1"/>
      </xdr:nvSpPr>
      <xdr:spPr>
        <a:xfrm>
          <a:off x="14292794" y="1515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124,828</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45529</xdr:rowOff>
    </xdr:from>
    <xdr:to>
      <xdr:col>20</xdr:col>
      <xdr:colOff>9525</xdr:colOff>
      <xdr:row>90</xdr:row>
      <xdr:rowOff>147129</xdr:rowOff>
    </xdr:to>
    <xdr:sp macro="" textlink="">
      <xdr:nvSpPr>
        <xdr:cNvPr id="712" name="円/楕円 711"/>
        <xdr:cNvSpPr/>
      </xdr:nvSpPr>
      <xdr:spPr>
        <a:xfrm>
          <a:off x="13652500" y="1547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88</xdr:row>
      <xdr:rowOff>163656</xdr:rowOff>
    </xdr:from>
    <xdr:ext cx="599010" cy="259045"/>
    <xdr:sp macro="" textlink="">
      <xdr:nvSpPr>
        <xdr:cNvPr id="713" name="テキスト ボックス 712"/>
        <xdr:cNvSpPr txBox="1"/>
      </xdr:nvSpPr>
      <xdr:spPr>
        <a:xfrm>
          <a:off x="13403794" y="1525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117,415</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158014</xdr:rowOff>
    </xdr:from>
    <xdr:to>
      <xdr:col>18</xdr:col>
      <xdr:colOff>492125</xdr:colOff>
      <xdr:row>91</xdr:row>
      <xdr:rowOff>88164</xdr:rowOff>
    </xdr:to>
    <xdr:sp macro="" textlink="">
      <xdr:nvSpPr>
        <xdr:cNvPr id="714" name="円/楕円 713"/>
        <xdr:cNvSpPr/>
      </xdr:nvSpPr>
      <xdr:spPr>
        <a:xfrm>
          <a:off x="12763500" y="15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104691</xdr:rowOff>
    </xdr:from>
    <xdr:ext cx="599010" cy="259045"/>
    <xdr:sp macro="" textlink="">
      <xdr:nvSpPr>
        <xdr:cNvPr id="715" name="テキスト ボックス 714"/>
        <xdr:cNvSpPr txBox="1"/>
      </xdr:nvSpPr>
      <xdr:spPr>
        <a:xfrm>
          <a:off x="12514794" y="1536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39" name="直線コネクタ 738"/>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0"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2"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3" name="直線コネクタ 742"/>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5"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6" name="フローチャート : 判断 745"/>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8" name="フローチャート : 判断 747"/>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49" name="テキスト ボックス 748"/>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1" name="フローチャート : 判断 750"/>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2" name="テキスト ボックス 751"/>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4" name="フローチャート : 判断 753"/>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5" name="テキスト ボックス 754"/>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6" name="フローチャート : 判断 755"/>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7" name="テキスト ボックス 756"/>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4"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182,360</a:t>
          </a:r>
          <a:r>
            <a:rPr kumimoji="1" lang="ja-JP" altLang="ja-JP" sz="1100">
              <a:solidFill>
                <a:schemeClr val="dk1"/>
              </a:solidFill>
              <a:effectLst/>
              <a:latin typeface="+mn-lt"/>
              <a:ea typeface="+mn-ea"/>
              <a:cs typeface="+mn-cs"/>
            </a:rPr>
            <a:t>円となっており、前年度の</a:t>
          </a:r>
          <a:r>
            <a:rPr kumimoji="1" lang="en-US" altLang="ja-JP" sz="1100">
              <a:solidFill>
                <a:schemeClr val="dk1"/>
              </a:solidFill>
              <a:effectLst/>
              <a:latin typeface="+mn-lt"/>
              <a:ea typeface="+mn-ea"/>
              <a:cs typeface="+mn-cs"/>
            </a:rPr>
            <a:t>170,941</a:t>
          </a:r>
          <a:r>
            <a:rPr kumimoji="1" lang="ja-JP" altLang="ja-JP" sz="1100">
              <a:solidFill>
                <a:schemeClr val="dk1"/>
              </a:solidFill>
              <a:effectLst/>
              <a:latin typeface="+mn-lt"/>
              <a:ea typeface="+mn-ea"/>
              <a:cs typeface="+mn-cs"/>
            </a:rPr>
            <a:t>円から</a:t>
          </a:r>
          <a:r>
            <a:rPr kumimoji="1" lang="en-US" altLang="ja-JP" sz="1100">
              <a:solidFill>
                <a:schemeClr val="dk1"/>
              </a:solidFill>
              <a:effectLst/>
              <a:latin typeface="+mn-lt"/>
              <a:ea typeface="+mn-ea"/>
              <a:cs typeface="+mn-cs"/>
            </a:rPr>
            <a:t>11,419</a:t>
          </a:r>
          <a:r>
            <a:rPr kumimoji="1" lang="ja-JP" altLang="ja-JP" sz="1100">
              <a:solidFill>
                <a:schemeClr val="dk1"/>
              </a:solidFill>
              <a:effectLst/>
              <a:latin typeface="+mn-lt"/>
              <a:ea typeface="+mn-ea"/>
              <a:cs typeface="+mn-cs"/>
            </a:rPr>
            <a:t>円増加した。歳出全体でみると民生費の割合が多く、類似団体の平均よりも上回っている。子育て環境の充実を図るための事業に取り組んだことや障がい者福祉等に係る扶助費の増加が要因である。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農林水産業</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と消防費</a:t>
          </a:r>
          <a:r>
            <a:rPr kumimoji="1" lang="ja-JP" altLang="ja-JP" sz="1100">
              <a:solidFill>
                <a:schemeClr val="dk1"/>
              </a:solidFill>
              <a:effectLst/>
              <a:latin typeface="+mn-lt"/>
              <a:ea typeface="+mn-ea"/>
              <a:cs typeface="+mn-cs"/>
            </a:rPr>
            <a:t>が、類似団体と比較して一人当たりのコストが高い状況となっている。</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費は</a:t>
          </a:r>
          <a:r>
            <a:rPr kumimoji="1" lang="en-US" altLang="ja-JP" sz="1100">
              <a:solidFill>
                <a:schemeClr val="dk1"/>
              </a:solidFill>
              <a:effectLst/>
              <a:latin typeface="+mn-lt"/>
              <a:ea typeface="+mn-ea"/>
              <a:cs typeface="+mn-cs"/>
            </a:rPr>
            <a:t>64,640</a:t>
          </a:r>
          <a:r>
            <a:rPr kumimoji="1" lang="ja-JP" altLang="ja-JP" sz="1100">
              <a:solidFill>
                <a:schemeClr val="dk1"/>
              </a:solidFill>
              <a:effectLst/>
              <a:latin typeface="+mn-lt"/>
              <a:ea typeface="+mn-ea"/>
              <a:cs typeface="+mn-cs"/>
            </a:rPr>
            <a:t>円となっており、前年度の</a:t>
          </a:r>
          <a:r>
            <a:rPr kumimoji="1" lang="en-US" altLang="ja-JP" sz="1100">
              <a:solidFill>
                <a:schemeClr val="dk1"/>
              </a:solidFill>
              <a:effectLst/>
              <a:latin typeface="+mn-lt"/>
              <a:ea typeface="+mn-ea"/>
              <a:cs typeface="+mn-cs"/>
            </a:rPr>
            <a:t>65,068</a:t>
          </a:r>
          <a:r>
            <a:rPr kumimoji="1" lang="ja-JP" altLang="ja-JP" sz="1100">
              <a:solidFill>
                <a:schemeClr val="dk1"/>
              </a:solidFill>
              <a:effectLst/>
              <a:latin typeface="+mn-lt"/>
              <a:ea typeface="+mn-ea"/>
              <a:cs typeface="+mn-cs"/>
            </a:rPr>
            <a:t>円から</a:t>
          </a:r>
          <a:r>
            <a:rPr kumimoji="1" lang="en-US" altLang="ja-JP" sz="1100">
              <a:solidFill>
                <a:schemeClr val="dk1"/>
              </a:solidFill>
              <a:effectLst/>
              <a:latin typeface="+mn-lt"/>
              <a:ea typeface="+mn-ea"/>
              <a:cs typeface="+mn-cs"/>
            </a:rPr>
            <a:t>428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とわずかに</a:t>
          </a:r>
          <a:r>
            <a:rPr kumimoji="1" lang="ja-JP" altLang="ja-JP" sz="1100">
              <a:solidFill>
                <a:schemeClr val="dk1"/>
              </a:solidFill>
              <a:effectLst/>
              <a:latin typeface="+mn-lt"/>
              <a:ea typeface="+mn-ea"/>
              <a:cs typeface="+mn-cs"/>
            </a:rPr>
            <a:t>減少したが、類似団体の平均を上回っている。</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費は</a:t>
          </a:r>
          <a:r>
            <a:rPr kumimoji="1" lang="en-US" altLang="ja-JP" sz="1100">
              <a:solidFill>
                <a:schemeClr val="dk1"/>
              </a:solidFill>
              <a:effectLst/>
              <a:latin typeface="+mn-lt"/>
              <a:ea typeface="+mn-ea"/>
              <a:cs typeface="+mn-cs"/>
            </a:rPr>
            <a:t>32,421</a:t>
          </a:r>
          <a:r>
            <a:rPr kumimoji="1" lang="ja-JP" altLang="ja-JP" sz="1100">
              <a:solidFill>
                <a:schemeClr val="dk1"/>
              </a:solidFill>
              <a:effectLst/>
              <a:latin typeface="+mn-lt"/>
              <a:ea typeface="+mn-ea"/>
              <a:cs typeface="+mn-cs"/>
            </a:rPr>
            <a:t>円となっており、前年度の</a:t>
          </a:r>
          <a:r>
            <a:rPr kumimoji="1" lang="en-US" altLang="ja-JP" sz="1100">
              <a:solidFill>
                <a:schemeClr val="dk1"/>
              </a:solidFill>
              <a:effectLst/>
              <a:latin typeface="+mn-lt"/>
              <a:ea typeface="+mn-ea"/>
              <a:cs typeface="+mn-cs"/>
            </a:rPr>
            <a:t>43,377</a:t>
          </a:r>
          <a:r>
            <a:rPr kumimoji="1" lang="ja-JP" altLang="ja-JP" sz="1100">
              <a:solidFill>
                <a:schemeClr val="dk1"/>
              </a:solidFill>
              <a:effectLst/>
              <a:latin typeface="+mn-lt"/>
              <a:ea typeface="+mn-ea"/>
              <a:cs typeface="+mn-cs"/>
            </a:rPr>
            <a:t>円から</a:t>
          </a:r>
          <a:r>
            <a:rPr kumimoji="1" lang="en-US" altLang="ja-JP" sz="1100">
              <a:solidFill>
                <a:schemeClr val="dk1"/>
              </a:solidFill>
              <a:effectLst/>
              <a:latin typeface="+mn-lt"/>
              <a:ea typeface="+mn-ea"/>
              <a:cs typeface="+mn-cs"/>
            </a:rPr>
            <a:t>10,956</a:t>
          </a:r>
          <a:r>
            <a:rPr kumimoji="1" lang="ja-JP" altLang="ja-JP" sz="1100">
              <a:solidFill>
                <a:schemeClr val="dk1"/>
              </a:solidFill>
              <a:effectLst/>
              <a:latin typeface="+mn-lt"/>
              <a:ea typeface="+mn-ea"/>
              <a:cs typeface="+mn-cs"/>
            </a:rPr>
            <a:t>円減少した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、類似団体の平均を上回っている。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議会費と労働費については、</a:t>
          </a:r>
          <a:r>
            <a:rPr kumimoji="1" lang="ja-JP" altLang="ja-JP" sz="1100">
              <a:solidFill>
                <a:schemeClr val="dk1"/>
              </a:solidFill>
              <a:effectLst/>
              <a:latin typeface="+mn-lt"/>
              <a:ea typeface="+mn-ea"/>
              <a:cs typeface="+mn-cs"/>
            </a:rPr>
            <a:t>類似団体と比較して一人当たりのコストが</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状況となっている。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財政調整基金は平成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629,888</a:t>
          </a:r>
          <a:r>
            <a:rPr lang="ja-JP" altLang="ja-JP" sz="1100" b="0" i="0" baseline="0">
              <a:solidFill>
                <a:schemeClr val="dk1"/>
              </a:solidFill>
              <a:effectLst/>
              <a:latin typeface="+mn-lt"/>
              <a:ea typeface="+mn-ea"/>
              <a:cs typeface="+mn-cs"/>
            </a:rPr>
            <a:t>千円の積立を行い、現在高は</a:t>
          </a:r>
          <a:r>
            <a:rPr lang="en-US" altLang="ja-JP" sz="1100" b="0" i="0" baseline="0">
              <a:solidFill>
                <a:schemeClr val="dk1"/>
              </a:solidFill>
              <a:effectLst/>
              <a:latin typeface="+mn-lt"/>
              <a:ea typeface="+mn-ea"/>
              <a:cs typeface="+mn-cs"/>
            </a:rPr>
            <a:t>9,547,397</a:t>
          </a:r>
          <a:r>
            <a:rPr lang="ja-JP" altLang="ja-JP" sz="1100" b="0" i="0" baseline="0">
              <a:solidFill>
                <a:schemeClr val="dk1"/>
              </a:solidFill>
              <a:effectLst/>
              <a:latin typeface="+mn-lt"/>
              <a:ea typeface="+mn-ea"/>
              <a:cs typeface="+mn-cs"/>
            </a:rPr>
            <a:t>千円となった。標準財政規模に対する比率は前年度の</a:t>
          </a:r>
          <a:r>
            <a:rPr lang="en-US" altLang="ja-JP" sz="1100" b="0" i="0" baseline="0">
              <a:solidFill>
                <a:schemeClr val="dk1"/>
              </a:solidFill>
              <a:effectLst/>
              <a:latin typeface="+mn-lt"/>
              <a:ea typeface="+mn-ea"/>
              <a:cs typeface="+mn-cs"/>
            </a:rPr>
            <a:t>30.44</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33.87</a:t>
          </a:r>
          <a:r>
            <a:rPr lang="ja-JP" altLang="ja-JP" sz="1100" b="0" i="0" baseline="0">
              <a:solidFill>
                <a:schemeClr val="dk1"/>
              </a:solidFill>
              <a:effectLst/>
              <a:latin typeface="+mn-lt"/>
              <a:ea typeface="+mn-ea"/>
              <a:cs typeface="+mn-cs"/>
            </a:rPr>
            <a:t>％になり、</a:t>
          </a:r>
          <a:r>
            <a:rPr lang="en-US" altLang="ja-JP" sz="1100" b="0" i="0" baseline="0">
              <a:solidFill>
                <a:schemeClr val="dk1"/>
              </a:solidFill>
              <a:effectLst/>
              <a:latin typeface="+mn-lt"/>
              <a:ea typeface="+mn-ea"/>
              <a:cs typeface="+mn-cs"/>
            </a:rPr>
            <a:t>3.43</a:t>
          </a:r>
          <a:r>
            <a:rPr lang="ja-JP" altLang="ja-JP" sz="1100" b="0" i="0" baseline="0">
              <a:solidFill>
                <a:schemeClr val="dk1"/>
              </a:solidFill>
              <a:effectLst/>
              <a:latin typeface="+mn-lt"/>
              <a:ea typeface="+mn-ea"/>
              <a:cs typeface="+mn-cs"/>
            </a:rPr>
            <a:t>ポイント上昇した。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実質収支額は</a:t>
          </a:r>
          <a:r>
            <a:rPr lang="en-US" altLang="ja-JP" sz="1100" b="0" i="0" baseline="0">
              <a:solidFill>
                <a:schemeClr val="dk1"/>
              </a:solidFill>
              <a:effectLst/>
              <a:latin typeface="+mn-lt"/>
              <a:ea typeface="+mn-ea"/>
              <a:cs typeface="+mn-cs"/>
            </a:rPr>
            <a:t>1,015,341</a:t>
          </a:r>
          <a:r>
            <a:rPr lang="ja-JP" altLang="ja-JP" sz="1100" b="0" i="0" baseline="0">
              <a:solidFill>
                <a:schemeClr val="dk1"/>
              </a:solidFill>
              <a:effectLst/>
              <a:latin typeface="+mn-lt"/>
              <a:ea typeface="+mn-ea"/>
              <a:cs typeface="+mn-cs"/>
            </a:rPr>
            <a:t>千円となり、標準財政規模に対する比率は前年度の</a:t>
          </a:r>
          <a:r>
            <a:rPr lang="en-US" altLang="ja-JP" sz="1100" b="0" i="0" baseline="0">
              <a:solidFill>
                <a:schemeClr val="dk1"/>
              </a:solidFill>
              <a:effectLst/>
              <a:latin typeface="+mn-lt"/>
              <a:ea typeface="+mn-ea"/>
              <a:cs typeface="+mn-cs"/>
            </a:rPr>
            <a:t>3.35</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3.60</a:t>
          </a:r>
          <a:r>
            <a:rPr lang="ja-JP" altLang="ja-JP" sz="1100" b="0" i="0" baseline="0">
              <a:solidFill>
                <a:schemeClr val="dk1"/>
              </a:solidFill>
              <a:effectLst/>
              <a:latin typeface="+mn-lt"/>
              <a:ea typeface="+mn-ea"/>
              <a:cs typeface="+mn-cs"/>
            </a:rPr>
            <a:t>％になり、</a:t>
          </a:r>
          <a:r>
            <a:rPr lang="en-US" altLang="ja-JP" sz="1100" b="0" i="0" baseline="0">
              <a:solidFill>
                <a:schemeClr val="dk1"/>
              </a:solidFill>
              <a:effectLst/>
              <a:latin typeface="+mn-lt"/>
              <a:ea typeface="+mn-ea"/>
              <a:cs typeface="+mn-cs"/>
            </a:rPr>
            <a:t>0.25</a:t>
          </a:r>
          <a:r>
            <a:rPr lang="ja-JP" altLang="ja-JP" sz="1100" b="0" i="0" baseline="0">
              <a:solidFill>
                <a:schemeClr val="dk1"/>
              </a:solidFill>
              <a:effectLst/>
              <a:latin typeface="+mn-lt"/>
              <a:ea typeface="+mn-ea"/>
              <a:cs typeface="+mn-cs"/>
            </a:rPr>
            <a:t>ポイント上昇した。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実質単年度収支は</a:t>
          </a:r>
          <a:r>
            <a:rPr lang="en-US" altLang="ja-JP" sz="1100" b="0" i="0" baseline="0">
              <a:solidFill>
                <a:schemeClr val="dk1"/>
              </a:solidFill>
              <a:effectLst/>
              <a:latin typeface="+mn-lt"/>
              <a:ea typeface="+mn-ea"/>
              <a:cs typeface="+mn-cs"/>
            </a:rPr>
            <a:t>34,185</a:t>
          </a:r>
          <a:r>
            <a:rPr lang="ja-JP" altLang="ja-JP" sz="1100" b="0" i="0" baseline="0">
              <a:solidFill>
                <a:schemeClr val="dk1"/>
              </a:solidFill>
              <a:effectLst/>
              <a:latin typeface="+mn-lt"/>
              <a:ea typeface="+mn-ea"/>
              <a:cs typeface="+mn-cs"/>
            </a:rPr>
            <a:t>千円となり、標準財政規模に対する比率は前年度の</a:t>
          </a:r>
          <a:r>
            <a:rPr lang="en-US" altLang="ja-JP" sz="1100" b="0" i="0" baseline="0">
              <a:solidFill>
                <a:schemeClr val="dk1"/>
              </a:solidFill>
              <a:effectLst/>
              <a:latin typeface="+mn-lt"/>
              <a:ea typeface="+mn-ea"/>
              <a:cs typeface="+mn-cs"/>
            </a:rPr>
            <a:t>3.47</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2.36</a:t>
          </a:r>
          <a:r>
            <a:rPr lang="ja-JP" altLang="ja-JP" sz="1100" b="0" i="0" baseline="0">
              <a:solidFill>
                <a:schemeClr val="dk1"/>
              </a:solidFill>
              <a:effectLst/>
              <a:latin typeface="+mn-lt"/>
              <a:ea typeface="+mn-ea"/>
              <a:cs typeface="+mn-cs"/>
            </a:rPr>
            <a:t>％になり、</a:t>
          </a:r>
          <a:r>
            <a:rPr lang="en-US" altLang="ja-JP" sz="1100" b="0" i="0" baseline="0">
              <a:solidFill>
                <a:schemeClr val="dk1"/>
              </a:solidFill>
              <a:effectLst/>
              <a:latin typeface="+mn-lt"/>
              <a:ea typeface="+mn-ea"/>
              <a:cs typeface="+mn-cs"/>
            </a:rPr>
            <a:t>1.11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今後、普通交付税の合併算定替措置が終了することに備え、財政調整基金の計画的な運用を図り、安定した健全な財政運営に努めたい。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年度以降、全ての会計で実質収支は黒字となっている。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今後においても、各会計ともに健全な財政運営に努めていく。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45830694</v>
      </c>
      <c r="BO4" s="381"/>
      <c r="BP4" s="381"/>
      <c r="BQ4" s="381"/>
      <c r="BR4" s="381"/>
      <c r="BS4" s="381"/>
      <c r="BT4" s="381"/>
      <c r="BU4" s="382"/>
      <c r="BV4" s="380">
        <v>48856407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3.6</v>
      </c>
      <c r="CU4" s="387"/>
      <c r="CV4" s="387"/>
      <c r="CW4" s="387"/>
      <c r="CX4" s="387"/>
      <c r="CY4" s="387"/>
      <c r="CZ4" s="387"/>
      <c r="DA4" s="388"/>
      <c r="DB4" s="386">
        <v>3.3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44325829</v>
      </c>
      <c r="BO5" s="418"/>
      <c r="BP5" s="418"/>
      <c r="BQ5" s="418"/>
      <c r="BR5" s="418"/>
      <c r="BS5" s="418"/>
      <c r="BT5" s="418"/>
      <c r="BU5" s="419"/>
      <c r="BV5" s="417">
        <v>47402834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89.7</v>
      </c>
      <c r="CU5" s="415"/>
      <c r="CV5" s="415"/>
      <c r="CW5" s="415"/>
      <c r="CX5" s="415"/>
      <c r="CY5" s="415"/>
      <c r="CZ5" s="415"/>
      <c r="DA5" s="416"/>
      <c r="DB5" s="414">
        <v>85.5</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1504865</v>
      </c>
      <c r="BO6" s="418"/>
      <c r="BP6" s="418"/>
      <c r="BQ6" s="418"/>
      <c r="BR6" s="418"/>
      <c r="BS6" s="418"/>
      <c r="BT6" s="418"/>
      <c r="BU6" s="419"/>
      <c r="BV6" s="417">
        <v>1453573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93.4</v>
      </c>
      <c r="CU6" s="455"/>
      <c r="CV6" s="455"/>
      <c r="CW6" s="455"/>
      <c r="CX6" s="455"/>
      <c r="CY6" s="455"/>
      <c r="CZ6" s="455"/>
      <c r="DA6" s="456"/>
      <c r="DB6" s="454">
        <v>90</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489524</v>
      </c>
      <c r="BO7" s="418"/>
      <c r="BP7" s="418"/>
      <c r="BQ7" s="418"/>
      <c r="BR7" s="418"/>
      <c r="BS7" s="418"/>
      <c r="BT7" s="418"/>
      <c r="BU7" s="419"/>
      <c r="BV7" s="417">
        <v>472417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28187254</v>
      </c>
      <c r="CU7" s="418"/>
      <c r="CV7" s="418"/>
      <c r="CW7" s="418"/>
      <c r="CX7" s="418"/>
      <c r="CY7" s="418"/>
      <c r="CZ7" s="418"/>
      <c r="DA7" s="419"/>
      <c r="DB7" s="417">
        <v>29298085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1015341</v>
      </c>
      <c r="BO8" s="418"/>
      <c r="BP8" s="418"/>
      <c r="BQ8" s="418"/>
      <c r="BR8" s="418"/>
      <c r="BS8" s="418"/>
      <c r="BT8" s="418"/>
      <c r="BU8" s="419"/>
      <c r="BV8" s="417">
        <v>981156</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0.24</v>
      </c>
      <c r="CU8" s="458"/>
      <c r="CV8" s="458"/>
      <c r="CW8" s="458"/>
      <c r="CX8" s="458"/>
      <c r="CY8" s="458"/>
      <c r="CZ8" s="458"/>
      <c r="DA8" s="459"/>
      <c r="DB8" s="457">
        <v>0.25</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57255</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34185</v>
      </c>
      <c r="BO9" s="418"/>
      <c r="BP9" s="418"/>
      <c r="BQ9" s="418"/>
      <c r="BR9" s="418"/>
      <c r="BS9" s="418"/>
      <c r="BT9" s="418"/>
      <c r="BU9" s="419"/>
      <c r="BV9" s="417">
        <v>72274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21</v>
      </c>
      <c r="CU9" s="415"/>
      <c r="CV9" s="415"/>
      <c r="CW9" s="415"/>
      <c r="CX9" s="415"/>
      <c r="CY9" s="415"/>
      <c r="CZ9" s="415"/>
      <c r="DA9" s="416"/>
      <c r="DB9" s="414">
        <v>20.3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62727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629888</v>
      </c>
      <c r="BO10" s="418"/>
      <c r="BP10" s="418"/>
      <c r="BQ10" s="418"/>
      <c r="BR10" s="418"/>
      <c r="BS10" s="418"/>
      <c r="BT10" s="418"/>
      <c r="BU10" s="419"/>
      <c r="BV10" s="417">
        <v>992922</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99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v>92</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57470</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v>47309</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57258</v>
      </c>
      <c r="S13" s="499"/>
      <c r="T13" s="499"/>
      <c r="U13" s="499"/>
      <c r="V13" s="500"/>
      <c r="W13" s="433" t="s">
        <v>123</v>
      </c>
      <c r="X13" s="434"/>
      <c r="Y13" s="434"/>
      <c r="Z13" s="434"/>
      <c r="AA13" s="434"/>
      <c r="AB13" s="424"/>
      <c r="AC13" s="468">
        <v>5862</v>
      </c>
      <c r="AD13" s="469"/>
      <c r="AE13" s="469"/>
      <c r="AF13" s="469"/>
      <c r="AG13" s="508"/>
      <c r="AH13" s="468">
        <v>6944</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664073</v>
      </c>
      <c r="BO13" s="418"/>
      <c r="BP13" s="418"/>
      <c r="BQ13" s="418"/>
      <c r="BR13" s="418"/>
      <c r="BS13" s="418"/>
      <c r="BT13" s="418"/>
      <c r="BU13" s="419"/>
      <c r="BV13" s="417">
        <v>1017979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13.4</v>
      </c>
      <c r="CU13" s="415"/>
      <c r="CV13" s="415"/>
      <c r="CW13" s="415"/>
      <c r="CX13" s="415"/>
      <c r="CY13" s="415"/>
      <c r="CZ13" s="415"/>
      <c r="DA13" s="416"/>
      <c r="DB13" s="414">
        <v>13.2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58527</v>
      </c>
      <c r="S14" s="499"/>
      <c r="T14" s="499"/>
      <c r="U14" s="499"/>
      <c r="V14" s="500"/>
      <c r="W14" s="407"/>
      <c r="X14" s="408"/>
      <c r="Y14" s="408"/>
      <c r="Z14" s="408"/>
      <c r="AA14" s="408"/>
      <c r="AB14" s="397"/>
      <c r="AC14" s="501">
        <v>20.2</v>
      </c>
      <c r="AD14" s="502"/>
      <c r="AE14" s="502"/>
      <c r="AF14" s="502"/>
      <c r="AG14" s="503"/>
      <c r="AH14" s="501">
        <v>22.1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117.1</v>
      </c>
      <c r="CU14" s="513"/>
      <c r="CV14" s="513"/>
      <c r="CW14" s="513"/>
      <c r="CX14" s="513"/>
      <c r="CY14" s="513"/>
      <c r="CZ14" s="513"/>
      <c r="DA14" s="514"/>
      <c r="DB14" s="512">
        <v>118.6</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58314</v>
      </c>
      <c r="S15" s="499"/>
      <c r="T15" s="499"/>
      <c r="U15" s="499"/>
      <c r="V15" s="500"/>
      <c r="W15" s="433" t="s">
        <v>130</v>
      </c>
      <c r="X15" s="434"/>
      <c r="Y15" s="434"/>
      <c r="Z15" s="434"/>
      <c r="AA15" s="434"/>
      <c r="AB15" s="424"/>
      <c r="AC15" s="468">
        <v>4885</v>
      </c>
      <c r="AD15" s="469"/>
      <c r="AE15" s="469"/>
      <c r="AF15" s="469"/>
      <c r="AG15" s="508"/>
      <c r="AH15" s="468">
        <v>5898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5523927</v>
      </c>
      <c r="BO15" s="381"/>
      <c r="BP15" s="381"/>
      <c r="BQ15" s="381"/>
      <c r="BR15" s="381"/>
      <c r="BS15" s="381"/>
      <c r="BT15" s="381"/>
      <c r="BU15" s="382"/>
      <c r="BV15" s="380">
        <v>5553823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16.8</v>
      </c>
      <c r="AD16" s="502"/>
      <c r="AE16" s="502"/>
      <c r="AF16" s="502"/>
      <c r="AG16" s="503"/>
      <c r="AH16" s="501">
        <v>18.8</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23589464</v>
      </c>
      <c r="BO16" s="418"/>
      <c r="BP16" s="418"/>
      <c r="BQ16" s="418"/>
      <c r="BR16" s="418"/>
      <c r="BS16" s="418"/>
      <c r="BT16" s="418"/>
      <c r="BU16" s="419"/>
      <c r="BV16" s="417">
        <v>22921078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18248</v>
      </c>
      <c r="AD17" s="469"/>
      <c r="AE17" s="469"/>
      <c r="AF17" s="469"/>
      <c r="AG17" s="508"/>
      <c r="AH17" s="468">
        <v>18557</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6893429</v>
      </c>
      <c r="BO17" s="418"/>
      <c r="BP17" s="418"/>
      <c r="BQ17" s="418"/>
      <c r="BR17" s="418"/>
      <c r="BS17" s="418"/>
      <c r="BT17" s="418"/>
      <c r="BU17" s="419"/>
      <c r="BV17" s="417">
        <v>6924999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855.69</v>
      </c>
      <c r="M18" s="530"/>
      <c r="N18" s="530"/>
      <c r="O18" s="530"/>
      <c r="P18" s="530"/>
      <c r="Q18" s="530"/>
      <c r="R18" s="531"/>
      <c r="S18" s="531"/>
      <c r="T18" s="531"/>
      <c r="U18" s="531"/>
      <c r="V18" s="532"/>
      <c r="W18" s="435"/>
      <c r="X18" s="436"/>
      <c r="Y18" s="436"/>
      <c r="Z18" s="436"/>
      <c r="AA18" s="436"/>
      <c r="AB18" s="427"/>
      <c r="AC18" s="533">
        <v>62.9</v>
      </c>
      <c r="AD18" s="534"/>
      <c r="AE18" s="534"/>
      <c r="AF18" s="534"/>
      <c r="AG18" s="535"/>
      <c r="AH18" s="533">
        <v>59.1</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25318533</v>
      </c>
      <c r="BO18" s="418"/>
      <c r="BP18" s="418"/>
      <c r="BQ18" s="418"/>
      <c r="BR18" s="418"/>
      <c r="BS18" s="418"/>
      <c r="BT18" s="418"/>
      <c r="BU18" s="419"/>
      <c r="BV18" s="417">
        <v>25261277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67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32400272</v>
      </c>
      <c r="BO19" s="418"/>
      <c r="BP19" s="418"/>
      <c r="BQ19" s="418"/>
      <c r="BR19" s="418"/>
      <c r="BS19" s="418"/>
      <c r="BT19" s="418"/>
      <c r="BU19" s="419"/>
      <c r="BV19" s="417">
        <v>33927011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22401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57384924</v>
      </c>
      <c r="BO23" s="418"/>
      <c r="BP23" s="418"/>
      <c r="BQ23" s="418"/>
      <c r="BR23" s="418"/>
      <c r="BS23" s="418"/>
      <c r="BT23" s="418"/>
      <c r="BU23" s="419"/>
      <c r="BV23" s="417">
        <v>58937800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7500</v>
      </c>
      <c r="R24" s="469"/>
      <c r="S24" s="469"/>
      <c r="T24" s="469"/>
      <c r="U24" s="469"/>
      <c r="V24" s="508"/>
      <c r="W24" s="563"/>
      <c r="X24" s="551"/>
      <c r="Y24" s="552"/>
      <c r="Z24" s="467" t="s">
        <v>153</v>
      </c>
      <c r="AA24" s="447"/>
      <c r="AB24" s="447"/>
      <c r="AC24" s="447"/>
      <c r="AD24" s="447"/>
      <c r="AE24" s="447"/>
      <c r="AF24" s="447"/>
      <c r="AG24" s="448"/>
      <c r="AH24" s="468">
        <v>899</v>
      </c>
      <c r="AI24" s="469"/>
      <c r="AJ24" s="469"/>
      <c r="AK24" s="469"/>
      <c r="AL24" s="508"/>
      <c r="AM24" s="468">
        <v>2760829</v>
      </c>
      <c r="AN24" s="469"/>
      <c r="AO24" s="469"/>
      <c r="AP24" s="469"/>
      <c r="AQ24" s="469"/>
      <c r="AR24" s="508"/>
      <c r="AS24" s="468">
        <v>3071</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33611875</v>
      </c>
      <c r="BO24" s="418"/>
      <c r="BP24" s="418"/>
      <c r="BQ24" s="418"/>
      <c r="BR24" s="418"/>
      <c r="BS24" s="418"/>
      <c r="BT24" s="418"/>
      <c r="BU24" s="419"/>
      <c r="BV24" s="417">
        <v>34408634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2</v>
      </c>
      <c r="M25" s="469"/>
      <c r="N25" s="469"/>
      <c r="O25" s="469"/>
      <c r="P25" s="508"/>
      <c r="Q25" s="468">
        <v>5850</v>
      </c>
      <c r="R25" s="469"/>
      <c r="S25" s="469"/>
      <c r="T25" s="469"/>
      <c r="U25" s="469"/>
      <c r="V25" s="508"/>
      <c r="W25" s="563"/>
      <c r="X25" s="551"/>
      <c r="Y25" s="552"/>
      <c r="Z25" s="467" t="s">
        <v>156</v>
      </c>
      <c r="AA25" s="447"/>
      <c r="AB25" s="447"/>
      <c r="AC25" s="447"/>
      <c r="AD25" s="447"/>
      <c r="AE25" s="447"/>
      <c r="AF25" s="447"/>
      <c r="AG25" s="448"/>
      <c r="AH25" s="468">
        <v>180</v>
      </c>
      <c r="AI25" s="469"/>
      <c r="AJ25" s="469"/>
      <c r="AK25" s="469"/>
      <c r="AL25" s="508"/>
      <c r="AM25" s="468">
        <v>577980</v>
      </c>
      <c r="AN25" s="469"/>
      <c r="AO25" s="469"/>
      <c r="AP25" s="469"/>
      <c r="AQ25" s="469"/>
      <c r="AR25" s="508"/>
      <c r="AS25" s="468">
        <v>3211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5414521</v>
      </c>
      <c r="BO25" s="381"/>
      <c r="BP25" s="381"/>
      <c r="BQ25" s="381"/>
      <c r="BR25" s="381"/>
      <c r="BS25" s="381"/>
      <c r="BT25" s="381"/>
      <c r="BU25" s="382"/>
      <c r="BV25" s="380">
        <v>5411402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5300</v>
      </c>
      <c r="R26" s="469"/>
      <c r="S26" s="469"/>
      <c r="T26" s="469"/>
      <c r="U26" s="469"/>
      <c r="V26" s="508"/>
      <c r="W26" s="563"/>
      <c r="X26" s="551"/>
      <c r="Y26" s="552"/>
      <c r="Z26" s="467" t="s">
        <v>159</v>
      </c>
      <c r="AA26" s="573"/>
      <c r="AB26" s="573"/>
      <c r="AC26" s="573"/>
      <c r="AD26" s="573"/>
      <c r="AE26" s="573"/>
      <c r="AF26" s="573"/>
      <c r="AG26" s="574"/>
      <c r="AH26" s="468">
        <v>72</v>
      </c>
      <c r="AI26" s="469"/>
      <c r="AJ26" s="469"/>
      <c r="AK26" s="469"/>
      <c r="AL26" s="508"/>
      <c r="AM26" s="468">
        <v>198864</v>
      </c>
      <c r="AN26" s="469"/>
      <c r="AO26" s="469"/>
      <c r="AP26" s="469"/>
      <c r="AQ26" s="469"/>
      <c r="AR26" s="508"/>
      <c r="AS26" s="468">
        <v>2762</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3479</v>
      </c>
      <c r="R27" s="469"/>
      <c r="S27" s="469"/>
      <c r="T27" s="469"/>
      <c r="U27" s="469"/>
      <c r="V27" s="508"/>
      <c r="W27" s="563"/>
      <c r="X27" s="551"/>
      <c r="Y27" s="552"/>
      <c r="Z27" s="467" t="s">
        <v>162</v>
      </c>
      <c r="AA27" s="447"/>
      <c r="AB27" s="447"/>
      <c r="AC27" s="447"/>
      <c r="AD27" s="447"/>
      <c r="AE27" s="447"/>
      <c r="AF27" s="447"/>
      <c r="AG27" s="448"/>
      <c r="AH27" s="468">
        <v>7</v>
      </c>
      <c r="AI27" s="469"/>
      <c r="AJ27" s="469"/>
      <c r="AK27" s="469"/>
      <c r="AL27" s="508"/>
      <c r="AM27" s="468">
        <v>25431</v>
      </c>
      <c r="AN27" s="469"/>
      <c r="AO27" s="469"/>
      <c r="AP27" s="469"/>
      <c r="AQ27" s="469"/>
      <c r="AR27" s="508"/>
      <c r="AS27" s="468">
        <v>3633</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1004127</v>
      </c>
      <c r="BO27" s="587"/>
      <c r="BP27" s="587"/>
      <c r="BQ27" s="587"/>
      <c r="BR27" s="587"/>
      <c r="BS27" s="587"/>
      <c r="BT27" s="587"/>
      <c r="BU27" s="588"/>
      <c r="BV27" s="586">
        <v>1003926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2851</v>
      </c>
      <c r="R28" s="469"/>
      <c r="S28" s="469"/>
      <c r="T28" s="469"/>
      <c r="U28" s="469"/>
      <c r="V28" s="508"/>
      <c r="W28" s="563"/>
      <c r="X28" s="551"/>
      <c r="Y28" s="552"/>
      <c r="Z28" s="467" t="s">
        <v>165</v>
      </c>
      <c r="AA28" s="447"/>
      <c r="AB28" s="447"/>
      <c r="AC28" s="447"/>
      <c r="AD28" s="447"/>
      <c r="AE28" s="447"/>
      <c r="AF28" s="447"/>
      <c r="AG28" s="448"/>
      <c r="AH28" s="468">
        <v>5</v>
      </c>
      <c r="AI28" s="469"/>
      <c r="AJ28" s="469"/>
      <c r="AK28" s="469"/>
      <c r="AL28" s="508"/>
      <c r="AM28" s="468">
        <v>8995</v>
      </c>
      <c r="AN28" s="469"/>
      <c r="AO28" s="469"/>
      <c r="AP28" s="469"/>
      <c r="AQ28" s="469"/>
      <c r="AR28" s="508"/>
      <c r="AS28" s="468">
        <v>1799</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9547397</v>
      </c>
      <c r="BO28" s="381"/>
      <c r="BP28" s="381"/>
      <c r="BQ28" s="381"/>
      <c r="BR28" s="381"/>
      <c r="BS28" s="381"/>
      <c r="BT28" s="381"/>
      <c r="BU28" s="382"/>
      <c r="BV28" s="380">
        <v>8917509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20</v>
      </c>
      <c r="M29" s="469"/>
      <c r="N29" s="469"/>
      <c r="O29" s="469"/>
      <c r="P29" s="508"/>
      <c r="Q29" s="468">
        <v>2682</v>
      </c>
      <c r="R29" s="469"/>
      <c r="S29" s="469"/>
      <c r="T29" s="469"/>
      <c r="U29" s="469"/>
      <c r="V29" s="508"/>
      <c r="W29" s="564"/>
      <c r="X29" s="565"/>
      <c r="Y29" s="566"/>
      <c r="Z29" s="467" t="s">
        <v>169</v>
      </c>
      <c r="AA29" s="447"/>
      <c r="AB29" s="447"/>
      <c r="AC29" s="447"/>
      <c r="AD29" s="447"/>
      <c r="AE29" s="447"/>
      <c r="AF29" s="447"/>
      <c r="AG29" s="448"/>
      <c r="AH29" s="468">
        <v>911</v>
      </c>
      <c r="AI29" s="469"/>
      <c r="AJ29" s="469"/>
      <c r="AK29" s="469"/>
      <c r="AL29" s="508"/>
      <c r="AM29" s="468">
        <v>2795255</v>
      </c>
      <c r="AN29" s="469"/>
      <c r="AO29" s="469"/>
      <c r="AP29" s="469"/>
      <c r="AQ29" s="469"/>
      <c r="AR29" s="508"/>
      <c r="AS29" s="468">
        <v>3068</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2435262</v>
      </c>
      <c r="BO29" s="418"/>
      <c r="BP29" s="418"/>
      <c r="BQ29" s="418"/>
      <c r="BR29" s="418"/>
      <c r="BS29" s="418"/>
      <c r="BT29" s="418"/>
      <c r="BU29" s="419"/>
      <c r="BV29" s="417">
        <v>2810827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92.1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11311850</v>
      </c>
      <c r="BO30" s="587"/>
      <c r="BP30" s="587"/>
      <c r="BQ30" s="587"/>
      <c r="BR30" s="587"/>
      <c r="BS30" s="587"/>
      <c r="BT30" s="587"/>
      <c r="BU30" s="588"/>
      <c r="BV30" s="586">
        <v>11483057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IF('各会計、関係団体の財政状況及び健全化判断比率'!B33="","",'各会計、関係団体の財政状況及び健全化判断比率'!B33)</f>
        <v>病院事業会計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IF('各会計、関係団体の財政状況及び健全化判断比率'!B35="","",'各会計、関係団体の財政状況及び健全化判断比率'!B35)</f>
        <v>下水道特別会計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新潟県市町村総合事務組合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両津温泉</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IF('各会計、関係団体の財政状況及び健全化判断比率'!B34="","",'各会計、関係団体の財政状況及び健全化判断比率'!B34)</f>
        <v>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新潟県市町村総合事務組合
　【職員退職手当支給事業特別会計】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佐渡市土地開発公社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新潟県市町村総合事務組合
　【消防団員等公務災害補償事業特別会計】</v>
      </c>
      <c r="BZ36" s="599"/>
      <c r="CA36" s="599"/>
      <c r="CB36" s="599"/>
      <c r="CC36" s="599"/>
      <c r="CD36" s="599"/>
      <c r="CE36" s="599"/>
      <c r="CF36" s="599"/>
      <c r="CG36" s="599"/>
      <c r="CH36" s="599"/>
      <c r="CI36" s="599"/>
      <c r="CJ36" s="599"/>
      <c r="CK36" s="599"/>
      <c r="CL36" s="599"/>
      <c r="CM36" s="599"/>
      <c r="CN36" s="167"/>
      <c r="CO36" s="598">
        <f t="shared" si="3"/>
        <v>20</v>
      </c>
      <c r="CP36" s="598"/>
      <c r="CQ36" s="599" t="str">
        <f>IF('各会計、関係団体の財政状況及び健全化判断比率'!BS9="","",'各会計、関係団体の財政状況及び健全化判断比率'!BS9)</f>
        <v>佐渡市真野自然活用村公社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歌代の里特別会計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新潟県市町村総合事務組合
　【消防賞じゅつ金支給事業特別会計】</v>
      </c>
      <c r="BZ37" s="599"/>
      <c r="CA37" s="599"/>
      <c r="CB37" s="599"/>
      <c r="CC37" s="599"/>
      <c r="CD37" s="599"/>
      <c r="CE37" s="599"/>
      <c r="CF37" s="599"/>
      <c r="CG37" s="599"/>
      <c r="CH37" s="599"/>
      <c r="CI37" s="599"/>
      <c r="CJ37" s="599"/>
      <c r="CK37" s="599"/>
      <c r="CL37" s="599"/>
      <c r="CM37" s="599"/>
      <c r="CN37" s="167"/>
      <c r="CO37" s="598">
        <f t="shared" si="3"/>
        <v>21</v>
      </c>
      <c r="CP37" s="598"/>
      <c r="CQ37" s="599" t="str">
        <f>IF('各会計、関係団体の財政状況及び健全化判断比率'!BS10="","",'各会計、関係団体の財政状況及び健全化判断比率'!BS10)</f>
        <v>羽茂農業振興公社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すこやか両津特別会計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新潟県市町村総合事務組合
　【非常勤職員公務災害補償等特別会計】</v>
      </c>
      <c r="BZ38" s="599"/>
      <c r="CA38" s="599"/>
      <c r="CB38" s="599"/>
      <c r="CC38" s="599"/>
      <c r="CD38" s="599"/>
      <c r="CE38" s="599"/>
      <c r="CF38" s="599"/>
      <c r="CG38" s="599"/>
      <c r="CH38" s="599"/>
      <c r="CI38" s="599"/>
      <c r="CJ38" s="599"/>
      <c r="CK38" s="599"/>
      <c r="CL38" s="599"/>
      <c r="CM38" s="599"/>
      <c r="CN38" s="167"/>
      <c r="CO38" s="598">
        <f t="shared" si="3"/>
        <v>22</v>
      </c>
      <c r="CP38" s="598"/>
      <c r="CQ38" s="599" t="str">
        <f>IF('各会計、関係団体の財政状況及び健全化判断比率'!BS11="","",'各会計、関係団体の財政状況及び健全化判断比率'!BS11)</f>
        <v>佐渡マリンスポーツ</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新潟県市町村総合事務組合
　【交通災害共済事業特別会計】</v>
      </c>
      <c r="BZ39" s="599"/>
      <c r="CA39" s="599"/>
      <c r="CB39" s="599"/>
      <c r="CC39" s="599"/>
      <c r="CD39" s="599"/>
      <c r="CE39" s="599"/>
      <c r="CF39" s="599"/>
      <c r="CG39" s="599"/>
      <c r="CH39" s="599"/>
      <c r="CI39" s="599"/>
      <c r="CJ39" s="599"/>
      <c r="CK39" s="599"/>
      <c r="CL39" s="599"/>
      <c r="CM39" s="599"/>
      <c r="CN39" s="167"/>
      <c r="CO39" s="598">
        <f t="shared" si="3"/>
        <v>23</v>
      </c>
      <c r="CP39" s="598"/>
      <c r="CQ39" s="599" t="str">
        <f>IF('各会計、関係団体の財政状況及び健全化判断比率'!BS12="","",'各会計、関係団体の財政状況及び健全化判断比率'!BS12)</f>
        <v>赤泊振興公社</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新潟県後期高齢者医療広域連合
　【一般会計】</v>
      </c>
      <c r="BZ40" s="599"/>
      <c r="CA40" s="599"/>
      <c r="CB40" s="599"/>
      <c r="CC40" s="599"/>
      <c r="CD40" s="599"/>
      <c r="CE40" s="599"/>
      <c r="CF40" s="599"/>
      <c r="CG40" s="599"/>
      <c r="CH40" s="599"/>
      <c r="CI40" s="599"/>
      <c r="CJ40" s="599"/>
      <c r="CK40" s="599"/>
      <c r="CL40" s="599"/>
      <c r="CM40" s="599"/>
      <c r="CN40" s="167"/>
      <c r="CO40" s="598">
        <f t="shared" si="3"/>
        <v>24</v>
      </c>
      <c r="CP40" s="598"/>
      <c r="CQ40" s="599" t="str">
        <f>IF('各会計、関係団体の財政状況及び健全化判断比率'!BS13="","",'各会計、関係団体の財政状況及び健全化判断比率'!BS13)</f>
        <v>両津TMO</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新潟県後期高齢者医療広域連合
　【後期高齢者医療特別会計】</v>
      </c>
      <c r="BZ41" s="599"/>
      <c r="CA41" s="599"/>
      <c r="CB41" s="599"/>
      <c r="CC41" s="599"/>
      <c r="CD41" s="599"/>
      <c r="CE41" s="599"/>
      <c r="CF41" s="599"/>
      <c r="CG41" s="599"/>
      <c r="CH41" s="599"/>
      <c r="CI41" s="599"/>
      <c r="CJ41" s="599"/>
      <c r="CK41" s="599"/>
      <c r="CL41" s="599"/>
      <c r="CM41" s="599"/>
      <c r="CN41" s="167"/>
      <c r="CO41" s="598">
        <f t="shared" si="3"/>
        <v>25</v>
      </c>
      <c r="CP41" s="598"/>
      <c r="CQ41" s="599" t="str">
        <f>IF('各会計、関係団体の財政状況及び健全化判断比率'!BS14="","",'各会計、関係団体の財政状況及び健全化判断比率'!BS14)</f>
        <v>両津産業振興公社</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26</v>
      </c>
      <c r="CP42" s="598"/>
      <c r="CQ42" s="599" t="str">
        <f>IF('各会計、関係団体の財政状況及び健全化判断比率'!BS15="","",'各会計、関係団体の財政状況及び健全化判断比率'!BS15)</f>
        <v>佐渡市スポーツ協会</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4" t="s">
        <v>533</v>
      </c>
      <c r="D34" s="1184"/>
      <c r="E34" s="1185"/>
      <c r="F34" s="32">
        <v>3</v>
      </c>
      <c r="G34" s="33">
        <v>3.63</v>
      </c>
      <c r="H34" s="33">
        <v>4.29</v>
      </c>
      <c r="I34" s="33">
        <v>4.6399999999999997</v>
      </c>
      <c r="J34" s="34">
        <v>5.09</v>
      </c>
      <c r="K34" s="22"/>
      <c r="L34" s="22"/>
      <c r="M34" s="22"/>
      <c r="N34" s="22"/>
      <c r="O34" s="22"/>
      <c r="P34" s="22"/>
    </row>
    <row r="35" spans="1:16" ht="39" customHeight="1">
      <c r="A35" s="22"/>
      <c r="B35" s="35"/>
      <c r="C35" s="1178" t="s">
        <v>534</v>
      </c>
      <c r="D35" s="1179"/>
      <c r="E35" s="1180"/>
      <c r="F35" s="36">
        <v>2.86</v>
      </c>
      <c r="G35" s="37">
        <v>3.12</v>
      </c>
      <c r="H35" s="37">
        <v>3.52</v>
      </c>
      <c r="I35" s="37">
        <v>3.69</v>
      </c>
      <c r="J35" s="38">
        <v>3.73</v>
      </c>
      <c r="K35" s="22"/>
      <c r="L35" s="22"/>
      <c r="M35" s="22"/>
      <c r="N35" s="22"/>
      <c r="O35" s="22"/>
      <c r="P35" s="22"/>
    </row>
    <row r="36" spans="1:16" ht="39" customHeight="1">
      <c r="A36" s="22"/>
      <c r="B36" s="35"/>
      <c r="C36" s="1178" t="s">
        <v>535</v>
      </c>
      <c r="D36" s="1179"/>
      <c r="E36" s="1180"/>
      <c r="F36" s="36">
        <v>3.37</v>
      </c>
      <c r="G36" s="37">
        <v>2.52</v>
      </c>
      <c r="H36" s="37">
        <v>3.09</v>
      </c>
      <c r="I36" s="37">
        <v>3.34</v>
      </c>
      <c r="J36" s="38">
        <v>3.6</v>
      </c>
      <c r="K36" s="22"/>
      <c r="L36" s="22"/>
      <c r="M36" s="22"/>
      <c r="N36" s="22"/>
      <c r="O36" s="22"/>
      <c r="P36" s="22"/>
    </row>
    <row r="37" spans="1:16" ht="39" customHeight="1">
      <c r="A37" s="22"/>
      <c r="B37" s="35"/>
      <c r="C37" s="1178" t="s">
        <v>536</v>
      </c>
      <c r="D37" s="1179"/>
      <c r="E37" s="1180"/>
      <c r="F37" s="36">
        <v>0.28999999999999998</v>
      </c>
      <c r="G37" s="37">
        <v>0.46</v>
      </c>
      <c r="H37" s="37">
        <v>1</v>
      </c>
      <c r="I37" s="37">
        <v>1.1200000000000001</v>
      </c>
      <c r="J37" s="38">
        <v>1.04</v>
      </c>
      <c r="K37" s="22"/>
      <c r="L37" s="22"/>
      <c r="M37" s="22"/>
      <c r="N37" s="22"/>
      <c r="O37" s="22"/>
      <c r="P37" s="22"/>
    </row>
    <row r="38" spans="1:16" ht="39" customHeight="1">
      <c r="A38" s="22"/>
      <c r="B38" s="35"/>
      <c r="C38" s="1178" t="s">
        <v>537</v>
      </c>
      <c r="D38" s="1179"/>
      <c r="E38" s="1180"/>
      <c r="F38" s="36">
        <v>0.53</v>
      </c>
      <c r="G38" s="37">
        <v>0.37</v>
      </c>
      <c r="H38" s="37">
        <v>0.72</v>
      </c>
      <c r="I38" s="37">
        <v>1.1200000000000001</v>
      </c>
      <c r="J38" s="38">
        <v>0.7</v>
      </c>
      <c r="K38" s="22"/>
      <c r="L38" s="22"/>
      <c r="M38" s="22"/>
      <c r="N38" s="22"/>
      <c r="O38" s="22"/>
      <c r="P38" s="22"/>
    </row>
    <row r="39" spans="1:16" ht="39" customHeight="1">
      <c r="A39" s="22"/>
      <c r="B39" s="35"/>
      <c r="C39" s="1178" t="s">
        <v>538</v>
      </c>
      <c r="D39" s="1179"/>
      <c r="E39" s="1180"/>
      <c r="F39" s="36">
        <v>0.21</v>
      </c>
      <c r="G39" s="37">
        <v>0.18</v>
      </c>
      <c r="H39" s="37">
        <v>0.19</v>
      </c>
      <c r="I39" s="37">
        <v>0.27</v>
      </c>
      <c r="J39" s="38">
        <v>0.2</v>
      </c>
      <c r="K39" s="22"/>
      <c r="L39" s="22"/>
      <c r="M39" s="22"/>
      <c r="N39" s="22"/>
      <c r="O39" s="22"/>
      <c r="P39" s="22"/>
    </row>
    <row r="40" spans="1:16" ht="39" customHeight="1">
      <c r="A40" s="22"/>
      <c r="B40" s="35"/>
      <c r="C40" s="1178" t="s">
        <v>539</v>
      </c>
      <c r="D40" s="1179"/>
      <c r="E40" s="1180"/>
      <c r="F40" s="36">
        <v>0.01</v>
      </c>
      <c r="G40" s="37">
        <v>0</v>
      </c>
      <c r="H40" s="37">
        <v>0.04</v>
      </c>
      <c r="I40" s="37">
        <v>0</v>
      </c>
      <c r="J40" s="38">
        <v>0.09</v>
      </c>
      <c r="K40" s="22"/>
      <c r="L40" s="22"/>
      <c r="M40" s="22"/>
      <c r="N40" s="22"/>
      <c r="O40" s="22"/>
      <c r="P40" s="22"/>
    </row>
    <row r="41" spans="1:16" ht="39" customHeight="1">
      <c r="A41" s="22"/>
      <c r="B41" s="35"/>
      <c r="C41" s="1178" t="s">
        <v>540</v>
      </c>
      <c r="D41" s="1179"/>
      <c r="E41" s="1180"/>
      <c r="F41" s="36">
        <v>0.03</v>
      </c>
      <c r="G41" s="37">
        <v>0.03</v>
      </c>
      <c r="H41" s="37">
        <v>0.04</v>
      </c>
      <c r="I41" s="37">
        <v>0.03</v>
      </c>
      <c r="J41" s="38">
        <v>0.05</v>
      </c>
      <c r="K41" s="22"/>
      <c r="L41" s="22"/>
      <c r="M41" s="22"/>
      <c r="N41" s="22"/>
      <c r="O41" s="22"/>
      <c r="P41" s="22"/>
    </row>
    <row r="42" spans="1:16" ht="39" customHeight="1">
      <c r="A42" s="22"/>
      <c r="B42" s="39"/>
      <c r="C42" s="1178" t="s">
        <v>541</v>
      </c>
      <c r="D42" s="1179"/>
      <c r="E42" s="1180"/>
      <c r="F42" s="36" t="s">
        <v>488</v>
      </c>
      <c r="G42" s="37" t="s">
        <v>488</v>
      </c>
      <c r="H42" s="37" t="s">
        <v>488</v>
      </c>
      <c r="I42" s="37" t="s">
        <v>488</v>
      </c>
      <c r="J42" s="38" t="s">
        <v>488</v>
      </c>
      <c r="K42" s="22"/>
      <c r="L42" s="22"/>
      <c r="M42" s="22"/>
      <c r="N42" s="22"/>
      <c r="O42" s="22"/>
      <c r="P42" s="22"/>
    </row>
    <row r="43" spans="1:16" ht="39" customHeight="1" thickBot="1">
      <c r="A43" s="22"/>
      <c r="B43" s="40"/>
      <c r="C43" s="1181" t="s">
        <v>542</v>
      </c>
      <c r="D43" s="1182"/>
      <c r="E43" s="1183"/>
      <c r="F43" s="41">
        <v>0.19</v>
      </c>
      <c r="G43" s="42">
        <v>0.03</v>
      </c>
      <c r="H43" s="42">
        <v>0.21</v>
      </c>
      <c r="I43" s="42">
        <v>0.35</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4" t="s">
        <v>11</v>
      </c>
      <c r="C45" s="1195"/>
      <c r="D45" s="58"/>
      <c r="E45" s="1200" t="s">
        <v>12</v>
      </c>
      <c r="F45" s="1200"/>
      <c r="G45" s="1200"/>
      <c r="H45" s="1200"/>
      <c r="I45" s="1200"/>
      <c r="J45" s="1201"/>
      <c r="K45" s="59">
        <v>7025</v>
      </c>
      <c r="L45" s="60">
        <v>7549</v>
      </c>
      <c r="M45" s="60">
        <v>7584</v>
      </c>
      <c r="N45" s="60">
        <v>7567</v>
      </c>
      <c r="O45" s="61">
        <v>7484</v>
      </c>
      <c r="P45" s="48"/>
      <c r="Q45" s="48"/>
      <c r="R45" s="48"/>
      <c r="S45" s="48"/>
      <c r="T45" s="48"/>
      <c r="U45" s="48"/>
    </row>
    <row r="46" spans="1:21" ht="30.75" customHeight="1">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c r="A48" s="48"/>
      <c r="B48" s="1196"/>
      <c r="C48" s="1197"/>
      <c r="D48" s="62"/>
      <c r="E48" s="1188" t="s">
        <v>15</v>
      </c>
      <c r="F48" s="1188"/>
      <c r="G48" s="1188"/>
      <c r="H48" s="1188"/>
      <c r="I48" s="1188"/>
      <c r="J48" s="1189"/>
      <c r="K48" s="63">
        <v>1825</v>
      </c>
      <c r="L48" s="64">
        <v>2017</v>
      </c>
      <c r="M48" s="64">
        <v>2093</v>
      </c>
      <c r="N48" s="64">
        <v>2057</v>
      </c>
      <c r="O48" s="65">
        <v>2038</v>
      </c>
      <c r="P48" s="48"/>
      <c r="Q48" s="48"/>
      <c r="R48" s="48"/>
      <c r="S48" s="48"/>
      <c r="T48" s="48"/>
      <c r="U48" s="48"/>
    </row>
    <row r="49" spans="1:21" ht="30.75" customHeight="1">
      <c r="A49" s="48"/>
      <c r="B49" s="1196"/>
      <c r="C49" s="1197"/>
      <c r="D49" s="62"/>
      <c r="E49" s="1188" t="s">
        <v>16</v>
      </c>
      <c r="F49" s="1188"/>
      <c r="G49" s="1188"/>
      <c r="H49" s="1188"/>
      <c r="I49" s="1188"/>
      <c r="J49" s="1189"/>
      <c r="K49" s="63" t="s">
        <v>488</v>
      </c>
      <c r="L49" s="64" t="s">
        <v>488</v>
      </c>
      <c r="M49" s="64" t="s">
        <v>488</v>
      </c>
      <c r="N49" s="64" t="s">
        <v>488</v>
      </c>
      <c r="O49" s="65" t="s">
        <v>488</v>
      </c>
      <c r="P49" s="48"/>
      <c r="Q49" s="48"/>
      <c r="R49" s="48"/>
      <c r="S49" s="48"/>
      <c r="T49" s="48"/>
      <c r="U49" s="48"/>
    </row>
    <row r="50" spans="1:21" ht="30.75" customHeight="1">
      <c r="A50" s="48"/>
      <c r="B50" s="1196"/>
      <c r="C50" s="1197"/>
      <c r="D50" s="62"/>
      <c r="E50" s="1188" t="s">
        <v>17</v>
      </c>
      <c r="F50" s="1188"/>
      <c r="G50" s="1188"/>
      <c r="H50" s="1188"/>
      <c r="I50" s="1188"/>
      <c r="J50" s="1189"/>
      <c r="K50" s="63">
        <v>327</v>
      </c>
      <c r="L50" s="64">
        <v>268</v>
      </c>
      <c r="M50" s="64">
        <v>160</v>
      </c>
      <c r="N50" s="64">
        <v>142</v>
      </c>
      <c r="O50" s="65">
        <v>91</v>
      </c>
      <c r="P50" s="48"/>
      <c r="Q50" s="48"/>
      <c r="R50" s="48"/>
      <c r="S50" s="48"/>
      <c r="T50" s="48"/>
      <c r="U50" s="48"/>
    </row>
    <row r="51" spans="1:21" ht="30.75" customHeight="1">
      <c r="A51" s="48"/>
      <c r="B51" s="1198"/>
      <c r="C51" s="1199"/>
      <c r="D51" s="66"/>
      <c r="E51" s="1188" t="s">
        <v>18</v>
      </c>
      <c r="F51" s="1188"/>
      <c r="G51" s="1188"/>
      <c r="H51" s="1188"/>
      <c r="I51" s="1188"/>
      <c r="J51" s="1189"/>
      <c r="K51" s="63">
        <v>5</v>
      </c>
      <c r="L51" s="64">
        <v>2</v>
      </c>
      <c r="M51" s="64">
        <v>2</v>
      </c>
      <c r="N51" s="64">
        <v>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5995</v>
      </c>
      <c r="L52" s="64">
        <v>6774</v>
      </c>
      <c r="M52" s="64">
        <v>6752</v>
      </c>
      <c r="N52" s="64">
        <v>6740</v>
      </c>
      <c r="O52" s="65">
        <v>6681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3187</v>
      </c>
      <c r="L53" s="69">
        <v>3062</v>
      </c>
      <c r="M53" s="69">
        <v>3087</v>
      </c>
      <c r="N53" s="69">
        <v>3027</v>
      </c>
      <c r="O53" s="70">
        <v>2932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202" t="s">
        <v>24</v>
      </c>
      <c r="C41" s="1203"/>
      <c r="D41" s="81"/>
      <c r="E41" s="1208" t="s">
        <v>25</v>
      </c>
      <c r="F41" s="1208"/>
      <c r="G41" s="1208"/>
      <c r="H41" s="1209"/>
      <c r="I41" s="82">
        <v>56374</v>
      </c>
      <c r="J41" s="83">
        <v>61332</v>
      </c>
      <c r="K41" s="83">
        <v>61615</v>
      </c>
      <c r="L41" s="83">
        <v>61129</v>
      </c>
      <c r="M41" s="84">
        <v>59287</v>
      </c>
    </row>
    <row r="42" spans="2:13" ht="27.75" customHeight="1">
      <c r="B42" s="1204"/>
      <c r="C42" s="1205"/>
      <c r="D42" s="85"/>
      <c r="E42" s="1210" t="s">
        <v>26</v>
      </c>
      <c r="F42" s="1210"/>
      <c r="G42" s="1210"/>
      <c r="H42" s="1211"/>
      <c r="I42" s="86">
        <v>775</v>
      </c>
      <c r="J42" s="87">
        <v>520</v>
      </c>
      <c r="K42" s="87">
        <v>369</v>
      </c>
      <c r="L42" s="87">
        <v>235</v>
      </c>
      <c r="M42" s="88">
        <v>149</v>
      </c>
    </row>
    <row r="43" spans="2:13" ht="27.75" customHeight="1">
      <c r="B43" s="1204"/>
      <c r="C43" s="1205"/>
      <c r="D43" s="85"/>
      <c r="E43" s="1210" t="s">
        <v>27</v>
      </c>
      <c r="F43" s="1210"/>
      <c r="G43" s="1210"/>
      <c r="H43" s="1211"/>
      <c r="I43" s="86">
        <v>28025</v>
      </c>
      <c r="J43" s="87">
        <v>27732</v>
      </c>
      <c r="K43" s="87">
        <v>28156</v>
      </c>
      <c r="L43" s="87">
        <v>27851</v>
      </c>
      <c r="M43" s="88">
        <v>28542</v>
      </c>
    </row>
    <row r="44" spans="2:13" ht="27.75" customHeight="1">
      <c r="B44" s="1204"/>
      <c r="C44" s="1205"/>
      <c r="D44" s="85"/>
      <c r="E44" s="1210" t="s">
        <v>28</v>
      </c>
      <c r="F44" s="1210"/>
      <c r="G44" s="1210"/>
      <c r="H44" s="1211"/>
      <c r="I44" s="86" t="s">
        <v>488</v>
      </c>
      <c r="J44" s="87" t="s">
        <v>488</v>
      </c>
      <c r="K44" s="87" t="s">
        <v>488</v>
      </c>
      <c r="L44" s="87" t="s">
        <v>488</v>
      </c>
      <c r="M44" s="88" t="s">
        <v>488</v>
      </c>
    </row>
    <row r="45" spans="2:13" ht="27.75" customHeight="1">
      <c r="B45" s="1204"/>
      <c r="C45" s="1205"/>
      <c r="D45" s="85"/>
      <c r="E45" s="1210" t="s">
        <v>29</v>
      </c>
      <c r="F45" s="1210"/>
      <c r="G45" s="1210"/>
      <c r="H45" s="1211"/>
      <c r="I45" s="86">
        <v>11313</v>
      </c>
      <c r="J45" s="87">
        <v>11098</v>
      </c>
      <c r="K45" s="87">
        <v>10617</v>
      </c>
      <c r="L45" s="87">
        <v>10161</v>
      </c>
      <c r="M45" s="88">
        <v>10244</v>
      </c>
    </row>
    <row r="46" spans="2:13" ht="27.75" customHeight="1">
      <c r="B46" s="1204"/>
      <c r="C46" s="1205"/>
      <c r="D46" s="89"/>
      <c r="E46" s="1210" t="s">
        <v>30</v>
      </c>
      <c r="F46" s="1210"/>
      <c r="G46" s="1210"/>
      <c r="H46" s="1211"/>
      <c r="I46" s="86">
        <v>8</v>
      </c>
      <c r="J46" s="87">
        <v>6</v>
      </c>
      <c r="K46" s="87">
        <v>4</v>
      </c>
      <c r="L46" s="87">
        <v>2</v>
      </c>
      <c r="M46" s="88" t="s">
        <v>488</v>
      </c>
    </row>
    <row r="47" spans="2:13" ht="27.75" customHeight="1">
      <c r="B47" s="1204"/>
      <c r="C47" s="1205"/>
      <c r="D47" s="90"/>
      <c r="E47" s="1212" t="s">
        <v>31</v>
      </c>
      <c r="F47" s="1213"/>
      <c r="G47" s="1213"/>
      <c r="H47" s="1214"/>
      <c r="I47" s="86" t="s">
        <v>488</v>
      </c>
      <c r="J47" s="87" t="s">
        <v>488</v>
      </c>
      <c r="K47" s="87" t="s">
        <v>488</v>
      </c>
      <c r="L47" s="87" t="s">
        <v>488</v>
      </c>
      <c r="M47" s="88" t="s">
        <v>488</v>
      </c>
    </row>
    <row r="48" spans="2:13" ht="27.75" customHeight="1">
      <c r="B48" s="1204"/>
      <c r="C48" s="1205"/>
      <c r="D48" s="85"/>
      <c r="E48" s="1210" t="s">
        <v>32</v>
      </c>
      <c r="F48" s="1210"/>
      <c r="G48" s="1210"/>
      <c r="H48" s="1211"/>
      <c r="I48" s="86" t="s">
        <v>488</v>
      </c>
      <c r="J48" s="87" t="s">
        <v>488</v>
      </c>
      <c r="K48" s="87" t="s">
        <v>488</v>
      </c>
      <c r="L48" s="87" t="s">
        <v>488</v>
      </c>
      <c r="M48" s="88" t="s">
        <v>488</v>
      </c>
    </row>
    <row r="49" spans="2:13" ht="27.75" customHeight="1">
      <c r="B49" s="1206"/>
      <c r="C49" s="1207"/>
      <c r="D49" s="85"/>
      <c r="E49" s="1210" t="s">
        <v>33</v>
      </c>
      <c r="F49" s="1210"/>
      <c r="G49" s="1210"/>
      <c r="H49" s="1211"/>
      <c r="I49" s="86" t="s">
        <v>488</v>
      </c>
      <c r="J49" s="87" t="s">
        <v>488</v>
      </c>
      <c r="K49" s="87" t="s">
        <v>488</v>
      </c>
      <c r="L49" s="87" t="s">
        <v>488</v>
      </c>
      <c r="M49" s="88" t="s">
        <v>488</v>
      </c>
    </row>
    <row r="50" spans="2:13" ht="27.75" customHeight="1">
      <c r="B50" s="1215" t="s">
        <v>34</v>
      </c>
      <c r="C50" s="1216"/>
      <c r="D50" s="91"/>
      <c r="E50" s="1210" t="s">
        <v>35</v>
      </c>
      <c r="F50" s="1210"/>
      <c r="G50" s="1210"/>
      <c r="H50" s="1211"/>
      <c r="I50" s="86">
        <v>13149</v>
      </c>
      <c r="J50" s="87">
        <v>15009</v>
      </c>
      <c r="K50" s="87">
        <v>13104</v>
      </c>
      <c r="L50" s="87">
        <v>14862</v>
      </c>
      <c r="M50" s="88">
        <v>15189</v>
      </c>
    </row>
    <row r="51" spans="2:13" ht="27.75" customHeight="1">
      <c r="B51" s="1204"/>
      <c r="C51" s="1205"/>
      <c r="D51" s="85"/>
      <c r="E51" s="1210" t="s">
        <v>36</v>
      </c>
      <c r="F51" s="1210"/>
      <c r="G51" s="1210"/>
      <c r="H51" s="1211"/>
      <c r="I51" s="86">
        <v>1516</v>
      </c>
      <c r="J51" s="87">
        <v>1360</v>
      </c>
      <c r="K51" s="87">
        <v>1282</v>
      </c>
      <c r="L51" s="87">
        <v>1177</v>
      </c>
      <c r="M51" s="88">
        <v>1005</v>
      </c>
    </row>
    <row r="52" spans="2:13" ht="27.75" customHeight="1">
      <c r="B52" s="1206"/>
      <c r="C52" s="1207"/>
      <c r="D52" s="85"/>
      <c r="E52" s="1210" t="s">
        <v>37</v>
      </c>
      <c r="F52" s="1210"/>
      <c r="G52" s="1210"/>
      <c r="H52" s="1211"/>
      <c r="I52" s="86">
        <v>57201</v>
      </c>
      <c r="J52" s="87">
        <v>54297</v>
      </c>
      <c r="K52" s="87">
        <v>56017</v>
      </c>
      <c r="L52" s="87">
        <v>56377</v>
      </c>
      <c r="M52" s="88">
        <v>56641</v>
      </c>
    </row>
    <row r="53" spans="2:13" ht="27.75" customHeight="1" thickBot="1">
      <c r="B53" s="1217" t="s">
        <v>21</v>
      </c>
      <c r="C53" s="1218"/>
      <c r="D53" s="92"/>
      <c r="E53" s="1219" t="s">
        <v>38</v>
      </c>
      <c r="F53" s="1219"/>
      <c r="G53" s="1219"/>
      <c r="H53" s="1220"/>
      <c r="I53" s="93">
        <v>24629</v>
      </c>
      <c r="J53" s="94">
        <v>30023</v>
      </c>
      <c r="K53" s="94">
        <v>30358</v>
      </c>
      <c r="L53" s="94">
        <v>26962</v>
      </c>
      <c r="M53" s="95">
        <v>25386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563</v>
      </c>
      <c r="C41" s="248"/>
      <c r="D41" s="248"/>
      <c r="E41" s="248"/>
      <c r="F41" s="248"/>
      <c r="G41" s="248"/>
      <c r="H41" s="248"/>
      <c r="I41" s="248"/>
      <c r="J41" s="248"/>
      <c r="K41" s="248"/>
      <c r="L41" s="248"/>
      <c r="M41" s="248"/>
      <c r="N41" s="248"/>
      <c r="O41" s="248"/>
      <c r="P41" s="249"/>
    </row>
    <row r="42" spans="2:17">
      <c r="B42" s="250"/>
      <c r="C42" s="246"/>
      <c r="D42" s="246"/>
      <c r="E42" s="246"/>
      <c r="F42" s="246"/>
      <c r="G42" s="353" t="s">
        <v>564</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565</v>
      </c>
    </row>
    <row r="50" spans="1:17">
      <c r="B50" s="250"/>
      <c r="C50" s="246"/>
      <c r="D50" s="246"/>
      <c r="E50" s="246"/>
      <c r="F50" s="246"/>
      <c r="G50" s="1244"/>
      <c r="H50" s="1245"/>
      <c r="I50" s="1245"/>
      <c r="J50" s="1246"/>
      <c r="K50" s="356" t="s">
        <v>527</v>
      </c>
      <c r="L50" s="356" t="s">
        <v>528</v>
      </c>
      <c r="M50" s="356" t="s">
        <v>529</v>
      </c>
      <c r="N50" s="356" t="s">
        <v>530</v>
      </c>
      <c r="O50" s="356" t="s">
        <v>531</v>
      </c>
    </row>
    <row r="51" spans="1:17">
      <c r="B51" s="250"/>
      <c r="C51" s="246"/>
      <c r="D51" s="246"/>
      <c r="E51" s="246"/>
      <c r="F51" s="246"/>
      <c r="G51" s="1247" t="s">
        <v>566</v>
      </c>
      <c r="H51" s="1248"/>
      <c r="I51" s="1253" t="s">
        <v>567</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568</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569</v>
      </c>
      <c r="H55" s="1228"/>
      <c r="I55" s="1233" t="s">
        <v>567</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570</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571</v>
      </c>
      <c r="C63" s="246"/>
      <c r="D63" s="246"/>
      <c r="E63" s="246"/>
      <c r="F63" s="246"/>
      <c r="G63" s="246"/>
      <c r="H63" s="246"/>
      <c r="I63" s="246"/>
      <c r="J63" s="246"/>
      <c r="K63" s="246"/>
      <c r="L63" s="246"/>
      <c r="M63" s="246"/>
      <c r="N63" s="246"/>
      <c r="O63" s="246"/>
    </row>
    <row r="64" spans="1:17">
      <c r="B64" s="250"/>
      <c r="C64" s="246"/>
      <c r="D64" s="246"/>
      <c r="E64" s="246"/>
      <c r="F64" s="246"/>
      <c r="G64" s="353" t="s">
        <v>564</v>
      </c>
      <c r="I64" s="354"/>
      <c r="J64" s="354"/>
      <c r="K64" s="354"/>
      <c r="L64" s="246"/>
      <c r="M64" s="246"/>
      <c r="N64" s="246"/>
      <c r="O64" s="246"/>
    </row>
    <row r="65" spans="2:30">
      <c r="B65" s="250"/>
      <c r="C65" s="246"/>
      <c r="D65" s="246"/>
      <c r="E65" s="246"/>
      <c r="F65" s="246"/>
      <c r="G65" s="1235" t="s">
        <v>574</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572</v>
      </c>
      <c r="I71" s="370"/>
      <c r="J71" s="366"/>
      <c r="K71" s="366"/>
      <c r="L71" s="367"/>
      <c r="M71" s="366"/>
      <c r="N71" s="367"/>
      <c r="O71" s="368"/>
    </row>
    <row r="72" spans="2:30">
      <c r="B72" s="250"/>
      <c r="C72" s="246"/>
      <c r="D72" s="246"/>
      <c r="E72" s="246"/>
      <c r="F72" s="246"/>
      <c r="G72" s="1244"/>
      <c r="H72" s="1245"/>
      <c r="I72" s="1245"/>
      <c r="J72" s="1246"/>
      <c r="K72" s="356" t="s">
        <v>527</v>
      </c>
      <c r="L72" s="356" t="s">
        <v>528</v>
      </c>
      <c r="M72" s="356" t="s">
        <v>529</v>
      </c>
      <c r="N72" s="356" t="s">
        <v>530</v>
      </c>
      <c r="O72" s="356" t="s">
        <v>531</v>
      </c>
    </row>
    <row r="73" spans="2:30">
      <c r="B73" s="250"/>
      <c r="C73" s="246"/>
      <c r="D73" s="246"/>
      <c r="E73" s="246"/>
      <c r="F73" s="246"/>
      <c r="G73" s="1247" t="s">
        <v>566</v>
      </c>
      <c r="H73" s="1248"/>
      <c r="I73" s="1253" t="s">
        <v>567</v>
      </c>
      <c r="J73" s="1253"/>
      <c r="K73" s="1234">
        <v>103.6</v>
      </c>
      <c r="L73" s="1234">
        <v>125.8</v>
      </c>
      <c r="M73" s="1221">
        <v>133.30000000000001</v>
      </c>
      <c r="N73" s="1221">
        <v>118.6</v>
      </c>
      <c r="O73" s="1221">
        <v>117.1</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573</v>
      </c>
      <c r="J75" s="1233"/>
      <c r="K75" s="1225">
        <v>13.5</v>
      </c>
      <c r="L75" s="1225">
        <v>13.3</v>
      </c>
      <c r="M75" s="1225">
        <v>13.2</v>
      </c>
      <c r="N75" s="1225">
        <v>13.2</v>
      </c>
      <c r="O75" s="1225">
        <v>13.4</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569</v>
      </c>
      <c r="H77" s="1228"/>
      <c r="I77" s="1233" t="s">
        <v>567</v>
      </c>
      <c r="J77" s="1233"/>
      <c r="K77" s="1234">
        <v>58.2</v>
      </c>
      <c r="L77" s="1234">
        <v>50.3</v>
      </c>
      <c r="M77" s="1221">
        <v>45.9</v>
      </c>
      <c r="N77" s="1221">
        <v>39</v>
      </c>
      <c r="O77" s="1221">
        <v>32.5</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573</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526</v>
      </c>
      <c r="G2" s="113"/>
      <c r="H2" s="114"/>
    </row>
    <row r="3" spans="1:8">
      <c r="A3" s="110" t="s">
        <v>519</v>
      </c>
      <c r="B3" s="115"/>
      <c r="C3" s="116"/>
      <c r="D3" s="117">
        <v>174035</v>
      </c>
      <c r="E3" s="118"/>
      <c r="F3" s="119">
        <v>50880</v>
      </c>
      <c r="G3" s="120"/>
      <c r="H3" s="121"/>
    </row>
    <row r="4" spans="1:8">
      <c r="A4" s="122"/>
      <c r="B4" s="123"/>
      <c r="C4" s="124"/>
      <c r="D4" s="125">
        <v>93840</v>
      </c>
      <c r="E4" s="126"/>
      <c r="F4" s="127">
        <v>26879</v>
      </c>
      <c r="G4" s="128"/>
      <c r="H4" s="129"/>
    </row>
    <row r="5" spans="1:8">
      <c r="A5" s="110" t="s">
        <v>521</v>
      </c>
      <c r="B5" s="115"/>
      <c r="C5" s="116"/>
      <c r="D5" s="117">
        <v>360171</v>
      </c>
      <c r="E5" s="118"/>
      <c r="F5" s="119">
        <v>63956</v>
      </c>
      <c r="G5" s="120"/>
      <c r="H5" s="121"/>
    </row>
    <row r="6" spans="1:8">
      <c r="A6" s="122"/>
      <c r="B6" s="123"/>
      <c r="C6" s="124"/>
      <c r="D6" s="125">
        <v>151738</v>
      </c>
      <c r="E6" s="126"/>
      <c r="F6" s="127">
        <v>29239</v>
      </c>
      <c r="G6" s="128"/>
      <c r="H6" s="129"/>
    </row>
    <row r="7" spans="1:8">
      <c r="A7" s="110" t="s">
        <v>522</v>
      </c>
      <c r="B7" s="115"/>
      <c r="C7" s="116"/>
      <c r="D7" s="117">
        <v>199917</v>
      </c>
      <c r="E7" s="118"/>
      <c r="F7" s="119">
        <v>66255</v>
      </c>
      <c r="G7" s="120"/>
      <c r="H7" s="121"/>
    </row>
    <row r="8" spans="1:8">
      <c r="A8" s="122"/>
      <c r="B8" s="123"/>
      <c r="C8" s="124"/>
      <c r="D8" s="125">
        <v>119083</v>
      </c>
      <c r="E8" s="126"/>
      <c r="F8" s="127">
        <v>31822</v>
      </c>
      <c r="G8" s="128"/>
      <c r="H8" s="129"/>
    </row>
    <row r="9" spans="1:8">
      <c r="A9" s="110" t="s">
        <v>523</v>
      </c>
      <c r="B9" s="115"/>
      <c r="C9" s="116"/>
      <c r="D9" s="117">
        <v>138318</v>
      </c>
      <c r="E9" s="118"/>
      <c r="F9" s="119">
        <v>92247</v>
      </c>
      <c r="G9" s="120"/>
      <c r="H9" s="121"/>
    </row>
    <row r="10" spans="1:8">
      <c r="A10" s="122"/>
      <c r="B10" s="123"/>
      <c r="C10" s="124"/>
      <c r="D10" s="125">
        <v>100836</v>
      </c>
      <c r="E10" s="126"/>
      <c r="F10" s="127">
        <v>37204</v>
      </c>
      <c r="G10" s="128"/>
      <c r="H10" s="129"/>
    </row>
    <row r="11" spans="1:8">
      <c r="A11" s="110" t="s">
        <v>524</v>
      </c>
      <c r="B11" s="115"/>
      <c r="C11" s="116"/>
      <c r="D11" s="117">
        <v>125303</v>
      </c>
      <c r="E11" s="118"/>
      <c r="F11" s="119">
        <v>67319</v>
      </c>
      <c r="G11" s="120"/>
      <c r="H11" s="121"/>
    </row>
    <row r="12" spans="1:8">
      <c r="A12" s="122"/>
      <c r="B12" s="123"/>
      <c r="C12" s="130"/>
      <c r="D12" s="125">
        <v>90633</v>
      </c>
      <c r="E12" s="126"/>
      <c r="F12" s="127">
        <v>38101</v>
      </c>
      <c r="G12" s="128"/>
      <c r="H12" s="129"/>
    </row>
    <row r="13" spans="1:8">
      <c r="A13" s="110"/>
      <c r="B13" s="115"/>
      <c r="C13" s="131"/>
      <c r="D13" s="132">
        <v>199549</v>
      </c>
      <c r="E13" s="133"/>
      <c r="F13" s="134">
        <v>68131</v>
      </c>
      <c r="G13" s="135"/>
      <c r="H13" s="121"/>
    </row>
    <row r="14" spans="1:8">
      <c r="A14" s="122"/>
      <c r="B14" s="123"/>
      <c r="C14" s="124"/>
      <c r="D14" s="125">
        <v>111226</v>
      </c>
      <c r="E14" s="126"/>
      <c r="F14" s="127">
        <v>32649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3.4</v>
      </c>
      <c r="C19" s="136">
        <f>ROUND(VALUE(SUBSTITUTE(実質収支比率等に係る経年分析!G$48,"▲","-")),2)</f>
        <v>2.5299999999999998</v>
      </c>
      <c r="D19" s="136">
        <f>ROUND(VALUE(SUBSTITUTE(実質収支比率等に係る経年分析!H$48,"▲","-")),2)</f>
        <v>3.1</v>
      </c>
      <c r="E19" s="136">
        <f>ROUND(VALUE(SUBSTITUTE(実質収支比率等に係る経年分析!I$48,"▲","-")),2)</f>
        <v>3.35</v>
      </c>
      <c r="F19" s="136">
        <f>ROUND(VALUE(SUBSTITUTE(実質収支比率等に係る経年分析!J$48,"▲","-")),2)</f>
        <v>3.6</v>
      </c>
    </row>
    <row r="20" spans="1:11">
      <c r="A20" s="136" t="s">
        <v>43</v>
      </c>
      <c r="B20" s="136">
        <f>ROUND(VALUE(SUBSTITUTE(実質収支比率等に係る経年分析!F$47,"▲","-")),2)</f>
        <v>23.05</v>
      </c>
      <c r="C20" s="136">
        <f>ROUND(VALUE(SUBSTITUTE(実質収支比率等に係る経年分析!G$47,"▲","-")),2)</f>
        <v>30.67</v>
      </c>
      <c r="D20" s="136">
        <f>ROUND(VALUE(SUBSTITUTE(実質収支比率等に係る経年分析!H$47,"▲","-")),2)</f>
        <v>27.16</v>
      </c>
      <c r="E20" s="136">
        <f>ROUND(VALUE(SUBSTITUTE(実質収支比率等に係る経年分析!I$47,"▲","-")),2)</f>
        <v>30.44</v>
      </c>
      <c r="F20" s="136">
        <f>ROUND(VALUE(SUBSTITUTE(実質収支比率等に係る経年分析!J$47,"▲","-")),2)</f>
        <v>33.869999999999997</v>
      </c>
    </row>
    <row r="21" spans="1:11">
      <c r="A21" s="136" t="s">
        <v>44</v>
      </c>
      <c r="B21" s="136">
        <f>IF(ISNUMBER(VALUE(SUBSTITUTE(実質収支比率等に係る経年分析!F$49,"▲","-"))),ROUND(VALUE(SUBSTITUTE(実質収支比率等に係る経年分析!F$49,"▲","-")),2),NA())</f>
        <v>1.3</v>
      </c>
      <c r="C21" s="136">
        <f>IF(ISNUMBER(VALUE(SUBSTITUTE(実質収支比率等に係る経年分析!G$49,"▲","-"))),ROUND(VALUE(SUBSTITUTE(実質収支比率等に係る経年分析!G$49,"▲","-")),2),NA())</f>
        <v>7.51</v>
      </c>
      <c r="D21" s="136">
        <f>IF(ISNUMBER(VALUE(SUBSTITUTE(実質収支比率等に係る経年分析!H$49,"▲","-"))),ROUND(VALUE(SUBSTITUTE(実質収支比率等に係る経年分析!H$49,"▲","-")),2),NA())</f>
        <v>-3.3</v>
      </c>
      <c r="E21" s="136">
        <f>IF(ISNUMBER(VALUE(SUBSTITUTE(実質収支比率等に係る経年分析!I$49,"▲","-"))),ROUND(VALUE(SUBSTITUTE(実質収支比率等に係る経年分析!I$49,"▲","-")),2),NA())</f>
        <v>3.47</v>
      </c>
      <c r="F21" s="136">
        <f>IF(ISNUMBER(VALUE(SUBSTITUTE(実質収支比率等に係る経年分析!J$49,"▲","-"))),ROUND(VALUE(SUBSTITUTE(実質収支比率等に係る経年分析!J$49,"▲","-")),2),NA())</f>
        <v>2.36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0.35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c r="A30" s="137" t="str">
        <f>IF(連結実質赤字比率に係る赤字・黒字の構成分析!C$40="",NA(),連結実質赤字比率に係る赤字・黒字の構成分析!C$40)</f>
        <v>すこやか両津特別会計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c r="A31" s="137" t="str">
        <f>IF(連結実質赤字比率に係る赤字・黒字の構成分析!C$39="",NA(),連結実質赤字比率に係る赤字・黒字の構成分析!C$39)</f>
        <v>下水道特別会計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1.1200000000000001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0.28999999999999998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1.1200000000000001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1.04</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3.37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2.52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3.34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v>
      </c>
    </row>
    <row r="35" spans="1:16">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2.86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3.12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3.73</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3.63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4.29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4.6399999999999997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5.09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5995</v>
      </c>
      <c r="E42" s="138"/>
      <c r="F42" s="138"/>
      <c r="G42" s="138">
        <f>'実質公債費比率（分子）の構造'!L$52</f>
        <v>6774</v>
      </c>
      <c r="H42" s="138"/>
      <c r="I42" s="138"/>
      <c r="J42" s="138">
        <f>'実質公債費比率（分子）の構造'!M$52</f>
        <v>6752</v>
      </c>
      <c r="K42" s="138"/>
      <c r="L42" s="138"/>
      <c r="M42" s="138">
        <f>'実質公債費比率（分子）の構造'!N$52</f>
        <v>6740</v>
      </c>
      <c r="N42" s="138"/>
      <c r="O42" s="138"/>
      <c r="P42" s="138">
        <f>'実質公債費比率（分子）の構造'!O$52</f>
        <v>6681</v>
      </c>
    </row>
    <row r="43" spans="1:16">
      <c r="A43" s="138" t="s">
        <v>52</v>
      </c>
      <c r="B43" s="138">
        <f>'実質公債費比率（分子）の構造'!K$51</f>
        <v>5</v>
      </c>
      <c r="C43" s="138"/>
      <c r="D43" s="138"/>
      <c r="E43" s="138">
        <f>'実質公債費比率（分子）の構造'!L$51</f>
        <v>2</v>
      </c>
      <c r="F43" s="138"/>
      <c r="G43" s="138"/>
      <c r="H43" s="138">
        <f>'実質公債費比率（分子）の構造'!M$51</f>
        <v>2</v>
      </c>
      <c r="I43" s="138"/>
      <c r="J43" s="138"/>
      <c r="K43" s="138">
        <f>'実質公債費比率（分子）の構造'!N$51</f>
        <v>1</v>
      </c>
      <c r="L43" s="138"/>
      <c r="M43" s="138"/>
      <c r="N43" s="138">
        <f>'実質公債費比率（分子）の構造'!O$51</f>
        <v>0</v>
      </c>
      <c r="O43" s="138"/>
      <c r="P43" s="138"/>
    </row>
    <row r="44" spans="1:16">
      <c r="A44" s="138" t="s">
        <v>53</v>
      </c>
      <c r="B44" s="138">
        <f>'実質公債費比率（分子）の構造'!K$50</f>
        <v>327</v>
      </c>
      <c r="C44" s="138"/>
      <c r="D44" s="138"/>
      <c r="E44" s="138">
        <f>'実質公債費比率（分子）の構造'!L$50</f>
        <v>268</v>
      </c>
      <c r="F44" s="138"/>
      <c r="G44" s="138"/>
      <c r="H44" s="138">
        <f>'実質公債費比率（分子）の構造'!M$50</f>
        <v>160</v>
      </c>
      <c r="I44" s="138"/>
      <c r="J44" s="138"/>
      <c r="K44" s="138">
        <f>'実質公債費比率（分子）の構造'!N$50</f>
        <v>142</v>
      </c>
      <c r="L44" s="138"/>
      <c r="M44" s="138"/>
      <c r="N44" s="138">
        <f>'実質公債費比率（分子）の構造'!O$50</f>
        <v>91</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1825</v>
      </c>
      <c r="C46" s="138"/>
      <c r="D46" s="138"/>
      <c r="E46" s="138">
        <f>'実質公債費比率（分子）の構造'!L$48</f>
        <v>2017</v>
      </c>
      <c r="F46" s="138"/>
      <c r="G46" s="138"/>
      <c r="H46" s="138">
        <f>'実質公債費比率（分子）の構造'!M$48</f>
        <v>2093</v>
      </c>
      <c r="I46" s="138"/>
      <c r="J46" s="138"/>
      <c r="K46" s="138">
        <f>'実質公債費比率（分子）の構造'!N$48</f>
        <v>2057</v>
      </c>
      <c r="L46" s="138"/>
      <c r="M46" s="138"/>
      <c r="N46" s="138">
        <f>'実質公債費比率（分子）の構造'!O$48</f>
        <v>2038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7025</v>
      </c>
      <c r="C49" s="138"/>
      <c r="D49" s="138"/>
      <c r="E49" s="138">
        <f>'実質公債費比率（分子）の構造'!L$45</f>
        <v>7549</v>
      </c>
      <c r="F49" s="138"/>
      <c r="G49" s="138"/>
      <c r="H49" s="138">
        <f>'実質公債費比率（分子）の構造'!M$45</f>
        <v>7584</v>
      </c>
      <c r="I49" s="138"/>
      <c r="J49" s="138"/>
      <c r="K49" s="138">
        <f>'実質公債費比率（分子）の構造'!N$45</f>
        <v>7567</v>
      </c>
      <c r="L49" s="138"/>
      <c r="M49" s="138"/>
      <c r="N49" s="138">
        <f>'実質公債費比率（分子）の構造'!O$45</f>
        <v>7484</v>
      </c>
      <c r="O49" s="138"/>
      <c r="P49" s="138"/>
    </row>
    <row r="50" spans="1:16">
      <c r="A50" s="138" t="s">
        <v>59</v>
      </c>
      <c r="B50" s="138" t="e">
        <f>NA()</f>
        <v>#N/A</v>
      </c>
      <c r="C50" s="138">
        <f>IF(ISNUMBER('実質公債費比率（分子）の構造'!K$53),'実質公債費比率（分子）の構造'!K$53,NA())</f>
        <v>3187</v>
      </c>
      <c r="D50" s="138" t="e">
        <f>NA()</f>
        <v>#N/A</v>
      </c>
      <c r="E50" s="138" t="e">
        <f>NA()</f>
        <v>#N/A</v>
      </c>
      <c r="F50" s="138">
        <f>IF(ISNUMBER('実質公債費比率（分子）の構造'!L$53),'実質公債費比率（分子）の構造'!L$53,NA())</f>
        <v>3062</v>
      </c>
      <c r="G50" s="138" t="e">
        <f>NA()</f>
        <v>#N/A</v>
      </c>
      <c r="H50" s="138" t="e">
        <f>NA()</f>
        <v>#N/A</v>
      </c>
      <c r="I50" s="138">
        <f>IF(ISNUMBER('実質公債費比率（分子）の構造'!M$53),'実質公債費比率（分子）の構造'!M$53,NA())</f>
        <v>3087</v>
      </c>
      <c r="J50" s="138" t="e">
        <f>NA()</f>
        <v>#N/A</v>
      </c>
      <c r="K50" s="138" t="e">
        <f>NA()</f>
        <v>#N/A</v>
      </c>
      <c r="L50" s="138">
        <f>IF(ISNUMBER('実質公債費比率（分子）の構造'!N$53),'実質公債費比率（分子）の構造'!N$53,NA())</f>
        <v>3027</v>
      </c>
      <c r="M50" s="138" t="e">
        <f>NA()</f>
        <v>#N/A</v>
      </c>
      <c r="N50" s="138" t="e">
        <f>NA()</f>
        <v>#N/A</v>
      </c>
      <c r="O50" s="138">
        <f>IF(ISNUMBER('実質公債費比率（分子）の構造'!O$53),'実質公債費比率（分子）の構造'!O$53,NA())</f>
        <v>2932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57201</v>
      </c>
      <c r="E56" s="137"/>
      <c r="F56" s="137"/>
      <c r="G56" s="137">
        <f>'将来負担比率（分子）の構造'!J$52</f>
        <v>54297</v>
      </c>
      <c r="H56" s="137"/>
      <c r="I56" s="137"/>
      <c r="J56" s="137">
        <f>'将来負担比率（分子）の構造'!K$52</f>
        <v>56017</v>
      </c>
      <c r="K56" s="137"/>
      <c r="L56" s="137"/>
      <c r="M56" s="137">
        <f>'将来負担比率（分子）の構造'!L$52</f>
        <v>56377</v>
      </c>
      <c r="N56" s="137"/>
      <c r="O56" s="137"/>
      <c r="P56" s="137">
        <f>'将来負担比率（分子）の構造'!M$52</f>
        <v>56641</v>
      </c>
    </row>
    <row r="57" spans="1:16">
      <c r="A57" s="137" t="s">
        <v>36</v>
      </c>
      <c r="B57" s="137"/>
      <c r="C57" s="137"/>
      <c r="D57" s="137">
        <f>'将来負担比率（分子）の構造'!I$51</f>
        <v>1516</v>
      </c>
      <c r="E57" s="137"/>
      <c r="F57" s="137"/>
      <c r="G57" s="137">
        <f>'将来負担比率（分子）の構造'!J$51</f>
        <v>1360</v>
      </c>
      <c r="H57" s="137"/>
      <c r="I57" s="137"/>
      <c r="J57" s="137">
        <f>'将来負担比率（分子）の構造'!K$51</f>
        <v>1282</v>
      </c>
      <c r="K57" s="137"/>
      <c r="L57" s="137"/>
      <c r="M57" s="137">
        <f>'将来負担比率（分子）の構造'!L$51</f>
        <v>1177</v>
      </c>
      <c r="N57" s="137"/>
      <c r="O57" s="137"/>
      <c r="P57" s="137">
        <f>'将来負担比率（分子）の構造'!M$51</f>
        <v>1005</v>
      </c>
    </row>
    <row r="58" spans="1:16">
      <c r="A58" s="137" t="s">
        <v>35</v>
      </c>
      <c r="B58" s="137"/>
      <c r="C58" s="137"/>
      <c r="D58" s="137">
        <f>'将来負担比率（分子）の構造'!I$50</f>
        <v>13149</v>
      </c>
      <c r="E58" s="137"/>
      <c r="F58" s="137"/>
      <c r="G58" s="137">
        <f>'将来負担比率（分子）の構造'!J$50</f>
        <v>15009</v>
      </c>
      <c r="H58" s="137"/>
      <c r="I58" s="137"/>
      <c r="J58" s="137">
        <f>'将来負担比率（分子）の構造'!K$50</f>
        <v>13104</v>
      </c>
      <c r="K58" s="137"/>
      <c r="L58" s="137"/>
      <c r="M58" s="137">
        <f>'将来負担比率（分子）の構造'!L$50</f>
        <v>14862</v>
      </c>
      <c r="N58" s="137"/>
      <c r="O58" s="137"/>
      <c r="P58" s="137">
        <f>'将来負担比率（分子）の構造'!M$50</f>
        <v>15189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8</v>
      </c>
      <c r="C61" s="137"/>
      <c r="D61" s="137"/>
      <c r="E61" s="137">
        <f>'将来負担比率（分子）の構造'!J$46</f>
        <v>6</v>
      </c>
      <c r="F61" s="137"/>
      <c r="G61" s="137"/>
      <c r="H61" s="137">
        <f>'将来負担比率（分子）の構造'!K$46</f>
        <v>4</v>
      </c>
      <c r="I61" s="137"/>
      <c r="J61" s="137"/>
      <c r="K61" s="137">
        <f>'将来負担比率（分子）の構造'!L$46</f>
        <v>2</v>
      </c>
      <c r="L61" s="137"/>
      <c r="M61" s="137"/>
      <c r="N61" s="137" t="str">
        <f>'将来負担比率（分子）の構造'!M$46</f>
        <v>-</v>
      </c>
      <c r="O61" s="137"/>
      <c r="P61" s="137"/>
    </row>
    <row r="62" spans="1:16">
      <c r="A62" s="137" t="s">
        <v>29</v>
      </c>
      <c r="B62" s="137">
        <f>'将来負担比率（分子）の構造'!I$45</f>
        <v>11313</v>
      </c>
      <c r="C62" s="137"/>
      <c r="D62" s="137"/>
      <c r="E62" s="137">
        <f>'将来負担比率（分子）の構造'!J$45</f>
        <v>11098</v>
      </c>
      <c r="F62" s="137"/>
      <c r="G62" s="137"/>
      <c r="H62" s="137">
        <f>'将来負担比率（分子）の構造'!K$45</f>
        <v>10617</v>
      </c>
      <c r="I62" s="137"/>
      <c r="J62" s="137"/>
      <c r="K62" s="137">
        <f>'将来負担比率（分子）の構造'!L$45</f>
        <v>10161</v>
      </c>
      <c r="L62" s="137"/>
      <c r="M62" s="137"/>
      <c r="N62" s="137">
        <f>'将来負担比率（分子）の構造'!M$45</f>
        <v>10244</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28025</v>
      </c>
      <c r="C64" s="137"/>
      <c r="D64" s="137"/>
      <c r="E64" s="137">
        <f>'将来負担比率（分子）の構造'!J$43</f>
        <v>27732</v>
      </c>
      <c r="F64" s="137"/>
      <c r="G64" s="137"/>
      <c r="H64" s="137">
        <f>'将来負担比率（分子）の構造'!K$43</f>
        <v>28156</v>
      </c>
      <c r="I64" s="137"/>
      <c r="J64" s="137"/>
      <c r="K64" s="137">
        <f>'将来負担比率（分子）の構造'!L$43</f>
        <v>27851</v>
      </c>
      <c r="L64" s="137"/>
      <c r="M64" s="137"/>
      <c r="N64" s="137">
        <f>'将来負担比率（分子）の構造'!M$43</f>
        <v>28542</v>
      </c>
      <c r="O64" s="137"/>
      <c r="P64" s="137"/>
    </row>
    <row r="65" spans="1:16">
      <c r="A65" s="137" t="s">
        <v>26</v>
      </c>
      <c r="B65" s="137">
        <f>'将来負担比率（分子）の構造'!I$42</f>
        <v>775</v>
      </c>
      <c r="C65" s="137"/>
      <c r="D65" s="137"/>
      <c r="E65" s="137">
        <f>'将来負担比率（分子）の構造'!J$42</f>
        <v>520</v>
      </c>
      <c r="F65" s="137"/>
      <c r="G65" s="137"/>
      <c r="H65" s="137">
        <f>'将来負担比率（分子）の構造'!K$42</f>
        <v>369</v>
      </c>
      <c r="I65" s="137"/>
      <c r="J65" s="137"/>
      <c r="K65" s="137">
        <f>'将来負担比率（分子）の構造'!L$42</f>
        <v>235</v>
      </c>
      <c r="L65" s="137"/>
      <c r="M65" s="137"/>
      <c r="N65" s="137">
        <f>'将来負担比率（分子）の構造'!M$42</f>
        <v>149</v>
      </c>
      <c r="O65" s="137"/>
      <c r="P65" s="137"/>
    </row>
    <row r="66" spans="1:16">
      <c r="A66" s="137" t="s">
        <v>25</v>
      </c>
      <c r="B66" s="137">
        <f>'将来負担比率（分子）の構造'!I$41</f>
        <v>56374</v>
      </c>
      <c r="C66" s="137"/>
      <c r="D66" s="137"/>
      <c r="E66" s="137">
        <f>'将来負担比率（分子）の構造'!J$41</f>
        <v>61332</v>
      </c>
      <c r="F66" s="137"/>
      <c r="G66" s="137"/>
      <c r="H66" s="137">
        <f>'将来負担比率（分子）の構造'!K$41</f>
        <v>61615</v>
      </c>
      <c r="I66" s="137"/>
      <c r="J66" s="137"/>
      <c r="K66" s="137">
        <f>'将来負担比率（分子）の構造'!L$41</f>
        <v>61129</v>
      </c>
      <c r="L66" s="137"/>
      <c r="M66" s="137"/>
      <c r="N66" s="137">
        <f>'将来負担比率（分子）の構造'!M$41</f>
        <v>59287</v>
      </c>
      <c r="O66" s="137"/>
      <c r="P66" s="137"/>
    </row>
    <row r="67" spans="1:16">
      <c r="A67" s="137" t="s">
        <v>63</v>
      </c>
      <c r="B67" s="137" t="e">
        <f>NA()</f>
        <v>#N/A</v>
      </c>
      <c r="C67" s="137">
        <f>IF(ISNUMBER('将来負担比率（分子）の構造'!I$53), IF('将来負担比率（分子）の構造'!I$53 &lt; 0, 0, '将来負担比率（分子）の構造'!I$53), NA())</f>
        <v>24629</v>
      </c>
      <c r="D67" s="137" t="e">
        <f>NA()</f>
        <v>#N/A</v>
      </c>
      <c r="E67" s="137" t="e">
        <f>NA()</f>
        <v>#N/A</v>
      </c>
      <c r="F67" s="137">
        <f>IF(ISNUMBER('将来負担比率（分子）の構造'!J$53), IF('将来負担比率（分子）の構造'!J$53 &lt; 0, 0, '将来負担比率（分子）の構造'!J$53), NA())</f>
        <v>30023</v>
      </c>
      <c r="G67" s="137" t="e">
        <f>NA()</f>
        <v>#N/A</v>
      </c>
      <c r="H67" s="137" t="e">
        <f>NA()</f>
        <v>#N/A</v>
      </c>
      <c r="I67" s="137">
        <f>IF(ISNUMBER('将来負担比率（分子）の構造'!K$53), IF('将来負担比率（分子）の構造'!K$53 &lt; 0, 0, '将来負担比率（分子）の構造'!K$53), NA())</f>
        <v>30358</v>
      </c>
      <c r="J67" s="137" t="e">
        <f>NA()</f>
        <v>#N/A</v>
      </c>
      <c r="K67" s="137" t="e">
        <f>NA()</f>
        <v>#N/A</v>
      </c>
      <c r="L67" s="137">
        <f>IF(ISNUMBER('将来負担比率（分子）の構造'!L$53), IF('将来負担比率（分子）の構造'!L$53 &lt; 0, 0, '将来負担比率（分子）の構造'!L$53), NA())</f>
        <v>26962</v>
      </c>
      <c r="M67" s="137" t="e">
        <f>NA()</f>
        <v>#N/A</v>
      </c>
      <c r="N67" s="137" t="e">
        <f>NA()</f>
        <v>#N/A</v>
      </c>
      <c r="O67" s="137">
        <f>IF(ISNUMBER('将来負担比率（分子）の構造'!M$53), IF('将来負担比率（分子）の構造'!M$53 &lt; 0, 0, '将来負担比率（分子）の構造'!M$53), NA())</f>
        <v>25386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5207528</v>
      </c>
      <c r="S5" s="615"/>
      <c r="T5" s="615"/>
      <c r="U5" s="615"/>
      <c r="V5" s="615"/>
      <c r="W5" s="615"/>
      <c r="X5" s="615"/>
      <c r="Y5" s="616"/>
      <c r="Z5" s="617">
        <v>11.4</v>
      </c>
      <c r="AA5" s="617"/>
      <c r="AB5" s="617"/>
      <c r="AC5" s="617"/>
      <c r="AD5" s="618">
        <v>5207528</v>
      </c>
      <c r="AE5" s="618"/>
      <c r="AF5" s="618"/>
      <c r="AG5" s="618"/>
      <c r="AH5" s="618"/>
      <c r="AI5" s="618"/>
      <c r="AJ5" s="618"/>
      <c r="AK5" s="618"/>
      <c r="AL5" s="619">
        <v>19.2</v>
      </c>
      <c r="AM5" s="620"/>
      <c r="AN5" s="620"/>
      <c r="AO5" s="621"/>
      <c r="AP5" s="611" t="s">
        <v>208</v>
      </c>
      <c r="AQ5" s="612"/>
      <c r="AR5" s="612"/>
      <c r="AS5" s="612"/>
      <c r="AT5" s="612"/>
      <c r="AU5" s="612"/>
      <c r="AV5" s="612"/>
      <c r="AW5" s="612"/>
      <c r="AX5" s="612"/>
      <c r="AY5" s="612"/>
      <c r="AZ5" s="612"/>
      <c r="BA5" s="612"/>
      <c r="BB5" s="612"/>
      <c r="BC5" s="612"/>
      <c r="BD5" s="612"/>
      <c r="BE5" s="612"/>
      <c r="BF5" s="613"/>
      <c r="BG5" s="625">
        <v>5173530</v>
      </c>
      <c r="BH5" s="626"/>
      <c r="BI5" s="626"/>
      <c r="BJ5" s="626"/>
      <c r="BK5" s="626"/>
      <c r="BL5" s="626"/>
      <c r="BM5" s="626"/>
      <c r="BN5" s="627"/>
      <c r="BO5" s="628">
        <v>99.3</v>
      </c>
      <c r="BP5" s="628"/>
      <c r="BQ5" s="628"/>
      <c r="BR5" s="628"/>
      <c r="BS5" s="629">
        <v>22779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492274</v>
      </c>
      <c r="S6" s="626"/>
      <c r="T6" s="626"/>
      <c r="U6" s="626"/>
      <c r="V6" s="626"/>
      <c r="W6" s="626"/>
      <c r="X6" s="626"/>
      <c r="Y6" s="627"/>
      <c r="Z6" s="628">
        <v>1.1000000000000001</v>
      </c>
      <c r="AA6" s="628"/>
      <c r="AB6" s="628"/>
      <c r="AC6" s="628"/>
      <c r="AD6" s="629">
        <v>492274</v>
      </c>
      <c r="AE6" s="629"/>
      <c r="AF6" s="629"/>
      <c r="AG6" s="629"/>
      <c r="AH6" s="629"/>
      <c r="AI6" s="629"/>
      <c r="AJ6" s="629"/>
      <c r="AK6" s="629"/>
      <c r="AL6" s="630">
        <v>1.8</v>
      </c>
      <c r="AM6" s="631"/>
      <c r="AN6" s="631"/>
      <c r="AO6" s="632"/>
      <c r="AP6" s="622" t="s">
        <v>213</v>
      </c>
      <c r="AQ6" s="623"/>
      <c r="AR6" s="623"/>
      <c r="AS6" s="623"/>
      <c r="AT6" s="623"/>
      <c r="AU6" s="623"/>
      <c r="AV6" s="623"/>
      <c r="AW6" s="623"/>
      <c r="AX6" s="623"/>
      <c r="AY6" s="623"/>
      <c r="AZ6" s="623"/>
      <c r="BA6" s="623"/>
      <c r="BB6" s="623"/>
      <c r="BC6" s="623"/>
      <c r="BD6" s="623"/>
      <c r="BE6" s="623"/>
      <c r="BF6" s="624"/>
      <c r="BG6" s="625">
        <v>5173530</v>
      </c>
      <c r="BH6" s="626"/>
      <c r="BI6" s="626"/>
      <c r="BJ6" s="626"/>
      <c r="BK6" s="626"/>
      <c r="BL6" s="626"/>
      <c r="BM6" s="626"/>
      <c r="BN6" s="627"/>
      <c r="BO6" s="628">
        <v>99.3</v>
      </c>
      <c r="BP6" s="628"/>
      <c r="BQ6" s="628"/>
      <c r="BR6" s="628"/>
      <c r="BS6" s="629">
        <v>22779</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179450</v>
      </c>
      <c r="CS6" s="626"/>
      <c r="CT6" s="626"/>
      <c r="CU6" s="626"/>
      <c r="CV6" s="626"/>
      <c r="CW6" s="626"/>
      <c r="CX6" s="626"/>
      <c r="CY6" s="627"/>
      <c r="CZ6" s="628">
        <v>0.4</v>
      </c>
      <c r="DA6" s="628"/>
      <c r="DB6" s="628"/>
      <c r="DC6" s="628"/>
      <c r="DD6" s="634" t="s">
        <v>215</v>
      </c>
      <c r="DE6" s="626"/>
      <c r="DF6" s="626"/>
      <c r="DG6" s="626"/>
      <c r="DH6" s="626"/>
      <c r="DI6" s="626"/>
      <c r="DJ6" s="626"/>
      <c r="DK6" s="626"/>
      <c r="DL6" s="626"/>
      <c r="DM6" s="626"/>
      <c r="DN6" s="626"/>
      <c r="DO6" s="626"/>
      <c r="DP6" s="627"/>
      <c r="DQ6" s="634">
        <v>179450</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4627</v>
      </c>
      <c r="S7" s="626"/>
      <c r="T7" s="626"/>
      <c r="U7" s="626"/>
      <c r="V7" s="626"/>
      <c r="W7" s="626"/>
      <c r="X7" s="626"/>
      <c r="Y7" s="627"/>
      <c r="Z7" s="628">
        <v>0</v>
      </c>
      <c r="AA7" s="628"/>
      <c r="AB7" s="628"/>
      <c r="AC7" s="628"/>
      <c r="AD7" s="629">
        <v>4627</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2039155</v>
      </c>
      <c r="BH7" s="626"/>
      <c r="BI7" s="626"/>
      <c r="BJ7" s="626"/>
      <c r="BK7" s="626"/>
      <c r="BL7" s="626"/>
      <c r="BM7" s="626"/>
      <c r="BN7" s="627"/>
      <c r="BO7" s="628">
        <v>39.200000000000003</v>
      </c>
      <c r="BP7" s="628"/>
      <c r="BQ7" s="628"/>
      <c r="BR7" s="628"/>
      <c r="BS7" s="629">
        <v>22779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6990768</v>
      </c>
      <c r="CS7" s="626"/>
      <c r="CT7" s="626"/>
      <c r="CU7" s="626"/>
      <c r="CV7" s="626"/>
      <c r="CW7" s="626"/>
      <c r="CX7" s="626"/>
      <c r="CY7" s="627"/>
      <c r="CZ7" s="628">
        <v>15.8</v>
      </c>
      <c r="DA7" s="628"/>
      <c r="DB7" s="628"/>
      <c r="DC7" s="628"/>
      <c r="DD7" s="634">
        <v>1886220</v>
      </c>
      <c r="DE7" s="626"/>
      <c r="DF7" s="626"/>
      <c r="DG7" s="626"/>
      <c r="DH7" s="626"/>
      <c r="DI7" s="626"/>
      <c r="DJ7" s="626"/>
      <c r="DK7" s="626"/>
      <c r="DL7" s="626"/>
      <c r="DM7" s="626"/>
      <c r="DN7" s="626"/>
      <c r="DO7" s="626"/>
      <c r="DP7" s="627"/>
      <c r="DQ7" s="634">
        <v>4497430</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14118</v>
      </c>
      <c r="S8" s="626"/>
      <c r="T8" s="626"/>
      <c r="U8" s="626"/>
      <c r="V8" s="626"/>
      <c r="W8" s="626"/>
      <c r="X8" s="626"/>
      <c r="Y8" s="627"/>
      <c r="Z8" s="628">
        <v>0</v>
      </c>
      <c r="AA8" s="628"/>
      <c r="AB8" s="628"/>
      <c r="AC8" s="628"/>
      <c r="AD8" s="629">
        <v>14118</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89786</v>
      </c>
      <c r="BH8" s="626"/>
      <c r="BI8" s="626"/>
      <c r="BJ8" s="626"/>
      <c r="BK8" s="626"/>
      <c r="BL8" s="626"/>
      <c r="BM8" s="626"/>
      <c r="BN8" s="627"/>
      <c r="BO8" s="628">
        <v>1.7</v>
      </c>
      <c r="BP8" s="628"/>
      <c r="BQ8" s="628"/>
      <c r="BR8" s="628"/>
      <c r="BS8" s="634" t="s">
        <v>221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10480229</v>
      </c>
      <c r="CS8" s="626"/>
      <c r="CT8" s="626"/>
      <c r="CU8" s="626"/>
      <c r="CV8" s="626"/>
      <c r="CW8" s="626"/>
      <c r="CX8" s="626"/>
      <c r="CY8" s="627"/>
      <c r="CZ8" s="628">
        <v>23.6</v>
      </c>
      <c r="DA8" s="628"/>
      <c r="DB8" s="628"/>
      <c r="DC8" s="628"/>
      <c r="DD8" s="634">
        <v>776233</v>
      </c>
      <c r="DE8" s="626"/>
      <c r="DF8" s="626"/>
      <c r="DG8" s="626"/>
      <c r="DH8" s="626"/>
      <c r="DI8" s="626"/>
      <c r="DJ8" s="626"/>
      <c r="DK8" s="626"/>
      <c r="DL8" s="626"/>
      <c r="DM8" s="626"/>
      <c r="DN8" s="626"/>
      <c r="DO8" s="626"/>
      <c r="DP8" s="627"/>
      <c r="DQ8" s="634">
        <v>5940743</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8202</v>
      </c>
      <c r="S9" s="626"/>
      <c r="T9" s="626"/>
      <c r="U9" s="626"/>
      <c r="V9" s="626"/>
      <c r="W9" s="626"/>
      <c r="X9" s="626"/>
      <c r="Y9" s="627"/>
      <c r="Z9" s="628">
        <v>0</v>
      </c>
      <c r="AA9" s="628"/>
      <c r="AB9" s="628"/>
      <c r="AC9" s="628"/>
      <c r="AD9" s="629">
        <v>8202</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1670743</v>
      </c>
      <c r="BH9" s="626"/>
      <c r="BI9" s="626"/>
      <c r="BJ9" s="626"/>
      <c r="BK9" s="626"/>
      <c r="BL9" s="626"/>
      <c r="BM9" s="626"/>
      <c r="BN9" s="627"/>
      <c r="BO9" s="628">
        <v>32.1</v>
      </c>
      <c r="BP9" s="628"/>
      <c r="BQ9" s="628"/>
      <c r="BR9" s="628"/>
      <c r="BS9" s="634" t="s">
        <v>221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4166335</v>
      </c>
      <c r="CS9" s="626"/>
      <c r="CT9" s="626"/>
      <c r="CU9" s="626"/>
      <c r="CV9" s="626"/>
      <c r="CW9" s="626"/>
      <c r="CX9" s="626"/>
      <c r="CY9" s="627"/>
      <c r="CZ9" s="628">
        <v>9.4</v>
      </c>
      <c r="DA9" s="628"/>
      <c r="DB9" s="628"/>
      <c r="DC9" s="628"/>
      <c r="DD9" s="634">
        <v>365087</v>
      </c>
      <c r="DE9" s="626"/>
      <c r="DF9" s="626"/>
      <c r="DG9" s="626"/>
      <c r="DH9" s="626"/>
      <c r="DI9" s="626"/>
      <c r="DJ9" s="626"/>
      <c r="DK9" s="626"/>
      <c r="DL9" s="626"/>
      <c r="DM9" s="626"/>
      <c r="DN9" s="626"/>
      <c r="DO9" s="626"/>
      <c r="DP9" s="627"/>
      <c r="DQ9" s="634">
        <v>3503180</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995291</v>
      </c>
      <c r="S10" s="626"/>
      <c r="T10" s="626"/>
      <c r="U10" s="626"/>
      <c r="V10" s="626"/>
      <c r="W10" s="626"/>
      <c r="X10" s="626"/>
      <c r="Y10" s="627"/>
      <c r="Z10" s="628">
        <v>2.2000000000000002</v>
      </c>
      <c r="AA10" s="628"/>
      <c r="AB10" s="628"/>
      <c r="AC10" s="628"/>
      <c r="AD10" s="629">
        <v>995291</v>
      </c>
      <c r="AE10" s="629"/>
      <c r="AF10" s="629"/>
      <c r="AG10" s="629"/>
      <c r="AH10" s="629"/>
      <c r="AI10" s="629"/>
      <c r="AJ10" s="629"/>
      <c r="AK10" s="629"/>
      <c r="AL10" s="630">
        <v>3.7</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138478</v>
      </c>
      <c r="BH10" s="626"/>
      <c r="BI10" s="626"/>
      <c r="BJ10" s="626"/>
      <c r="BK10" s="626"/>
      <c r="BL10" s="626"/>
      <c r="BM10" s="626"/>
      <c r="BN10" s="627"/>
      <c r="BO10" s="628">
        <v>2.7</v>
      </c>
      <c r="BP10" s="628"/>
      <c r="BQ10" s="628"/>
      <c r="BR10" s="628"/>
      <c r="BS10" s="634" t="s">
        <v>221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14458</v>
      </c>
      <c r="CS10" s="626"/>
      <c r="CT10" s="626"/>
      <c r="CU10" s="626"/>
      <c r="CV10" s="626"/>
      <c r="CW10" s="626"/>
      <c r="CX10" s="626"/>
      <c r="CY10" s="627"/>
      <c r="CZ10" s="628">
        <v>0</v>
      </c>
      <c r="DA10" s="628"/>
      <c r="DB10" s="628"/>
      <c r="DC10" s="628"/>
      <c r="DD10" s="634" t="s">
        <v>221</v>
      </c>
      <c r="DE10" s="626"/>
      <c r="DF10" s="626"/>
      <c r="DG10" s="626"/>
      <c r="DH10" s="626"/>
      <c r="DI10" s="626"/>
      <c r="DJ10" s="626"/>
      <c r="DK10" s="626"/>
      <c r="DL10" s="626"/>
      <c r="DM10" s="626"/>
      <c r="DN10" s="626"/>
      <c r="DO10" s="626"/>
      <c r="DP10" s="627"/>
      <c r="DQ10" s="634">
        <v>14458</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2257</v>
      </c>
      <c r="S11" s="626"/>
      <c r="T11" s="626"/>
      <c r="U11" s="626"/>
      <c r="V11" s="626"/>
      <c r="W11" s="626"/>
      <c r="X11" s="626"/>
      <c r="Y11" s="627"/>
      <c r="Z11" s="628">
        <v>0</v>
      </c>
      <c r="AA11" s="628"/>
      <c r="AB11" s="628"/>
      <c r="AC11" s="628"/>
      <c r="AD11" s="629">
        <v>2257</v>
      </c>
      <c r="AE11" s="629"/>
      <c r="AF11" s="629"/>
      <c r="AG11" s="629"/>
      <c r="AH11" s="629"/>
      <c r="AI11" s="629"/>
      <c r="AJ11" s="629"/>
      <c r="AK11" s="629"/>
      <c r="AL11" s="630">
        <v>0</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140148</v>
      </c>
      <c r="BH11" s="626"/>
      <c r="BI11" s="626"/>
      <c r="BJ11" s="626"/>
      <c r="BK11" s="626"/>
      <c r="BL11" s="626"/>
      <c r="BM11" s="626"/>
      <c r="BN11" s="627"/>
      <c r="BO11" s="628">
        <v>2.7</v>
      </c>
      <c r="BP11" s="628"/>
      <c r="BQ11" s="628"/>
      <c r="BR11" s="628"/>
      <c r="BS11" s="634">
        <v>22779</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3714840</v>
      </c>
      <c r="CS11" s="626"/>
      <c r="CT11" s="626"/>
      <c r="CU11" s="626"/>
      <c r="CV11" s="626"/>
      <c r="CW11" s="626"/>
      <c r="CX11" s="626"/>
      <c r="CY11" s="627"/>
      <c r="CZ11" s="628">
        <v>8.4</v>
      </c>
      <c r="DA11" s="628"/>
      <c r="DB11" s="628"/>
      <c r="DC11" s="628"/>
      <c r="DD11" s="634">
        <v>1352870</v>
      </c>
      <c r="DE11" s="626"/>
      <c r="DF11" s="626"/>
      <c r="DG11" s="626"/>
      <c r="DH11" s="626"/>
      <c r="DI11" s="626"/>
      <c r="DJ11" s="626"/>
      <c r="DK11" s="626"/>
      <c r="DL11" s="626"/>
      <c r="DM11" s="626"/>
      <c r="DN11" s="626"/>
      <c r="DO11" s="626"/>
      <c r="DP11" s="627"/>
      <c r="DQ11" s="634">
        <v>1408726</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221</v>
      </c>
      <c r="S12" s="626"/>
      <c r="T12" s="626"/>
      <c r="U12" s="626"/>
      <c r="V12" s="626"/>
      <c r="W12" s="626"/>
      <c r="X12" s="626"/>
      <c r="Y12" s="627"/>
      <c r="Z12" s="628" t="s">
        <v>221</v>
      </c>
      <c r="AA12" s="628"/>
      <c r="AB12" s="628"/>
      <c r="AC12" s="628"/>
      <c r="AD12" s="629" t="s">
        <v>221</v>
      </c>
      <c r="AE12" s="629"/>
      <c r="AF12" s="629"/>
      <c r="AG12" s="629"/>
      <c r="AH12" s="629"/>
      <c r="AI12" s="629"/>
      <c r="AJ12" s="629"/>
      <c r="AK12" s="629"/>
      <c r="AL12" s="630" t="s">
        <v>221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2506401</v>
      </c>
      <c r="BH12" s="626"/>
      <c r="BI12" s="626"/>
      <c r="BJ12" s="626"/>
      <c r="BK12" s="626"/>
      <c r="BL12" s="626"/>
      <c r="BM12" s="626"/>
      <c r="BN12" s="627"/>
      <c r="BO12" s="628">
        <v>48.1</v>
      </c>
      <c r="BP12" s="628"/>
      <c r="BQ12" s="628"/>
      <c r="BR12" s="628"/>
      <c r="BS12" s="634" t="s">
        <v>221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1221490</v>
      </c>
      <c r="CS12" s="626"/>
      <c r="CT12" s="626"/>
      <c r="CU12" s="626"/>
      <c r="CV12" s="626"/>
      <c r="CW12" s="626"/>
      <c r="CX12" s="626"/>
      <c r="CY12" s="627"/>
      <c r="CZ12" s="628">
        <v>2.8</v>
      </c>
      <c r="DA12" s="628"/>
      <c r="DB12" s="628"/>
      <c r="DC12" s="628"/>
      <c r="DD12" s="634">
        <v>29328</v>
      </c>
      <c r="DE12" s="626"/>
      <c r="DF12" s="626"/>
      <c r="DG12" s="626"/>
      <c r="DH12" s="626"/>
      <c r="DI12" s="626"/>
      <c r="DJ12" s="626"/>
      <c r="DK12" s="626"/>
      <c r="DL12" s="626"/>
      <c r="DM12" s="626"/>
      <c r="DN12" s="626"/>
      <c r="DO12" s="626"/>
      <c r="DP12" s="627"/>
      <c r="DQ12" s="634">
        <v>558201</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86485</v>
      </c>
      <c r="S13" s="626"/>
      <c r="T13" s="626"/>
      <c r="U13" s="626"/>
      <c r="V13" s="626"/>
      <c r="W13" s="626"/>
      <c r="X13" s="626"/>
      <c r="Y13" s="627"/>
      <c r="Z13" s="628">
        <v>0.2</v>
      </c>
      <c r="AA13" s="628"/>
      <c r="AB13" s="628"/>
      <c r="AC13" s="628"/>
      <c r="AD13" s="629">
        <v>86485</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2492812</v>
      </c>
      <c r="BH13" s="626"/>
      <c r="BI13" s="626"/>
      <c r="BJ13" s="626"/>
      <c r="BK13" s="626"/>
      <c r="BL13" s="626"/>
      <c r="BM13" s="626"/>
      <c r="BN13" s="627"/>
      <c r="BO13" s="628">
        <v>47.9</v>
      </c>
      <c r="BP13" s="628"/>
      <c r="BQ13" s="628"/>
      <c r="BR13" s="628"/>
      <c r="BS13" s="634" t="s">
        <v>221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4607618</v>
      </c>
      <c r="CS13" s="626"/>
      <c r="CT13" s="626"/>
      <c r="CU13" s="626"/>
      <c r="CV13" s="626"/>
      <c r="CW13" s="626"/>
      <c r="CX13" s="626"/>
      <c r="CY13" s="627"/>
      <c r="CZ13" s="628">
        <v>10.4</v>
      </c>
      <c r="DA13" s="628"/>
      <c r="DB13" s="628"/>
      <c r="DC13" s="628"/>
      <c r="DD13" s="634">
        <v>1557948</v>
      </c>
      <c r="DE13" s="626"/>
      <c r="DF13" s="626"/>
      <c r="DG13" s="626"/>
      <c r="DH13" s="626"/>
      <c r="DI13" s="626"/>
      <c r="DJ13" s="626"/>
      <c r="DK13" s="626"/>
      <c r="DL13" s="626"/>
      <c r="DM13" s="626"/>
      <c r="DN13" s="626"/>
      <c r="DO13" s="626"/>
      <c r="DP13" s="627"/>
      <c r="DQ13" s="634">
        <v>3522687</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221</v>
      </c>
      <c r="S14" s="626"/>
      <c r="T14" s="626"/>
      <c r="U14" s="626"/>
      <c r="V14" s="626"/>
      <c r="W14" s="626"/>
      <c r="X14" s="626"/>
      <c r="Y14" s="627"/>
      <c r="Z14" s="628" t="s">
        <v>221</v>
      </c>
      <c r="AA14" s="628"/>
      <c r="AB14" s="628"/>
      <c r="AC14" s="628"/>
      <c r="AD14" s="629" t="s">
        <v>221</v>
      </c>
      <c r="AE14" s="629"/>
      <c r="AF14" s="629"/>
      <c r="AG14" s="629"/>
      <c r="AH14" s="629"/>
      <c r="AI14" s="629"/>
      <c r="AJ14" s="629"/>
      <c r="AK14" s="629"/>
      <c r="AL14" s="630" t="s">
        <v>221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248023</v>
      </c>
      <c r="BH14" s="626"/>
      <c r="BI14" s="626"/>
      <c r="BJ14" s="626"/>
      <c r="BK14" s="626"/>
      <c r="BL14" s="626"/>
      <c r="BM14" s="626"/>
      <c r="BN14" s="627"/>
      <c r="BO14" s="628">
        <v>4.8</v>
      </c>
      <c r="BP14" s="628"/>
      <c r="BQ14" s="628"/>
      <c r="BR14" s="628"/>
      <c r="BS14" s="634" t="s">
        <v>221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1863261</v>
      </c>
      <c r="CS14" s="626"/>
      <c r="CT14" s="626"/>
      <c r="CU14" s="626"/>
      <c r="CV14" s="626"/>
      <c r="CW14" s="626"/>
      <c r="CX14" s="626"/>
      <c r="CY14" s="627"/>
      <c r="CZ14" s="628">
        <v>4.2</v>
      </c>
      <c r="DA14" s="628"/>
      <c r="DB14" s="628"/>
      <c r="DC14" s="628"/>
      <c r="DD14" s="634">
        <v>196263</v>
      </c>
      <c r="DE14" s="626"/>
      <c r="DF14" s="626"/>
      <c r="DG14" s="626"/>
      <c r="DH14" s="626"/>
      <c r="DI14" s="626"/>
      <c r="DJ14" s="626"/>
      <c r="DK14" s="626"/>
      <c r="DL14" s="626"/>
      <c r="DM14" s="626"/>
      <c r="DN14" s="626"/>
      <c r="DO14" s="626"/>
      <c r="DP14" s="627"/>
      <c r="DQ14" s="634">
        <v>1671180</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10589</v>
      </c>
      <c r="S15" s="626"/>
      <c r="T15" s="626"/>
      <c r="U15" s="626"/>
      <c r="V15" s="626"/>
      <c r="W15" s="626"/>
      <c r="X15" s="626"/>
      <c r="Y15" s="627"/>
      <c r="Z15" s="628">
        <v>0</v>
      </c>
      <c r="AA15" s="628"/>
      <c r="AB15" s="628"/>
      <c r="AC15" s="628"/>
      <c r="AD15" s="629">
        <v>10589</v>
      </c>
      <c r="AE15" s="629"/>
      <c r="AF15" s="629"/>
      <c r="AG15" s="629"/>
      <c r="AH15" s="629"/>
      <c r="AI15" s="629"/>
      <c r="AJ15" s="629"/>
      <c r="AK15" s="629"/>
      <c r="AL15" s="630">
        <v>0</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379951</v>
      </c>
      <c r="BH15" s="626"/>
      <c r="BI15" s="626"/>
      <c r="BJ15" s="626"/>
      <c r="BK15" s="626"/>
      <c r="BL15" s="626"/>
      <c r="BM15" s="626"/>
      <c r="BN15" s="627"/>
      <c r="BO15" s="628">
        <v>7.3</v>
      </c>
      <c r="BP15" s="628"/>
      <c r="BQ15" s="628"/>
      <c r="BR15" s="628"/>
      <c r="BS15" s="634" t="s">
        <v>221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3866040</v>
      </c>
      <c r="CS15" s="626"/>
      <c r="CT15" s="626"/>
      <c r="CU15" s="626"/>
      <c r="CV15" s="626"/>
      <c r="CW15" s="626"/>
      <c r="CX15" s="626"/>
      <c r="CY15" s="627"/>
      <c r="CZ15" s="628">
        <v>8.6999999999999993</v>
      </c>
      <c r="DA15" s="628"/>
      <c r="DB15" s="628"/>
      <c r="DC15" s="628"/>
      <c r="DD15" s="634">
        <v>1037233</v>
      </c>
      <c r="DE15" s="626"/>
      <c r="DF15" s="626"/>
      <c r="DG15" s="626"/>
      <c r="DH15" s="626"/>
      <c r="DI15" s="626"/>
      <c r="DJ15" s="626"/>
      <c r="DK15" s="626"/>
      <c r="DL15" s="626"/>
      <c r="DM15" s="626"/>
      <c r="DN15" s="626"/>
      <c r="DO15" s="626"/>
      <c r="DP15" s="627"/>
      <c r="DQ15" s="634">
        <v>2754350</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22286480</v>
      </c>
      <c r="S16" s="626"/>
      <c r="T16" s="626"/>
      <c r="U16" s="626"/>
      <c r="V16" s="626"/>
      <c r="W16" s="626"/>
      <c r="X16" s="626"/>
      <c r="Y16" s="627"/>
      <c r="Z16" s="628">
        <v>48.6</v>
      </c>
      <c r="AA16" s="628"/>
      <c r="AB16" s="628"/>
      <c r="AC16" s="628"/>
      <c r="AD16" s="629">
        <v>20181916</v>
      </c>
      <c r="AE16" s="629"/>
      <c r="AF16" s="629"/>
      <c r="AG16" s="629"/>
      <c r="AH16" s="629"/>
      <c r="AI16" s="629"/>
      <c r="AJ16" s="629"/>
      <c r="AK16" s="629"/>
      <c r="AL16" s="630">
        <v>74.400000000000006</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221</v>
      </c>
      <c r="BH16" s="626"/>
      <c r="BI16" s="626"/>
      <c r="BJ16" s="626"/>
      <c r="BK16" s="626"/>
      <c r="BL16" s="626"/>
      <c r="BM16" s="626"/>
      <c r="BN16" s="627"/>
      <c r="BO16" s="628" t="s">
        <v>221</v>
      </c>
      <c r="BP16" s="628"/>
      <c r="BQ16" s="628"/>
      <c r="BR16" s="628"/>
      <c r="BS16" s="634" t="s">
        <v>221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83043</v>
      </c>
      <c r="CS16" s="626"/>
      <c r="CT16" s="626"/>
      <c r="CU16" s="626"/>
      <c r="CV16" s="626"/>
      <c r="CW16" s="626"/>
      <c r="CX16" s="626"/>
      <c r="CY16" s="627"/>
      <c r="CZ16" s="628">
        <v>0.2</v>
      </c>
      <c r="DA16" s="628"/>
      <c r="DB16" s="628"/>
      <c r="DC16" s="628"/>
      <c r="DD16" s="634" t="s">
        <v>221</v>
      </c>
      <c r="DE16" s="626"/>
      <c r="DF16" s="626"/>
      <c r="DG16" s="626"/>
      <c r="DH16" s="626"/>
      <c r="DI16" s="626"/>
      <c r="DJ16" s="626"/>
      <c r="DK16" s="626"/>
      <c r="DL16" s="626"/>
      <c r="DM16" s="626"/>
      <c r="DN16" s="626"/>
      <c r="DO16" s="626"/>
      <c r="DP16" s="627"/>
      <c r="DQ16" s="634">
        <v>29086</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20181916</v>
      </c>
      <c r="S17" s="626"/>
      <c r="T17" s="626"/>
      <c r="U17" s="626"/>
      <c r="V17" s="626"/>
      <c r="W17" s="626"/>
      <c r="X17" s="626"/>
      <c r="Y17" s="627"/>
      <c r="Z17" s="628">
        <v>44</v>
      </c>
      <c r="AA17" s="628"/>
      <c r="AB17" s="628"/>
      <c r="AC17" s="628"/>
      <c r="AD17" s="629">
        <v>20181916</v>
      </c>
      <c r="AE17" s="629"/>
      <c r="AF17" s="629"/>
      <c r="AG17" s="629"/>
      <c r="AH17" s="629"/>
      <c r="AI17" s="629"/>
      <c r="AJ17" s="629"/>
      <c r="AK17" s="629"/>
      <c r="AL17" s="630">
        <v>74.400000000000006</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221</v>
      </c>
      <c r="BH17" s="626"/>
      <c r="BI17" s="626"/>
      <c r="BJ17" s="626"/>
      <c r="BK17" s="626"/>
      <c r="BL17" s="626"/>
      <c r="BM17" s="626"/>
      <c r="BN17" s="627"/>
      <c r="BO17" s="628" t="s">
        <v>221</v>
      </c>
      <c r="BP17" s="628"/>
      <c r="BQ17" s="628"/>
      <c r="BR17" s="628"/>
      <c r="BS17" s="634" t="s">
        <v>221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7138297</v>
      </c>
      <c r="CS17" s="626"/>
      <c r="CT17" s="626"/>
      <c r="CU17" s="626"/>
      <c r="CV17" s="626"/>
      <c r="CW17" s="626"/>
      <c r="CX17" s="626"/>
      <c r="CY17" s="627"/>
      <c r="CZ17" s="628">
        <v>16.100000000000001</v>
      </c>
      <c r="DA17" s="628"/>
      <c r="DB17" s="628"/>
      <c r="DC17" s="628"/>
      <c r="DD17" s="634" t="s">
        <v>221</v>
      </c>
      <c r="DE17" s="626"/>
      <c r="DF17" s="626"/>
      <c r="DG17" s="626"/>
      <c r="DH17" s="626"/>
      <c r="DI17" s="626"/>
      <c r="DJ17" s="626"/>
      <c r="DK17" s="626"/>
      <c r="DL17" s="626"/>
      <c r="DM17" s="626"/>
      <c r="DN17" s="626"/>
      <c r="DO17" s="626"/>
      <c r="DP17" s="627"/>
      <c r="DQ17" s="634">
        <v>6815916</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2104564</v>
      </c>
      <c r="S18" s="626"/>
      <c r="T18" s="626"/>
      <c r="U18" s="626"/>
      <c r="V18" s="626"/>
      <c r="W18" s="626"/>
      <c r="X18" s="626"/>
      <c r="Y18" s="627"/>
      <c r="Z18" s="628">
        <v>4.5999999999999996</v>
      </c>
      <c r="AA18" s="628"/>
      <c r="AB18" s="628"/>
      <c r="AC18" s="628"/>
      <c r="AD18" s="629" t="s">
        <v>221</v>
      </c>
      <c r="AE18" s="629"/>
      <c r="AF18" s="629"/>
      <c r="AG18" s="629"/>
      <c r="AH18" s="629"/>
      <c r="AI18" s="629"/>
      <c r="AJ18" s="629"/>
      <c r="AK18" s="629"/>
      <c r="AL18" s="630" t="s">
        <v>221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221</v>
      </c>
      <c r="BH18" s="626"/>
      <c r="BI18" s="626"/>
      <c r="BJ18" s="626"/>
      <c r="BK18" s="626"/>
      <c r="BL18" s="626"/>
      <c r="BM18" s="626"/>
      <c r="BN18" s="627"/>
      <c r="BO18" s="628" t="s">
        <v>221</v>
      </c>
      <c r="BP18" s="628"/>
      <c r="BQ18" s="628"/>
      <c r="BR18" s="628"/>
      <c r="BS18" s="634" t="s">
        <v>221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221</v>
      </c>
      <c r="CS18" s="626"/>
      <c r="CT18" s="626"/>
      <c r="CU18" s="626"/>
      <c r="CV18" s="626"/>
      <c r="CW18" s="626"/>
      <c r="CX18" s="626"/>
      <c r="CY18" s="627"/>
      <c r="CZ18" s="628" t="s">
        <v>221</v>
      </c>
      <c r="DA18" s="628"/>
      <c r="DB18" s="628"/>
      <c r="DC18" s="628"/>
      <c r="DD18" s="634" t="s">
        <v>221</v>
      </c>
      <c r="DE18" s="626"/>
      <c r="DF18" s="626"/>
      <c r="DG18" s="626"/>
      <c r="DH18" s="626"/>
      <c r="DI18" s="626"/>
      <c r="DJ18" s="626"/>
      <c r="DK18" s="626"/>
      <c r="DL18" s="626"/>
      <c r="DM18" s="626"/>
      <c r="DN18" s="626"/>
      <c r="DO18" s="626"/>
      <c r="DP18" s="627"/>
      <c r="DQ18" s="634" t="s">
        <v>221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221</v>
      </c>
      <c r="S19" s="626"/>
      <c r="T19" s="626"/>
      <c r="U19" s="626"/>
      <c r="V19" s="626"/>
      <c r="W19" s="626"/>
      <c r="X19" s="626"/>
      <c r="Y19" s="627"/>
      <c r="Z19" s="628" t="s">
        <v>221</v>
      </c>
      <c r="AA19" s="628"/>
      <c r="AB19" s="628"/>
      <c r="AC19" s="628"/>
      <c r="AD19" s="629" t="s">
        <v>221</v>
      </c>
      <c r="AE19" s="629"/>
      <c r="AF19" s="629"/>
      <c r="AG19" s="629"/>
      <c r="AH19" s="629"/>
      <c r="AI19" s="629"/>
      <c r="AJ19" s="629"/>
      <c r="AK19" s="629"/>
      <c r="AL19" s="630" t="s">
        <v>221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33998</v>
      </c>
      <c r="BH19" s="626"/>
      <c r="BI19" s="626"/>
      <c r="BJ19" s="626"/>
      <c r="BK19" s="626"/>
      <c r="BL19" s="626"/>
      <c r="BM19" s="626"/>
      <c r="BN19" s="627"/>
      <c r="BO19" s="628">
        <v>0.7</v>
      </c>
      <c r="BP19" s="628"/>
      <c r="BQ19" s="628"/>
      <c r="BR19" s="628"/>
      <c r="BS19" s="634" t="s">
        <v>221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221</v>
      </c>
      <c r="CS19" s="626"/>
      <c r="CT19" s="626"/>
      <c r="CU19" s="626"/>
      <c r="CV19" s="626"/>
      <c r="CW19" s="626"/>
      <c r="CX19" s="626"/>
      <c r="CY19" s="627"/>
      <c r="CZ19" s="628" t="s">
        <v>221</v>
      </c>
      <c r="DA19" s="628"/>
      <c r="DB19" s="628"/>
      <c r="DC19" s="628"/>
      <c r="DD19" s="634" t="s">
        <v>221</v>
      </c>
      <c r="DE19" s="626"/>
      <c r="DF19" s="626"/>
      <c r="DG19" s="626"/>
      <c r="DH19" s="626"/>
      <c r="DI19" s="626"/>
      <c r="DJ19" s="626"/>
      <c r="DK19" s="626"/>
      <c r="DL19" s="626"/>
      <c r="DM19" s="626"/>
      <c r="DN19" s="626"/>
      <c r="DO19" s="626"/>
      <c r="DP19" s="627"/>
      <c r="DQ19" s="634" t="s">
        <v>221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29107851</v>
      </c>
      <c r="S20" s="626"/>
      <c r="T20" s="626"/>
      <c r="U20" s="626"/>
      <c r="V20" s="626"/>
      <c r="W20" s="626"/>
      <c r="X20" s="626"/>
      <c r="Y20" s="627"/>
      <c r="Z20" s="628">
        <v>63.5</v>
      </c>
      <c r="AA20" s="628"/>
      <c r="AB20" s="628"/>
      <c r="AC20" s="628"/>
      <c r="AD20" s="629">
        <v>27003287</v>
      </c>
      <c r="AE20" s="629"/>
      <c r="AF20" s="629"/>
      <c r="AG20" s="629"/>
      <c r="AH20" s="629"/>
      <c r="AI20" s="629"/>
      <c r="AJ20" s="629"/>
      <c r="AK20" s="629"/>
      <c r="AL20" s="630">
        <v>99.6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33998</v>
      </c>
      <c r="BH20" s="626"/>
      <c r="BI20" s="626"/>
      <c r="BJ20" s="626"/>
      <c r="BK20" s="626"/>
      <c r="BL20" s="626"/>
      <c r="BM20" s="626"/>
      <c r="BN20" s="627"/>
      <c r="BO20" s="628">
        <v>0.7</v>
      </c>
      <c r="BP20" s="628"/>
      <c r="BQ20" s="628"/>
      <c r="BR20" s="628"/>
      <c r="BS20" s="634" t="s">
        <v>221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44325829</v>
      </c>
      <c r="CS20" s="626"/>
      <c r="CT20" s="626"/>
      <c r="CU20" s="626"/>
      <c r="CV20" s="626"/>
      <c r="CW20" s="626"/>
      <c r="CX20" s="626"/>
      <c r="CY20" s="627"/>
      <c r="CZ20" s="628">
        <v>100</v>
      </c>
      <c r="DA20" s="628"/>
      <c r="DB20" s="628"/>
      <c r="DC20" s="628"/>
      <c r="DD20" s="634">
        <v>7201182</v>
      </c>
      <c r="DE20" s="626"/>
      <c r="DF20" s="626"/>
      <c r="DG20" s="626"/>
      <c r="DH20" s="626"/>
      <c r="DI20" s="626"/>
      <c r="DJ20" s="626"/>
      <c r="DK20" s="626"/>
      <c r="DL20" s="626"/>
      <c r="DM20" s="626"/>
      <c r="DN20" s="626"/>
      <c r="DO20" s="626"/>
      <c r="DP20" s="627"/>
      <c r="DQ20" s="634">
        <v>30895407</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5911</v>
      </c>
      <c r="S21" s="626"/>
      <c r="T21" s="626"/>
      <c r="U21" s="626"/>
      <c r="V21" s="626"/>
      <c r="W21" s="626"/>
      <c r="X21" s="626"/>
      <c r="Y21" s="627"/>
      <c r="Z21" s="628">
        <v>0</v>
      </c>
      <c r="AA21" s="628"/>
      <c r="AB21" s="628"/>
      <c r="AC21" s="628"/>
      <c r="AD21" s="629">
        <v>5911</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33998</v>
      </c>
      <c r="BH21" s="626"/>
      <c r="BI21" s="626"/>
      <c r="BJ21" s="626"/>
      <c r="BK21" s="626"/>
      <c r="BL21" s="626"/>
      <c r="BM21" s="626"/>
      <c r="BN21" s="627"/>
      <c r="BO21" s="628">
        <v>0.7</v>
      </c>
      <c r="BP21" s="628"/>
      <c r="BQ21" s="628"/>
      <c r="BR21" s="628"/>
      <c r="BS21" s="634" t="s">
        <v>221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110185</v>
      </c>
      <c r="S22" s="626"/>
      <c r="T22" s="626"/>
      <c r="U22" s="626"/>
      <c r="V22" s="626"/>
      <c r="W22" s="626"/>
      <c r="X22" s="626"/>
      <c r="Y22" s="627"/>
      <c r="Z22" s="628">
        <v>0.2</v>
      </c>
      <c r="AA22" s="628"/>
      <c r="AB22" s="628"/>
      <c r="AC22" s="628"/>
      <c r="AD22" s="629" t="s">
        <v>221</v>
      </c>
      <c r="AE22" s="629"/>
      <c r="AF22" s="629"/>
      <c r="AG22" s="629"/>
      <c r="AH22" s="629"/>
      <c r="AI22" s="629"/>
      <c r="AJ22" s="629"/>
      <c r="AK22" s="629"/>
      <c r="AL22" s="630" t="s">
        <v>221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221</v>
      </c>
      <c r="BH22" s="626"/>
      <c r="BI22" s="626"/>
      <c r="BJ22" s="626"/>
      <c r="BK22" s="626"/>
      <c r="BL22" s="626"/>
      <c r="BM22" s="626"/>
      <c r="BN22" s="627"/>
      <c r="BO22" s="628" t="s">
        <v>221</v>
      </c>
      <c r="BP22" s="628"/>
      <c r="BQ22" s="628"/>
      <c r="BR22" s="628"/>
      <c r="BS22" s="634" t="s">
        <v>221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518746</v>
      </c>
      <c r="S23" s="626"/>
      <c r="T23" s="626"/>
      <c r="U23" s="626"/>
      <c r="V23" s="626"/>
      <c r="W23" s="626"/>
      <c r="X23" s="626"/>
      <c r="Y23" s="627"/>
      <c r="Z23" s="628">
        <v>1.1000000000000001</v>
      </c>
      <c r="AA23" s="628"/>
      <c r="AB23" s="628"/>
      <c r="AC23" s="628"/>
      <c r="AD23" s="629">
        <v>34152</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221</v>
      </c>
      <c r="BH23" s="626"/>
      <c r="BI23" s="626"/>
      <c r="BJ23" s="626"/>
      <c r="BK23" s="626"/>
      <c r="BL23" s="626"/>
      <c r="BM23" s="626"/>
      <c r="BN23" s="627"/>
      <c r="BO23" s="628" t="s">
        <v>221</v>
      </c>
      <c r="BP23" s="628"/>
      <c r="BQ23" s="628"/>
      <c r="BR23" s="628"/>
      <c r="BS23" s="634" t="s">
        <v>221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183329</v>
      </c>
      <c r="S24" s="626"/>
      <c r="T24" s="626"/>
      <c r="U24" s="626"/>
      <c r="V24" s="626"/>
      <c r="W24" s="626"/>
      <c r="X24" s="626"/>
      <c r="Y24" s="627"/>
      <c r="Z24" s="628">
        <v>0.4</v>
      </c>
      <c r="AA24" s="628"/>
      <c r="AB24" s="628"/>
      <c r="AC24" s="628"/>
      <c r="AD24" s="629" t="s">
        <v>221</v>
      </c>
      <c r="AE24" s="629"/>
      <c r="AF24" s="629"/>
      <c r="AG24" s="629"/>
      <c r="AH24" s="629"/>
      <c r="AI24" s="629"/>
      <c r="AJ24" s="629"/>
      <c r="AK24" s="629"/>
      <c r="AL24" s="630" t="s">
        <v>221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221</v>
      </c>
      <c r="BH24" s="626"/>
      <c r="BI24" s="626"/>
      <c r="BJ24" s="626"/>
      <c r="BK24" s="626"/>
      <c r="BL24" s="626"/>
      <c r="BM24" s="626"/>
      <c r="BN24" s="627"/>
      <c r="BO24" s="628" t="s">
        <v>221</v>
      </c>
      <c r="BP24" s="628"/>
      <c r="BQ24" s="628"/>
      <c r="BR24" s="628"/>
      <c r="BS24" s="634" t="s">
        <v>221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19160590</v>
      </c>
      <c r="CS24" s="615"/>
      <c r="CT24" s="615"/>
      <c r="CU24" s="615"/>
      <c r="CV24" s="615"/>
      <c r="CW24" s="615"/>
      <c r="CX24" s="615"/>
      <c r="CY24" s="616"/>
      <c r="CZ24" s="652">
        <v>43.2</v>
      </c>
      <c r="DA24" s="653"/>
      <c r="DB24" s="653"/>
      <c r="DC24" s="654"/>
      <c r="DD24" s="651">
        <v>15517115</v>
      </c>
      <c r="DE24" s="615"/>
      <c r="DF24" s="615"/>
      <c r="DG24" s="615"/>
      <c r="DH24" s="615"/>
      <c r="DI24" s="615"/>
      <c r="DJ24" s="615"/>
      <c r="DK24" s="616"/>
      <c r="DL24" s="651">
        <v>15456277</v>
      </c>
      <c r="DM24" s="615"/>
      <c r="DN24" s="615"/>
      <c r="DO24" s="615"/>
      <c r="DP24" s="615"/>
      <c r="DQ24" s="615"/>
      <c r="DR24" s="615"/>
      <c r="DS24" s="615"/>
      <c r="DT24" s="615"/>
      <c r="DU24" s="615"/>
      <c r="DV24" s="616"/>
      <c r="DW24" s="619">
        <v>54.8</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3360457</v>
      </c>
      <c r="S25" s="626"/>
      <c r="T25" s="626"/>
      <c r="U25" s="626"/>
      <c r="V25" s="626"/>
      <c r="W25" s="626"/>
      <c r="X25" s="626"/>
      <c r="Y25" s="627"/>
      <c r="Z25" s="628">
        <v>7.3</v>
      </c>
      <c r="AA25" s="628"/>
      <c r="AB25" s="628"/>
      <c r="AC25" s="628"/>
      <c r="AD25" s="629" t="s">
        <v>221</v>
      </c>
      <c r="AE25" s="629"/>
      <c r="AF25" s="629"/>
      <c r="AG25" s="629"/>
      <c r="AH25" s="629"/>
      <c r="AI25" s="629"/>
      <c r="AJ25" s="629"/>
      <c r="AK25" s="629"/>
      <c r="AL25" s="630" t="s">
        <v>221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221</v>
      </c>
      <c r="BH25" s="626"/>
      <c r="BI25" s="626"/>
      <c r="BJ25" s="626"/>
      <c r="BK25" s="626"/>
      <c r="BL25" s="626"/>
      <c r="BM25" s="626"/>
      <c r="BN25" s="627"/>
      <c r="BO25" s="628" t="s">
        <v>221</v>
      </c>
      <c r="BP25" s="628"/>
      <c r="BQ25" s="628"/>
      <c r="BR25" s="628"/>
      <c r="BS25" s="634" t="s">
        <v>221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7195625</v>
      </c>
      <c r="CS25" s="657"/>
      <c r="CT25" s="657"/>
      <c r="CU25" s="657"/>
      <c r="CV25" s="657"/>
      <c r="CW25" s="657"/>
      <c r="CX25" s="657"/>
      <c r="CY25" s="658"/>
      <c r="CZ25" s="659">
        <v>16.2</v>
      </c>
      <c r="DA25" s="660"/>
      <c r="DB25" s="660"/>
      <c r="DC25" s="661"/>
      <c r="DD25" s="634">
        <v>6908047</v>
      </c>
      <c r="DE25" s="657"/>
      <c r="DF25" s="657"/>
      <c r="DG25" s="657"/>
      <c r="DH25" s="657"/>
      <c r="DI25" s="657"/>
      <c r="DJ25" s="657"/>
      <c r="DK25" s="658"/>
      <c r="DL25" s="634">
        <v>6869513</v>
      </c>
      <c r="DM25" s="657"/>
      <c r="DN25" s="657"/>
      <c r="DO25" s="657"/>
      <c r="DP25" s="657"/>
      <c r="DQ25" s="657"/>
      <c r="DR25" s="657"/>
      <c r="DS25" s="657"/>
      <c r="DT25" s="657"/>
      <c r="DU25" s="657"/>
      <c r="DV25" s="658"/>
      <c r="DW25" s="630">
        <v>24.3</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v>24550</v>
      </c>
      <c r="S26" s="626"/>
      <c r="T26" s="626"/>
      <c r="U26" s="626"/>
      <c r="V26" s="626"/>
      <c r="W26" s="626"/>
      <c r="X26" s="626"/>
      <c r="Y26" s="627"/>
      <c r="Z26" s="628">
        <v>0.1</v>
      </c>
      <c r="AA26" s="628"/>
      <c r="AB26" s="628"/>
      <c r="AC26" s="628"/>
      <c r="AD26" s="629">
        <v>24550</v>
      </c>
      <c r="AE26" s="629"/>
      <c r="AF26" s="629"/>
      <c r="AG26" s="629"/>
      <c r="AH26" s="629"/>
      <c r="AI26" s="629"/>
      <c r="AJ26" s="629"/>
      <c r="AK26" s="629"/>
      <c r="AL26" s="630">
        <v>0.1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221</v>
      </c>
      <c r="BH26" s="626"/>
      <c r="BI26" s="626"/>
      <c r="BJ26" s="626"/>
      <c r="BK26" s="626"/>
      <c r="BL26" s="626"/>
      <c r="BM26" s="626"/>
      <c r="BN26" s="627"/>
      <c r="BO26" s="628" t="s">
        <v>221</v>
      </c>
      <c r="BP26" s="628"/>
      <c r="BQ26" s="628"/>
      <c r="BR26" s="628"/>
      <c r="BS26" s="634" t="s">
        <v>221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5030704</v>
      </c>
      <c r="CS26" s="626"/>
      <c r="CT26" s="626"/>
      <c r="CU26" s="626"/>
      <c r="CV26" s="626"/>
      <c r="CW26" s="626"/>
      <c r="CX26" s="626"/>
      <c r="CY26" s="627"/>
      <c r="CZ26" s="659">
        <v>11.3</v>
      </c>
      <c r="DA26" s="660"/>
      <c r="DB26" s="660"/>
      <c r="DC26" s="661"/>
      <c r="DD26" s="634">
        <v>4818896</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3220309</v>
      </c>
      <c r="S27" s="626"/>
      <c r="T27" s="626"/>
      <c r="U27" s="626"/>
      <c r="V27" s="626"/>
      <c r="W27" s="626"/>
      <c r="X27" s="626"/>
      <c r="Y27" s="627"/>
      <c r="Z27" s="628">
        <v>7</v>
      </c>
      <c r="AA27" s="628"/>
      <c r="AB27" s="628"/>
      <c r="AC27" s="628"/>
      <c r="AD27" s="629" t="s">
        <v>221</v>
      </c>
      <c r="AE27" s="629"/>
      <c r="AF27" s="629"/>
      <c r="AG27" s="629"/>
      <c r="AH27" s="629"/>
      <c r="AI27" s="629"/>
      <c r="AJ27" s="629"/>
      <c r="AK27" s="629"/>
      <c r="AL27" s="630" t="s">
        <v>221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5207528</v>
      </c>
      <c r="BH27" s="626"/>
      <c r="BI27" s="626"/>
      <c r="BJ27" s="626"/>
      <c r="BK27" s="626"/>
      <c r="BL27" s="626"/>
      <c r="BM27" s="626"/>
      <c r="BN27" s="627"/>
      <c r="BO27" s="628">
        <v>100</v>
      </c>
      <c r="BP27" s="628"/>
      <c r="BQ27" s="628"/>
      <c r="BR27" s="628"/>
      <c r="BS27" s="634">
        <v>22779</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4826668</v>
      </c>
      <c r="CS27" s="657"/>
      <c r="CT27" s="657"/>
      <c r="CU27" s="657"/>
      <c r="CV27" s="657"/>
      <c r="CW27" s="657"/>
      <c r="CX27" s="657"/>
      <c r="CY27" s="658"/>
      <c r="CZ27" s="659">
        <v>10.9</v>
      </c>
      <c r="DA27" s="660"/>
      <c r="DB27" s="660"/>
      <c r="DC27" s="661"/>
      <c r="DD27" s="634">
        <v>1793152</v>
      </c>
      <c r="DE27" s="657"/>
      <c r="DF27" s="657"/>
      <c r="DG27" s="657"/>
      <c r="DH27" s="657"/>
      <c r="DI27" s="657"/>
      <c r="DJ27" s="657"/>
      <c r="DK27" s="658"/>
      <c r="DL27" s="634">
        <v>1770848</v>
      </c>
      <c r="DM27" s="657"/>
      <c r="DN27" s="657"/>
      <c r="DO27" s="657"/>
      <c r="DP27" s="657"/>
      <c r="DQ27" s="657"/>
      <c r="DR27" s="657"/>
      <c r="DS27" s="657"/>
      <c r="DT27" s="657"/>
      <c r="DU27" s="657"/>
      <c r="DV27" s="658"/>
      <c r="DW27" s="630">
        <v>6.3</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284991</v>
      </c>
      <c r="S28" s="626"/>
      <c r="T28" s="626"/>
      <c r="U28" s="626"/>
      <c r="V28" s="626"/>
      <c r="W28" s="626"/>
      <c r="X28" s="626"/>
      <c r="Y28" s="627"/>
      <c r="Z28" s="628">
        <v>0.6</v>
      </c>
      <c r="AA28" s="628"/>
      <c r="AB28" s="628"/>
      <c r="AC28" s="628"/>
      <c r="AD28" s="629">
        <v>41363</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7138297</v>
      </c>
      <c r="CS28" s="626"/>
      <c r="CT28" s="626"/>
      <c r="CU28" s="626"/>
      <c r="CV28" s="626"/>
      <c r="CW28" s="626"/>
      <c r="CX28" s="626"/>
      <c r="CY28" s="627"/>
      <c r="CZ28" s="659">
        <v>16.100000000000001</v>
      </c>
      <c r="DA28" s="660"/>
      <c r="DB28" s="660"/>
      <c r="DC28" s="661"/>
      <c r="DD28" s="634">
        <v>6815916</v>
      </c>
      <c r="DE28" s="626"/>
      <c r="DF28" s="626"/>
      <c r="DG28" s="626"/>
      <c r="DH28" s="626"/>
      <c r="DI28" s="626"/>
      <c r="DJ28" s="626"/>
      <c r="DK28" s="627"/>
      <c r="DL28" s="634">
        <v>6815916</v>
      </c>
      <c r="DM28" s="626"/>
      <c r="DN28" s="626"/>
      <c r="DO28" s="626"/>
      <c r="DP28" s="626"/>
      <c r="DQ28" s="626"/>
      <c r="DR28" s="626"/>
      <c r="DS28" s="626"/>
      <c r="DT28" s="626"/>
      <c r="DU28" s="626"/>
      <c r="DV28" s="627"/>
      <c r="DW28" s="630">
        <v>24.2</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165559</v>
      </c>
      <c r="S29" s="626"/>
      <c r="T29" s="626"/>
      <c r="U29" s="626"/>
      <c r="V29" s="626"/>
      <c r="W29" s="626"/>
      <c r="X29" s="626"/>
      <c r="Y29" s="627"/>
      <c r="Z29" s="628">
        <v>0.4</v>
      </c>
      <c r="AA29" s="628"/>
      <c r="AB29" s="628"/>
      <c r="AC29" s="628"/>
      <c r="AD29" s="629" t="s">
        <v>221</v>
      </c>
      <c r="AE29" s="629"/>
      <c r="AF29" s="629"/>
      <c r="AG29" s="629"/>
      <c r="AH29" s="629"/>
      <c r="AI29" s="629"/>
      <c r="AJ29" s="629"/>
      <c r="AK29" s="629"/>
      <c r="AL29" s="630" t="s">
        <v>221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289</v>
      </c>
      <c r="CG29" s="640"/>
      <c r="CH29" s="640"/>
      <c r="CI29" s="640"/>
      <c r="CJ29" s="640"/>
      <c r="CK29" s="640"/>
      <c r="CL29" s="640"/>
      <c r="CM29" s="640"/>
      <c r="CN29" s="640"/>
      <c r="CO29" s="640"/>
      <c r="CP29" s="640"/>
      <c r="CQ29" s="641"/>
      <c r="CR29" s="625">
        <v>7138297</v>
      </c>
      <c r="CS29" s="657"/>
      <c r="CT29" s="657"/>
      <c r="CU29" s="657"/>
      <c r="CV29" s="657"/>
      <c r="CW29" s="657"/>
      <c r="CX29" s="657"/>
      <c r="CY29" s="658"/>
      <c r="CZ29" s="659">
        <v>16.100000000000001</v>
      </c>
      <c r="DA29" s="660"/>
      <c r="DB29" s="660"/>
      <c r="DC29" s="661"/>
      <c r="DD29" s="634">
        <v>6815916</v>
      </c>
      <c r="DE29" s="657"/>
      <c r="DF29" s="657"/>
      <c r="DG29" s="657"/>
      <c r="DH29" s="657"/>
      <c r="DI29" s="657"/>
      <c r="DJ29" s="657"/>
      <c r="DK29" s="658"/>
      <c r="DL29" s="634">
        <v>6815916</v>
      </c>
      <c r="DM29" s="657"/>
      <c r="DN29" s="657"/>
      <c r="DO29" s="657"/>
      <c r="DP29" s="657"/>
      <c r="DQ29" s="657"/>
      <c r="DR29" s="657"/>
      <c r="DS29" s="657"/>
      <c r="DT29" s="657"/>
      <c r="DU29" s="657"/>
      <c r="DV29" s="658"/>
      <c r="DW29" s="630">
        <v>24.2</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1224934</v>
      </c>
      <c r="S30" s="626"/>
      <c r="T30" s="626"/>
      <c r="U30" s="626"/>
      <c r="V30" s="626"/>
      <c r="W30" s="626"/>
      <c r="X30" s="626"/>
      <c r="Y30" s="627"/>
      <c r="Z30" s="628">
        <v>2.7</v>
      </c>
      <c r="AA30" s="628"/>
      <c r="AB30" s="628"/>
      <c r="AC30" s="628"/>
      <c r="AD30" s="629" t="s">
        <v>221</v>
      </c>
      <c r="AE30" s="629"/>
      <c r="AF30" s="629"/>
      <c r="AG30" s="629"/>
      <c r="AH30" s="629"/>
      <c r="AI30" s="629"/>
      <c r="AJ30" s="629"/>
      <c r="AK30" s="629"/>
      <c r="AL30" s="630" t="s">
        <v>221</v>
      </c>
      <c r="AM30" s="631"/>
      <c r="AN30" s="631"/>
      <c r="AO30" s="632"/>
      <c r="AP30" s="671" t="s">
        <v>291</v>
      </c>
      <c r="AQ30" s="672"/>
      <c r="AR30" s="672"/>
      <c r="AS30" s="672"/>
      <c r="AT30" s="677" t="s">
        <v>292</v>
      </c>
      <c r="AU30" s="184"/>
      <c r="AV30" s="184"/>
      <c r="AW30" s="184"/>
      <c r="AX30" s="611" t="s">
        <v>169</v>
      </c>
      <c r="AY30" s="612"/>
      <c r="AZ30" s="612"/>
      <c r="BA30" s="612"/>
      <c r="BB30" s="612"/>
      <c r="BC30" s="612"/>
      <c r="BD30" s="612"/>
      <c r="BE30" s="612"/>
      <c r="BF30" s="613"/>
      <c r="BG30" s="683">
        <v>98.3</v>
      </c>
      <c r="BH30" s="684"/>
      <c r="BI30" s="684"/>
      <c r="BJ30" s="684"/>
      <c r="BK30" s="684"/>
      <c r="BL30" s="684"/>
      <c r="BM30" s="620">
        <v>88.6</v>
      </c>
      <c r="BN30" s="684"/>
      <c r="BO30" s="684"/>
      <c r="BP30" s="684"/>
      <c r="BQ30" s="685"/>
      <c r="BR30" s="683">
        <v>98.2</v>
      </c>
      <c r="BS30" s="684"/>
      <c r="BT30" s="684"/>
      <c r="BU30" s="684"/>
      <c r="BV30" s="684"/>
      <c r="BW30" s="684"/>
      <c r="BX30" s="620">
        <v>88.2</v>
      </c>
      <c r="BY30" s="684"/>
      <c r="BZ30" s="684"/>
      <c r="CA30" s="684"/>
      <c r="CB30" s="685"/>
      <c r="CD30" s="688"/>
      <c r="CE30" s="689"/>
      <c r="CF30" s="639" t="s">
        <v>293</v>
      </c>
      <c r="CG30" s="640"/>
      <c r="CH30" s="640"/>
      <c r="CI30" s="640"/>
      <c r="CJ30" s="640"/>
      <c r="CK30" s="640"/>
      <c r="CL30" s="640"/>
      <c r="CM30" s="640"/>
      <c r="CN30" s="640"/>
      <c r="CO30" s="640"/>
      <c r="CP30" s="640"/>
      <c r="CQ30" s="641"/>
      <c r="CR30" s="625">
        <v>6729885</v>
      </c>
      <c r="CS30" s="626"/>
      <c r="CT30" s="626"/>
      <c r="CU30" s="626"/>
      <c r="CV30" s="626"/>
      <c r="CW30" s="626"/>
      <c r="CX30" s="626"/>
      <c r="CY30" s="627"/>
      <c r="CZ30" s="659">
        <v>15.2</v>
      </c>
      <c r="DA30" s="660"/>
      <c r="DB30" s="660"/>
      <c r="DC30" s="661"/>
      <c r="DD30" s="634">
        <v>6424803</v>
      </c>
      <c r="DE30" s="626"/>
      <c r="DF30" s="626"/>
      <c r="DG30" s="626"/>
      <c r="DH30" s="626"/>
      <c r="DI30" s="626"/>
      <c r="DJ30" s="626"/>
      <c r="DK30" s="627"/>
      <c r="DL30" s="634">
        <v>6424803</v>
      </c>
      <c r="DM30" s="626"/>
      <c r="DN30" s="626"/>
      <c r="DO30" s="626"/>
      <c r="DP30" s="626"/>
      <c r="DQ30" s="626"/>
      <c r="DR30" s="626"/>
      <c r="DS30" s="626"/>
      <c r="DT30" s="626"/>
      <c r="DU30" s="626"/>
      <c r="DV30" s="627"/>
      <c r="DW30" s="630">
        <v>22.8</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1453573</v>
      </c>
      <c r="S31" s="626"/>
      <c r="T31" s="626"/>
      <c r="U31" s="626"/>
      <c r="V31" s="626"/>
      <c r="W31" s="626"/>
      <c r="X31" s="626"/>
      <c r="Y31" s="627"/>
      <c r="Z31" s="628">
        <v>3.2</v>
      </c>
      <c r="AA31" s="628"/>
      <c r="AB31" s="628"/>
      <c r="AC31" s="628"/>
      <c r="AD31" s="629" t="s">
        <v>221</v>
      </c>
      <c r="AE31" s="629"/>
      <c r="AF31" s="629"/>
      <c r="AG31" s="629"/>
      <c r="AH31" s="629"/>
      <c r="AI31" s="629"/>
      <c r="AJ31" s="629"/>
      <c r="AK31" s="629"/>
      <c r="AL31" s="630" t="s">
        <v>221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95.6</v>
      </c>
      <c r="BN31" s="681"/>
      <c r="BO31" s="681"/>
      <c r="BP31" s="681"/>
      <c r="BQ31" s="682"/>
      <c r="BR31" s="680">
        <v>98.5</v>
      </c>
      <c r="BS31" s="657"/>
      <c r="BT31" s="657"/>
      <c r="BU31" s="657"/>
      <c r="BV31" s="657"/>
      <c r="BW31" s="657"/>
      <c r="BX31" s="631">
        <v>95.3</v>
      </c>
      <c r="BY31" s="681"/>
      <c r="BZ31" s="681"/>
      <c r="CA31" s="681"/>
      <c r="CB31" s="682"/>
      <c r="CD31" s="688"/>
      <c r="CE31" s="689"/>
      <c r="CF31" s="639" t="s">
        <v>297</v>
      </c>
      <c r="CG31" s="640"/>
      <c r="CH31" s="640"/>
      <c r="CI31" s="640"/>
      <c r="CJ31" s="640"/>
      <c r="CK31" s="640"/>
      <c r="CL31" s="640"/>
      <c r="CM31" s="640"/>
      <c r="CN31" s="640"/>
      <c r="CO31" s="640"/>
      <c r="CP31" s="640"/>
      <c r="CQ31" s="641"/>
      <c r="CR31" s="625">
        <v>408412</v>
      </c>
      <c r="CS31" s="657"/>
      <c r="CT31" s="657"/>
      <c r="CU31" s="657"/>
      <c r="CV31" s="657"/>
      <c r="CW31" s="657"/>
      <c r="CX31" s="657"/>
      <c r="CY31" s="658"/>
      <c r="CZ31" s="659">
        <v>0.9</v>
      </c>
      <c r="DA31" s="660"/>
      <c r="DB31" s="660"/>
      <c r="DC31" s="661"/>
      <c r="DD31" s="634">
        <v>391113</v>
      </c>
      <c r="DE31" s="657"/>
      <c r="DF31" s="657"/>
      <c r="DG31" s="657"/>
      <c r="DH31" s="657"/>
      <c r="DI31" s="657"/>
      <c r="DJ31" s="657"/>
      <c r="DK31" s="658"/>
      <c r="DL31" s="634">
        <v>391113</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993290</v>
      </c>
      <c r="S32" s="626"/>
      <c r="T32" s="626"/>
      <c r="U32" s="626"/>
      <c r="V32" s="626"/>
      <c r="W32" s="626"/>
      <c r="X32" s="626"/>
      <c r="Y32" s="627"/>
      <c r="Z32" s="628">
        <v>2.2000000000000002</v>
      </c>
      <c r="AA32" s="628"/>
      <c r="AB32" s="628"/>
      <c r="AC32" s="628"/>
      <c r="AD32" s="629">
        <v>414</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97.5</v>
      </c>
      <c r="BH32" s="693"/>
      <c r="BI32" s="693"/>
      <c r="BJ32" s="693"/>
      <c r="BK32" s="693"/>
      <c r="BL32" s="693"/>
      <c r="BM32" s="694">
        <v>81.7</v>
      </c>
      <c r="BN32" s="693"/>
      <c r="BO32" s="693"/>
      <c r="BP32" s="693"/>
      <c r="BQ32" s="695"/>
      <c r="BR32" s="692">
        <v>97.6</v>
      </c>
      <c r="BS32" s="693"/>
      <c r="BT32" s="693"/>
      <c r="BU32" s="693"/>
      <c r="BV32" s="693"/>
      <c r="BW32" s="693"/>
      <c r="BX32" s="694">
        <v>81.099999999999994</v>
      </c>
      <c r="BY32" s="693"/>
      <c r="BZ32" s="693"/>
      <c r="CA32" s="693"/>
      <c r="CB32" s="695"/>
      <c r="CD32" s="690"/>
      <c r="CE32" s="691"/>
      <c r="CF32" s="639" t="s">
        <v>300</v>
      </c>
      <c r="CG32" s="640"/>
      <c r="CH32" s="640"/>
      <c r="CI32" s="640"/>
      <c r="CJ32" s="640"/>
      <c r="CK32" s="640"/>
      <c r="CL32" s="640"/>
      <c r="CM32" s="640"/>
      <c r="CN32" s="640"/>
      <c r="CO32" s="640"/>
      <c r="CP32" s="640"/>
      <c r="CQ32" s="641"/>
      <c r="CR32" s="625" t="s">
        <v>221</v>
      </c>
      <c r="CS32" s="626"/>
      <c r="CT32" s="626"/>
      <c r="CU32" s="626"/>
      <c r="CV32" s="626"/>
      <c r="CW32" s="626"/>
      <c r="CX32" s="626"/>
      <c r="CY32" s="627"/>
      <c r="CZ32" s="659" t="s">
        <v>221</v>
      </c>
      <c r="DA32" s="660"/>
      <c r="DB32" s="660"/>
      <c r="DC32" s="661"/>
      <c r="DD32" s="634" t="s">
        <v>221</v>
      </c>
      <c r="DE32" s="626"/>
      <c r="DF32" s="626"/>
      <c r="DG32" s="626"/>
      <c r="DH32" s="626"/>
      <c r="DI32" s="626"/>
      <c r="DJ32" s="626"/>
      <c r="DK32" s="627"/>
      <c r="DL32" s="634" t="s">
        <v>221</v>
      </c>
      <c r="DM32" s="626"/>
      <c r="DN32" s="626"/>
      <c r="DO32" s="626"/>
      <c r="DP32" s="626"/>
      <c r="DQ32" s="626"/>
      <c r="DR32" s="626"/>
      <c r="DS32" s="626"/>
      <c r="DT32" s="626"/>
      <c r="DU32" s="626"/>
      <c r="DV32" s="627"/>
      <c r="DW32" s="630" t="s">
        <v>221</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5177009</v>
      </c>
      <c r="S33" s="626"/>
      <c r="T33" s="626"/>
      <c r="U33" s="626"/>
      <c r="V33" s="626"/>
      <c r="W33" s="626"/>
      <c r="X33" s="626"/>
      <c r="Y33" s="627"/>
      <c r="Z33" s="628">
        <v>11.3</v>
      </c>
      <c r="AA33" s="628"/>
      <c r="AB33" s="628"/>
      <c r="AC33" s="628"/>
      <c r="AD33" s="629" t="s">
        <v>221</v>
      </c>
      <c r="AE33" s="629"/>
      <c r="AF33" s="629"/>
      <c r="AG33" s="629"/>
      <c r="AH33" s="629"/>
      <c r="AI33" s="629"/>
      <c r="AJ33" s="629"/>
      <c r="AK33" s="629"/>
      <c r="AL33" s="630" t="s">
        <v>221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17881014</v>
      </c>
      <c r="CS33" s="657"/>
      <c r="CT33" s="657"/>
      <c r="CU33" s="657"/>
      <c r="CV33" s="657"/>
      <c r="CW33" s="657"/>
      <c r="CX33" s="657"/>
      <c r="CY33" s="658"/>
      <c r="CZ33" s="659">
        <v>40.299999999999997</v>
      </c>
      <c r="DA33" s="660"/>
      <c r="DB33" s="660"/>
      <c r="DC33" s="661"/>
      <c r="DD33" s="634">
        <v>13348335</v>
      </c>
      <c r="DE33" s="657"/>
      <c r="DF33" s="657"/>
      <c r="DG33" s="657"/>
      <c r="DH33" s="657"/>
      <c r="DI33" s="657"/>
      <c r="DJ33" s="657"/>
      <c r="DK33" s="658"/>
      <c r="DL33" s="634">
        <v>9862256</v>
      </c>
      <c r="DM33" s="657"/>
      <c r="DN33" s="657"/>
      <c r="DO33" s="657"/>
      <c r="DP33" s="657"/>
      <c r="DQ33" s="657"/>
      <c r="DR33" s="657"/>
      <c r="DS33" s="657"/>
      <c r="DT33" s="657"/>
      <c r="DU33" s="657"/>
      <c r="DV33" s="658"/>
      <c r="DW33" s="630">
        <v>34.9</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221</v>
      </c>
      <c r="S34" s="626"/>
      <c r="T34" s="626"/>
      <c r="U34" s="626"/>
      <c r="V34" s="626"/>
      <c r="W34" s="626"/>
      <c r="X34" s="626"/>
      <c r="Y34" s="627"/>
      <c r="Z34" s="628" t="s">
        <v>221</v>
      </c>
      <c r="AA34" s="628"/>
      <c r="AB34" s="628"/>
      <c r="AC34" s="628"/>
      <c r="AD34" s="629" t="s">
        <v>221</v>
      </c>
      <c r="AE34" s="629"/>
      <c r="AF34" s="629"/>
      <c r="AG34" s="629"/>
      <c r="AH34" s="629"/>
      <c r="AI34" s="629"/>
      <c r="AJ34" s="629"/>
      <c r="AK34" s="629"/>
      <c r="AL34" s="630" t="s">
        <v>221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5847303</v>
      </c>
      <c r="CS34" s="626"/>
      <c r="CT34" s="626"/>
      <c r="CU34" s="626"/>
      <c r="CV34" s="626"/>
      <c r="CW34" s="626"/>
      <c r="CX34" s="626"/>
      <c r="CY34" s="627"/>
      <c r="CZ34" s="659">
        <v>13.2</v>
      </c>
      <c r="DA34" s="660"/>
      <c r="DB34" s="660"/>
      <c r="DC34" s="661"/>
      <c r="DD34" s="634">
        <v>4768388</v>
      </c>
      <c r="DE34" s="626"/>
      <c r="DF34" s="626"/>
      <c r="DG34" s="626"/>
      <c r="DH34" s="626"/>
      <c r="DI34" s="626"/>
      <c r="DJ34" s="626"/>
      <c r="DK34" s="627"/>
      <c r="DL34" s="634">
        <v>3527825</v>
      </c>
      <c r="DM34" s="626"/>
      <c r="DN34" s="626"/>
      <c r="DO34" s="626"/>
      <c r="DP34" s="626"/>
      <c r="DQ34" s="626"/>
      <c r="DR34" s="626"/>
      <c r="DS34" s="626"/>
      <c r="DT34" s="626"/>
      <c r="DU34" s="626"/>
      <c r="DV34" s="627"/>
      <c r="DW34" s="630">
        <v>12.5</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1111909</v>
      </c>
      <c r="S35" s="626"/>
      <c r="T35" s="626"/>
      <c r="U35" s="626"/>
      <c r="V35" s="626"/>
      <c r="W35" s="626"/>
      <c r="X35" s="626"/>
      <c r="Y35" s="627"/>
      <c r="Z35" s="628">
        <v>2.4</v>
      </c>
      <c r="AA35" s="628"/>
      <c r="AB35" s="628"/>
      <c r="AC35" s="628"/>
      <c r="AD35" s="629" t="s">
        <v>221</v>
      </c>
      <c r="AE35" s="629"/>
      <c r="AF35" s="629"/>
      <c r="AG35" s="629"/>
      <c r="AH35" s="629"/>
      <c r="AI35" s="629"/>
      <c r="AJ35" s="629"/>
      <c r="AK35" s="629"/>
      <c r="AL35" s="630" t="s">
        <v>221</v>
      </c>
      <c r="AM35" s="631"/>
      <c r="AN35" s="631"/>
      <c r="AO35" s="632"/>
      <c r="AP35" s="188"/>
      <c r="AQ35" s="636" t="s">
        <v>308</v>
      </c>
      <c r="AR35" s="637"/>
      <c r="AS35" s="637"/>
      <c r="AT35" s="637"/>
      <c r="AU35" s="637"/>
      <c r="AV35" s="637"/>
      <c r="AW35" s="637"/>
      <c r="AX35" s="637"/>
      <c r="AY35" s="638"/>
      <c r="AZ35" s="614">
        <v>6141956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293672</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773830</v>
      </c>
      <c r="CS35" s="657"/>
      <c r="CT35" s="657"/>
      <c r="CU35" s="657"/>
      <c r="CV35" s="657"/>
      <c r="CW35" s="657"/>
      <c r="CX35" s="657"/>
      <c r="CY35" s="658"/>
      <c r="CZ35" s="659">
        <v>1.7</v>
      </c>
      <c r="DA35" s="660"/>
      <c r="DB35" s="660"/>
      <c r="DC35" s="661"/>
      <c r="DD35" s="634">
        <v>725508</v>
      </c>
      <c r="DE35" s="657"/>
      <c r="DF35" s="657"/>
      <c r="DG35" s="657"/>
      <c r="DH35" s="657"/>
      <c r="DI35" s="657"/>
      <c r="DJ35" s="657"/>
      <c r="DK35" s="658"/>
      <c r="DL35" s="634">
        <v>725245</v>
      </c>
      <c r="DM35" s="657"/>
      <c r="DN35" s="657"/>
      <c r="DO35" s="657"/>
      <c r="DP35" s="657"/>
      <c r="DQ35" s="657"/>
      <c r="DR35" s="657"/>
      <c r="DS35" s="657"/>
      <c r="DT35" s="657"/>
      <c r="DU35" s="657"/>
      <c r="DV35" s="658"/>
      <c r="DW35" s="630">
        <v>2.6</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45830694</v>
      </c>
      <c r="S36" s="698"/>
      <c r="T36" s="698"/>
      <c r="U36" s="698"/>
      <c r="V36" s="698"/>
      <c r="W36" s="698"/>
      <c r="X36" s="698"/>
      <c r="Y36" s="699"/>
      <c r="Z36" s="700">
        <v>100</v>
      </c>
      <c r="AA36" s="700"/>
      <c r="AB36" s="700"/>
      <c r="AC36" s="700"/>
      <c r="AD36" s="701">
        <v>27109677</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1905273</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199191</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3888604</v>
      </c>
      <c r="CS36" s="626"/>
      <c r="CT36" s="626"/>
      <c r="CU36" s="626"/>
      <c r="CV36" s="626"/>
      <c r="CW36" s="626"/>
      <c r="CX36" s="626"/>
      <c r="CY36" s="627"/>
      <c r="CZ36" s="659">
        <v>8.8000000000000007</v>
      </c>
      <c r="DA36" s="660"/>
      <c r="DB36" s="660"/>
      <c r="DC36" s="661"/>
      <c r="DD36" s="634">
        <v>2163281</v>
      </c>
      <c r="DE36" s="626"/>
      <c r="DF36" s="626"/>
      <c r="DG36" s="626"/>
      <c r="DH36" s="626"/>
      <c r="DI36" s="626"/>
      <c r="DJ36" s="626"/>
      <c r="DK36" s="627"/>
      <c r="DL36" s="634">
        <v>1265491</v>
      </c>
      <c r="DM36" s="626"/>
      <c r="DN36" s="626"/>
      <c r="DO36" s="626"/>
      <c r="DP36" s="626"/>
      <c r="DQ36" s="626"/>
      <c r="DR36" s="626"/>
      <c r="DS36" s="626"/>
      <c r="DT36" s="626"/>
      <c r="DU36" s="626"/>
      <c r="DV36" s="627"/>
      <c r="DW36" s="630">
        <v>4.5</v>
      </c>
      <c r="DX36" s="655"/>
      <c r="DY36" s="655"/>
      <c r="DZ36" s="655"/>
      <c r="EA36" s="655"/>
      <c r="EB36" s="655"/>
      <c r="EC36" s="656"/>
    </row>
    <row r="37" spans="2:133" ht="11.25" customHeight="1">
      <c r="AQ37" s="704" t="s">
        <v>315</v>
      </c>
      <c r="AR37" s="705"/>
      <c r="AS37" s="705"/>
      <c r="AT37" s="705"/>
      <c r="AU37" s="705"/>
      <c r="AV37" s="705"/>
      <c r="AW37" s="705"/>
      <c r="AX37" s="705"/>
      <c r="AY37" s="706"/>
      <c r="AZ37" s="625">
        <v>869436</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9450</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48061</v>
      </c>
      <c r="CS37" s="657"/>
      <c r="CT37" s="657"/>
      <c r="CU37" s="657"/>
      <c r="CV37" s="657"/>
      <c r="CW37" s="657"/>
      <c r="CX37" s="657"/>
      <c r="CY37" s="658"/>
      <c r="CZ37" s="659">
        <v>0.1</v>
      </c>
      <c r="DA37" s="660"/>
      <c r="DB37" s="660"/>
      <c r="DC37" s="661"/>
      <c r="DD37" s="634">
        <v>48061</v>
      </c>
      <c r="DE37" s="657"/>
      <c r="DF37" s="657"/>
      <c r="DG37" s="657"/>
      <c r="DH37" s="657"/>
      <c r="DI37" s="657"/>
      <c r="DJ37" s="657"/>
      <c r="DK37" s="658"/>
      <c r="DL37" s="634">
        <v>36845</v>
      </c>
      <c r="DM37" s="657"/>
      <c r="DN37" s="657"/>
      <c r="DO37" s="657"/>
      <c r="DP37" s="657"/>
      <c r="DQ37" s="657"/>
      <c r="DR37" s="657"/>
      <c r="DS37" s="657"/>
      <c r="DT37" s="657"/>
      <c r="DU37" s="657"/>
      <c r="DV37" s="658"/>
      <c r="DW37" s="630">
        <v>0.1</v>
      </c>
      <c r="DX37" s="655"/>
      <c r="DY37" s="655"/>
      <c r="DZ37" s="655"/>
      <c r="EA37" s="655"/>
      <c r="EB37" s="655"/>
      <c r="EC37" s="656"/>
    </row>
    <row r="38" spans="2:133" ht="11.25" customHeight="1">
      <c r="AQ38" s="704" t="s">
        <v>318</v>
      </c>
      <c r="AR38" s="705"/>
      <c r="AS38" s="705"/>
      <c r="AT38" s="705"/>
      <c r="AU38" s="705"/>
      <c r="AV38" s="705"/>
      <c r="AW38" s="705"/>
      <c r="AX38" s="705"/>
      <c r="AY38" s="706"/>
      <c r="AZ38" s="625">
        <v>285983</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15334</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4986537</v>
      </c>
      <c r="CS38" s="626"/>
      <c r="CT38" s="626"/>
      <c r="CU38" s="626"/>
      <c r="CV38" s="626"/>
      <c r="CW38" s="626"/>
      <c r="CX38" s="626"/>
      <c r="CY38" s="627"/>
      <c r="CZ38" s="659">
        <v>11.2</v>
      </c>
      <c r="DA38" s="660"/>
      <c r="DB38" s="660"/>
      <c r="DC38" s="661"/>
      <c r="DD38" s="634">
        <v>4541749</v>
      </c>
      <c r="DE38" s="626"/>
      <c r="DF38" s="626"/>
      <c r="DG38" s="626"/>
      <c r="DH38" s="626"/>
      <c r="DI38" s="626"/>
      <c r="DJ38" s="626"/>
      <c r="DK38" s="627"/>
      <c r="DL38" s="634">
        <v>4041576</v>
      </c>
      <c r="DM38" s="626"/>
      <c r="DN38" s="626"/>
      <c r="DO38" s="626"/>
      <c r="DP38" s="626"/>
      <c r="DQ38" s="626"/>
      <c r="DR38" s="626"/>
      <c r="DS38" s="626"/>
      <c r="DT38" s="626"/>
      <c r="DU38" s="626"/>
      <c r="DV38" s="627"/>
      <c r="DW38" s="630">
        <v>14.3</v>
      </c>
      <c r="DX38" s="655"/>
      <c r="DY38" s="655"/>
      <c r="DZ38" s="655"/>
      <c r="EA38" s="655"/>
      <c r="EB38" s="655"/>
      <c r="EC38" s="656"/>
    </row>
    <row r="39" spans="2:133" ht="11.25" customHeight="1">
      <c r="AQ39" s="704" t="s">
        <v>321</v>
      </c>
      <c r="AR39" s="705"/>
      <c r="AS39" s="705"/>
      <c r="AT39" s="705"/>
      <c r="AU39" s="705"/>
      <c r="AV39" s="705"/>
      <c r="AW39" s="705"/>
      <c r="AX39" s="705"/>
      <c r="AY39" s="706"/>
      <c r="AZ39" s="625">
        <v>250421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87</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1163124</v>
      </c>
      <c r="CS39" s="657"/>
      <c r="CT39" s="657"/>
      <c r="CU39" s="657"/>
      <c r="CV39" s="657"/>
      <c r="CW39" s="657"/>
      <c r="CX39" s="657"/>
      <c r="CY39" s="658"/>
      <c r="CZ39" s="659">
        <v>2.6</v>
      </c>
      <c r="DA39" s="660"/>
      <c r="DB39" s="660"/>
      <c r="DC39" s="661"/>
      <c r="DD39" s="634">
        <v>656889</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561070</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95</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1221616</v>
      </c>
      <c r="CS40" s="626"/>
      <c r="CT40" s="626"/>
      <c r="CU40" s="626"/>
      <c r="CV40" s="626"/>
      <c r="CW40" s="626"/>
      <c r="CX40" s="626"/>
      <c r="CY40" s="627"/>
      <c r="CZ40" s="659">
        <v>2.8</v>
      </c>
      <c r="DA40" s="660"/>
      <c r="DB40" s="660"/>
      <c r="DC40" s="661"/>
      <c r="DD40" s="634">
        <v>492520</v>
      </c>
      <c r="DE40" s="626"/>
      <c r="DF40" s="626"/>
      <c r="DG40" s="626"/>
      <c r="DH40" s="626"/>
      <c r="DI40" s="626"/>
      <c r="DJ40" s="626"/>
      <c r="DK40" s="627"/>
      <c r="DL40" s="634">
        <v>302119</v>
      </c>
      <c r="DM40" s="626"/>
      <c r="DN40" s="626"/>
      <c r="DO40" s="626"/>
      <c r="DP40" s="626"/>
      <c r="DQ40" s="626"/>
      <c r="DR40" s="626"/>
      <c r="DS40" s="626"/>
      <c r="DT40" s="626"/>
      <c r="DU40" s="626"/>
      <c r="DV40" s="627"/>
      <c r="DW40" s="630">
        <v>1.1000000000000001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2269773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7284225</v>
      </c>
      <c r="CS42" s="626"/>
      <c r="CT42" s="626"/>
      <c r="CU42" s="626"/>
      <c r="CV42" s="626"/>
      <c r="CW42" s="626"/>
      <c r="CX42" s="626"/>
      <c r="CY42" s="627"/>
      <c r="CZ42" s="659">
        <v>16.399999999999999</v>
      </c>
      <c r="DA42" s="708"/>
      <c r="DB42" s="708"/>
      <c r="DC42" s="709"/>
      <c r="DD42" s="634">
        <v>2029957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140482</v>
      </c>
      <c r="CS43" s="657"/>
      <c r="CT43" s="657"/>
      <c r="CU43" s="657"/>
      <c r="CV43" s="657"/>
      <c r="CW43" s="657"/>
      <c r="CX43" s="657"/>
      <c r="CY43" s="658"/>
      <c r="CZ43" s="659">
        <v>0.3</v>
      </c>
      <c r="DA43" s="660"/>
      <c r="DB43" s="660"/>
      <c r="DC43" s="661"/>
      <c r="DD43" s="634">
        <v>140482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288</v>
      </c>
      <c r="CE44" s="732"/>
      <c r="CF44" s="622" t="s">
        <v>338</v>
      </c>
      <c r="CG44" s="623"/>
      <c r="CH44" s="623"/>
      <c r="CI44" s="623"/>
      <c r="CJ44" s="623"/>
      <c r="CK44" s="623"/>
      <c r="CL44" s="623"/>
      <c r="CM44" s="623"/>
      <c r="CN44" s="623"/>
      <c r="CO44" s="623"/>
      <c r="CP44" s="623"/>
      <c r="CQ44" s="624"/>
      <c r="CR44" s="625">
        <v>7201182</v>
      </c>
      <c r="CS44" s="626"/>
      <c r="CT44" s="626"/>
      <c r="CU44" s="626"/>
      <c r="CV44" s="626"/>
      <c r="CW44" s="626"/>
      <c r="CX44" s="626"/>
      <c r="CY44" s="627"/>
      <c r="CZ44" s="659">
        <v>16.2</v>
      </c>
      <c r="DA44" s="708"/>
      <c r="DB44" s="708"/>
      <c r="DC44" s="709"/>
      <c r="DD44" s="634">
        <v>2000871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1673259</v>
      </c>
      <c r="CS45" s="657"/>
      <c r="CT45" s="657"/>
      <c r="CU45" s="657"/>
      <c r="CV45" s="657"/>
      <c r="CW45" s="657"/>
      <c r="CX45" s="657"/>
      <c r="CY45" s="658"/>
      <c r="CZ45" s="659">
        <v>3.8</v>
      </c>
      <c r="DA45" s="660"/>
      <c r="DB45" s="660"/>
      <c r="DC45" s="661"/>
      <c r="DD45" s="634">
        <v>225392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5208650</v>
      </c>
      <c r="CS46" s="626"/>
      <c r="CT46" s="626"/>
      <c r="CU46" s="626"/>
      <c r="CV46" s="626"/>
      <c r="CW46" s="626"/>
      <c r="CX46" s="626"/>
      <c r="CY46" s="627"/>
      <c r="CZ46" s="659">
        <v>11.8</v>
      </c>
      <c r="DA46" s="708"/>
      <c r="DB46" s="708"/>
      <c r="DC46" s="709"/>
      <c r="DD46" s="634">
        <v>1612089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83043</v>
      </c>
      <c r="CS47" s="657"/>
      <c r="CT47" s="657"/>
      <c r="CU47" s="657"/>
      <c r="CV47" s="657"/>
      <c r="CW47" s="657"/>
      <c r="CX47" s="657"/>
      <c r="CY47" s="658"/>
      <c r="CZ47" s="659">
        <v>0.2</v>
      </c>
      <c r="DA47" s="660"/>
      <c r="DB47" s="660"/>
      <c r="DC47" s="661"/>
      <c r="DD47" s="634">
        <v>29086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221</v>
      </c>
      <c r="CS48" s="626"/>
      <c r="CT48" s="626"/>
      <c r="CU48" s="626"/>
      <c r="CV48" s="626"/>
      <c r="CW48" s="626"/>
      <c r="CX48" s="626"/>
      <c r="CY48" s="627"/>
      <c r="CZ48" s="659" t="s">
        <v>221</v>
      </c>
      <c r="DA48" s="708"/>
      <c r="DB48" s="708"/>
      <c r="DC48" s="709"/>
      <c r="DD48" s="634" t="s">
        <v>221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44325829</v>
      </c>
      <c r="CS49" s="693"/>
      <c r="CT49" s="693"/>
      <c r="CU49" s="693"/>
      <c r="CV49" s="693"/>
      <c r="CW49" s="693"/>
      <c r="CX49" s="693"/>
      <c r="CY49" s="720"/>
      <c r="CZ49" s="721">
        <v>100</v>
      </c>
      <c r="DA49" s="722"/>
      <c r="DB49" s="722"/>
      <c r="DC49" s="723"/>
      <c r="DD49" s="724">
        <v>30895407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46138</v>
      </c>
      <c r="R7" s="755"/>
      <c r="S7" s="755"/>
      <c r="T7" s="755"/>
      <c r="U7" s="755"/>
      <c r="V7" s="755">
        <v>44633</v>
      </c>
      <c r="W7" s="755"/>
      <c r="X7" s="755"/>
      <c r="Y7" s="755"/>
      <c r="Z7" s="755"/>
      <c r="AA7" s="755">
        <v>1505</v>
      </c>
      <c r="AB7" s="755"/>
      <c r="AC7" s="755"/>
      <c r="AD7" s="755"/>
      <c r="AE7" s="756"/>
      <c r="AF7" s="757">
        <v>1015</v>
      </c>
      <c r="AG7" s="758"/>
      <c r="AH7" s="758"/>
      <c r="AI7" s="758"/>
      <c r="AJ7" s="759"/>
      <c r="AK7" s="794">
        <v>1203</v>
      </c>
      <c r="AL7" s="795"/>
      <c r="AM7" s="795"/>
      <c r="AN7" s="795"/>
      <c r="AO7" s="795"/>
      <c r="AP7" s="795">
        <v>59287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552</v>
      </c>
      <c r="BT7" s="799"/>
      <c r="BU7" s="799"/>
      <c r="BV7" s="799"/>
      <c r="BW7" s="799"/>
      <c r="BX7" s="799"/>
      <c r="BY7" s="799"/>
      <c r="BZ7" s="799"/>
      <c r="CA7" s="799"/>
      <c r="CB7" s="799"/>
      <c r="CC7" s="799"/>
      <c r="CD7" s="799"/>
      <c r="CE7" s="799"/>
      <c r="CF7" s="799"/>
      <c r="CG7" s="800"/>
      <c r="CH7" s="791">
        <v>5</v>
      </c>
      <c r="CI7" s="792"/>
      <c r="CJ7" s="792"/>
      <c r="CK7" s="792"/>
      <c r="CL7" s="793"/>
      <c r="CM7" s="791">
        <v>91</v>
      </c>
      <c r="CN7" s="792"/>
      <c r="CO7" s="792"/>
      <c r="CP7" s="792"/>
      <c r="CQ7" s="793"/>
      <c r="CR7" s="791">
        <v>20</v>
      </c>
      <c r="CS7" s="792"/>
      <c r="CT7" s="792"/>
      <c r="CU7" s="792"/>
      <c r="CV7" s="793"/>
      <c r="CW7" s="791" t="s">
        <v>560</v>
      </c>
      <c r="CX7" s="792"/>
      <c r="CY7" s="792"/>
      <c r="CZ7" s="792"/>
      <c r="DA7" s="793"/>
      <c r="DB7" s="791" t="s">
        <v>560</v>
      </c>
      <c r="DC7" s="792"/>
      <c r="DD7" s="792"/>
      <c r="DE7" s="792"/>
      <c r="DF7" s="793"/>
      <c r="DG7" s="791" t="s">
        <v>543</v>
      </c>
      <c r="DH7" s="792"/>
      <c r="DI7" s="792"/>
      <c r="DJ7" s="792"/>
      <c r="DK7" s="793"/>
      <c r="DL7" s="791" t="s">
        <v>543</v>
      </c>
      <c r="DM7" s="792"/>
      <c r="DN7" s="792"/>
      <c r="DO7" s="792"/>
      <c r="DP7" s="793"/>
      <c r="DQ7" s="791" t="s">
        <v>543</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553</v>
      </c>
      <c r="BT8" s="789"/>
      <c r="BU8" s="789"/>
      <c r="BV8" s="789"/>
      <c r="BW8" s="789"/>
      <c r="BX8" s="789"/>
      <c r="BY8" s="789"/>
      <c r="BZ8" s="789"/>
      <c r="CA8" s="789"/>
      <c r="CB8" s="789"/>
      <c r="CC8" s="789"/>
      <c r="CD8" s="789"/>
      <c r="CE8" s="789"/>
      <c r="CF8" s="789"/>
      <c r="CG8" s="790"/>
      <c r="CH8" s="801">
        <v>0</v>
      </c>
      <c r="CI8" s="802"/>
      <c r="CJ8" s="802"/>
      <c r="CK8" s="802"/>
      <c r="CL8" s="803"/>
      <c r="CM8" s="801">
        <v>30</v>
      </c>
      <c r="CN8" s="802"/>
      <c r="CO8" s="802"/>
      <c r="CP8" s="802"/>
      <c r="CQ8" s="803"/>
      <c r="CR8" s="801">
        <v>10</v>
      </c>
      <c r="CS8" s="802"/>
      <c r="CT8" s="802"/>
      <c r="CU8" s="802"/>
      <c r="CV8" s="803"/>
      <c r="CW8" s="801" t="s">
        <v>560</v>
      </c>
      <c r="CX8" s="802"/>
      <c r="CY8" s="802"/>
      <c r="CZ8" s="802"/>
      <c r="DA8" s="803"/>
      <c r="DB8" s="801">
        <v>121</v>
      </c>
      <c r="DC8" s="802"/>
      <c r="DD8" s="802"/>
      <c r="DE8" s="802"/>
      <c r="DF8" s="803"/>
      <c r="DG8" s="801" t="s">
        <v>543</v>
      </c>
      <c r="DH8" s="802"/>
      <c r="DI8" s="802"/>
      <c r="DJ8" s="802"/>
      <c r="DK8" s="803"/>
      <c r="DL8" s="801" t="s">
        <v>543</v>
      </c>
      <c r="DM8" s="802"/>
      <c r="DN8" s="802"/>
      <c r="DO8" s="802"/>
      <c r="DP8" s="803"/>
      <c r="DQ8" s="801" t="s">
        <v>543</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554</v>
      </c>
      <c r="BT9" s="789"/>
      <c r="BU9" s="789"/>
      <c r="BV9" s="789"/>
      <c r="BW9" s="789"/>
      <c r="BX9" s="789"/>
      <c r="BY9" s="789"/>
      <c r="BZ9" s="789"/>
      <c r="CA9" s="789"/>
      <c r="CB9" s="789"/>
      <c r="CC9" s="789"/>
      <c r="CD9" s="789"/>
      <c r="CE9" s="789"/>
      <c r="CF9" s="789"/>
      <c r="CG9" s="790"/>
      <c r="CH9" s="801">
        <v>0</v>
      </c>
      <c r="CI9" s="802"/>
      <c r="CJ9" s="802"/>
      <c r="CK9" s="802"/>
      <c r="CL9" s="803"/>
      <c r="CM9" s="801">
        <v>6</v>
      </c>
      <c r="CN9" s="802"/>
      <c r="CO9" s="802"/>
      <c r="CP9" s="802"/>
      <c r="CQ9" s="803"/>
      <c r="CR9" s="801">
        <v>9</v>
      </c>
      <c r="CS9" s="802"/>
      <c r="CT9" s="802"/>
      <c r="CU9" s="802"/>
      <c r="CV9" s="803"/>
      <c r="CW9" s="801" t="s">
        <v>560</v>
      </c>
      <c r="CX9" s="802"/>
      <c r="CY9" s="802"/>
      <c r="CZ9" s="802"/>
      <c r="DA9" s="803"/>
      <c r="DB9" s="801" t="s">
        <v>560</v>
      </c>
      <c r="DC9" s="802"/>
      <c r="DD9" s="802"/>
      <c r="DE9" s="802"/>
      <c r="DF9" s="803"/>
      <c r="DG9" s="801" t="s">
        <v>543</v>
      </c>
      <c r="DH9" s="802"/>
      <c r="DI9" s="802"/>
      <c r="DJ9" s="802"/>
      <c r="DK9" s="803"/>
      <c r="DL9" s="801" t="s">
        <v>543</v>
      </c>
      <c r="DM9" s="802"/>
      <c r="DN9" s="802"/>
      <c r="DO9" s="802"/>
      <c r="DP9" s="803"/>
      <c r="DQ9" s="801" t="s">
        <v>543</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555</v>
      </c>
      <c r="BT10" s="789"/>
      <c r="BU10" s="789"/>
      <c r="BV10" s="789"/>
      <c r="BW10" s="789"/>
      <c r="BX10" s="789"/>
      <c r="BY10" s="789"/>
      <c r="BZ10" s="789"/>
      <c r="CA10" s="789"/>
      <c r="CB10" s="789"/>
      <c r="CC10" s="789"/>
      <c r="CD10" s="789"/>
      <c r="CE10" s="789"/>
      <c r="CF10" s="789"/>
      <c r="CG10" s="790"/>
      <c r="CH10" s="801">
        <v>1</v>
      </c>
      <c r="CI10" s="802"/>
      <c r="CJ10" s="802"/>
      <c r="CK10" s="802"/>
      <c r="CL10" s="803"/>
      <c r="CM10" s="801">
        <v>58</v>
      </c>
      <c r="CN10" s="802"/>
      <c r="CO10" s="802"/>
      <c r="CP10" s="802"/>
      <c r="CQ10" s="803"/>
      <c r="CR10" s="801">
        <v>27</v>
      </c>
      <c r="CS10" s="802"/>
      <c r="CT10" s="802"/>
      <c r="CU10" s="802"/>
      <c r="CV10" s="803"/>
      <c r="CW10" s="801">
        <v>8</v>
      </c>
      <c r="CX10" s="802"/>
      <c r="CY10" s="802"/>
      <c r="CZ10" s="802"/>
      <c r="DA10" s="803"/>
      <c r="DB10" s="801" t="s">
        <v>561</v>
      </c>
      <c r="DC10" s="802"/>
      <c r="DD10" s="802"/>
      <c r="DE10" s="802"/>
      <c r="DF10" s="803"/>
      <c r="DG10" s="801" t="s">
        <v>543</v>
      </c>
      <c r="DH10" s="802"/>
      <c r="DI10" s="802"/>
      <c r="DJ10" s="802"/>
      <c r="DK10" s="803"/>
      <c r="DL10" s="801" t="s">
        <v>543</v>
      </c>
      <c r="DM10" s="802"/>
      <c r="DN10" s="802"/>
      <c r="DO10" s="802"/>
      <c r="DP10" s="803"/>
      <c r="DQ10" s="801" t="s">
        <v>543</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556</v>
      </c>
      <c r="BT11" s="789"/>
      <c r="BU11" s="789"/>
      <c r="BV11" s="789"/>
      <c r="BW11" s="789"/>
      <c r="BX11" s="789"/>
      <c r="BY11" s="789"/>
      <c r="BZ11" s="789"/>
      <c r="CA11" s="789"/>
      <c r="CB11" s="789"/>
      <c r="CC11" s="789"/>
      <c r="CD11" s="789"/>
      <c r="CE11" s="789"/>
      <c r="CF11" s="789"/>
      <c r="CG11" s="790"/>
      <c r="CH11" s="801">
        <v>0</v>
      </c>
      <c r="CI11" s="802"/>
      <c r="CJ11" s="802"/>
      <c r="CK11" s="802"/>
      <c r="CL11" s="803"/>
      <c r="CM11" s="801">
        <v>9</v>
      </c>
      <c r="CN11" s="802"/>
      <c r="CO11" s="802"/>
      <c r="CP11" s="802"/>
      <c r="CQ11" s="803"/>
      <c r="CR11" s="801">
        <v>2</v>
      </c>
      <c r="CS11" s="802"/>
      <c r="CT11" s="802"/>
      <c r="CU11" s="802"/>
      <c r="CV11" s="803"/>
      <c r="CW11" s="801" t="s">
        <v>560</v>
      </c>
      <c r="CX11" s="802"/>
      <c r="CY11" s="802"/>
      <c r="CZ11" s="802"/>
      <c r="DA11" s="803"/>
      <c r="DB11" s="801" t="s">
        <v>561</v>
      </c>
      <c r="DC11" s="802"/>
      <c r="DD11" s="802"/>
      <c r="DE11" s="802"/>
      <c r="DF11" s="803"/>
      <c r="DG11" s="801" t="s">
        <v>543</v>
      </c>
      <c r="DH11" s="802"/>
      <c r="DI11" s="802"/>
      <c r="DJ11" s="802"/>
      <c r="DK11" s="803"/>
      <c r="DL11" s="801" t="s">
        <v>543</v>
      </c>
      <c r="DM11" s="802"/>
      <c r="DN11" s="802"/>
      <c r="DO11" s="802"/>
      <c r="DP11" s="803"/>
      <c r="DQ11" s="801" t="s">
        <v>543</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557</v>
      </c>
      <c r="BT12" s="789"/>
      <c r="BU12" s="789"/>
      <c r="BV12" s="789"/>
      <c r="BW12" s="789"/>
      <c r="BX12" s="789"/>
      <c r="BY12" s="789"/>
      <c r="BZ12" s="789"/>
      <c r="CA12" s="789"/>
      <c r="CB12" s="789"/>
      <c r="CC12" s="789"/>
      <c r="CD12" s="789"/>
      <c r="CE12" s="789"/>
      <c r="CF12" s="789"/>
      <c r="CG12" s="790"/>
      <c r="CH12" s="801">
        <v>3</v>
      </c>
      <c r="CI12" s="802"/>
      <c r="CJ12" s="802"/>
      <c r="CK12" s="802"/>
      <c r="CL12" s="803"/>
      <c r="CM12" s="801">
        <v>135</v>
      </c>
      <c r="CN12" s="802"/>
      <c r="CO12" s="802"/>
      <c r="CP12" s="802"/>
      <c r="CQ12" s="803"/>
      <c r="CR12" s="801">
        <v>103</v>
      </c>
      <c r="CS12" s="802"/>
      <c r="CT12" s="802"/>
      <c r="CU12" s="802"/>
      <c r="CV12" s="803"/>
      <c r="CW12" s="801">
        <v>11</v>
      </c>
      <c r="CX12" s="802"/>
      <c r="CY12" s="802"/>
      <c r="CZ12" s="802"/>
      <c r="DA12" s="803"/>
      <c r="DB12" s="801" t="s">
        <v>560</v>
      </c>
      <c r="DC12" s="802"/>
      <c r="DD12" s="802"/>
      <c r="DE12" s="802"/>
      <c r="DF12" s="803"/>
      <c r="DG12" s="801" t="s">
        <v>543</v>
      </c>
      <c r="DH12" s="802"/>
      <c r="DI12" s="802"/>
      <c r="DJ12" s="802"/>
      <c r="DK12" s="803"/>
      <c r="DL12" s="801" t="s">
        <v>543</v>
      </c>
      <c r="DM12" s="802"/>
      <c r="DN12" s="802"/>
      <c r="DO12" s="802"/>
      <c r="DP12" s="803"/>
      <c r="DQ12" s="801" t="s">
        <v>543</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558</v>
      </c>
      <c r="BT13" s="789"/>
      <c r="BU13" s="789"/>
      <c r="BV13" s="789"/>
      <c r="BW13" s="789"/>
      <c r="BX13" s="789"/>
      <c r="BY13" s="789"/>
      <c r="BZ13" s="789"/>
      <c r="CA13" s="789"/>
      <c r="CB13" s="789"/>
      <c r="CC13" s="789"/>
      <c r="CD13" s="789"/>
      <c r="CE13" s="789"/>
      <c r="CF13" s="789"/>
      <c r="CG13" s="790"/>
      <c r="CH13" s="801">
        <v>-1</v>
      </c>
      <c r="CI13" s="802"/>
      <c r="CJ13" s="802"/>
      <c r="CK13" s="802"/>
      <c r="CL13" s="803"/>
      <c r="CM13" s="801">
        <v>10</v>
      </c>
      <c r="CN13" s="802"/>
      <c r="CO13" s="802"/>
      <c r="CP13" s="802"/>
      <c r="CQ13" s="803"/>
      <c r="CR13" s="801">
        <v>9</v>
      </c>
      <c r="CS13" s="802"/>
      <c r="CT13" s="802"/>
      <c r="CU13" s="802"/>
      <c r="CV13" s="803"/>
      <c r="CW13" s="801" t="s">
        <v>560</v>
      </c>
      <c r="CX13" s="802"/>
      <c r="CY13" s="802"/>
      <c r="CZ13" s="802"/>
      <c r="DA13" s="803"/>
      <c r="DB13" s="801" t="s">
        <v>560</v>
      </c>
      <c r="DC13" s="802"/>
      <c r="DD13" s="802"/>
      <c r="DE13" s="802"/>
      <c r="DF13" s="803"/>
      <c r="DG13" s="801" t="s">
        <v>543</v>
      </c>
      <c r="DH13" s="802"/>
      <c r="DI13" s="802"/>
      <c r="DJ13" s="802"/>
      <c r="DK13" s="803"/>
      <c r="DL13" s="801" t="s">
        <v>543</v>
      </c>
      <c r="DM13" s="802"/>
      <c r="DN13" s="802"/>
      <c r="DO13" s="802"/>
      <c r="DP13" s="803"/>
      <c r="DQ13" s="801" t="s">
        <v>543</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559</v>
      </c>
      <c r="BT14" s="789"/>
      <c r="BU14" s="789"/>
      <c r="BV14" s="789"/>
      <c r="BW14" s="789"/>
      <c r="BX14" s="789"/>
      <c r="BY14" s="789"/>
      <c r="BZ14" s="789"/>
      <c r="CA14" s="789"/>
      <c r="CB14" s="789"/>
      <c r="CC14" s="789"/>
      <c r="CD14" s="789"/>
      <c r="CE14" s="789"/>
      <c r="CF14" s="789"/>
      <c r="CG14" s="790"/>
      <c r="CH14" s="801">
        <v>-4</v>
      </c>
      <c r="CI14" s="802"/>
      <c r="CJ14" s="802"/>
      <c r="CK14" s="802"/>
      <c r="CL14" s="803"/>
      <c r="CM14" s="801">
        <v>68</v>
      </c>
      <c r="CN14" s="802"/>
      <c r="CO14" s="802"/>
      <c r="CP14" s="802"/>
      <c r="CQ14" s="803"/>
      <c r="CR14" s="801">
        <v>24</v>
      </c>
      <c r="CS14" s="802"/>
      <c r="CT14" s="802"/>
      <c r="CU14" s="802"/>
      <c r="CV14" s="803"/>
      <c r="CW14" s="801">
        <v>7</v>
      </c>
      <c r="CX14" s="802"/>
      <c r="CY14" s="802"/>
      <c r="CZ14" s="802"/>
      <c r="DA14" s="803"/>
      <c r="DB14" s="801" t="s">
        <v>561</v>
      </c>
      <c r="DC14" s="802"/>
      <c r="DD14" s="802"/>
      <c r="DE14" s="802"/>
      <c r="DF14" s="803"/>
      <c r="DG14" s="801" t="s">
        <v>543</v>
      </c>
      <c r="DH14" s="802"/>
      <c r="DI14" s="802"/>
      <c r="DJ14" s="802"/>
      <c r="DK14" s="803"/>
      <c r="DL14" s="801" t="s">
        <v>543</v>
      </c>
      <c r="DM14" s="802"/>
      <c r="DN14" s="802"/>
      <c r="DO14" s="802"/>
      <c r="DP14" s="803"/>
      <c r="DQ14" s="801" t="s">
        <v>543</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575</v>
      </c>
      <c r="BT15" s="789"/>
      <c r="BU15" s="789"/>
      <c r="BV15" s="789"/>
      <c r="BW15" s="789"/>
      <c r="BX15" s="789"/>
      <c r="BY15" s="789"/>
      <c r="BZ15" s="789"/>
      <c r="CA15" s="789"/>
      <c r="CB15" s="789"/>
      <c r="CC15" s="789"/>
      <c r="CD15" s="789"/>
      <c r="CE15" s="789"/>
      <c r="CF15" s="789"/>
      <c r="CG15" s="790"/>
      <c r="CH15" s="801">
        <v>12</v>
      </c>
      <c r="CI15" s="802"/>
      <c r="CJ15" s="802"/>
      <c r="CK15" s="802"/>
      <c r="CL15" s="803"/>
      <c r="CM15" s="801">
        <v>37</v>
      </c>
      <c r="CN15" s="802"/>
      <c r="CO15" s="802"/>
      <c r="CP15" s="802"/>
      <c r="CQ15" s="803"/>
      <c r="CR15" s="801">
        <v>3</v>
      </c>
      <c r="CS15" s="802"/>
      <c r="CT15" s="802"/>
      <c r="CU15" s="802"/>
      <c r="CV15" s="803"/>
      <c r="CW15" s="801">
        <v>46</v>
      </c>
      <c r="CX15" s="802"/>
      <c r="CY15" s="802"/>
      <c r="CZ15" s="802"/>
      <c r="DA15" s="803"/>
      <c r="DB15" s="801" t="s">
        <v>560</v>
      </c>
      <c r="DC15" s="802"/>
      <c r="DD15" s="802"/>
      <c r="DE15" s="802"/>
      <c r="DF15" s="803"/>
      <c r="DG15" s="801" t="s">
        <v>543</v>
      </c>
      <c r="DH15" s="802"/>
      <c r="DI15" s="802"/>
      <c r="DJ15" s="802"/>
      <c r="DK15" s="803"/>
      <c r="DL15" s="801" t="s">
        <v>543</v>
      </c>
      <c r="DM15" s="802"/>
      <c r="DN15" s="802"/>
      <c r="DO15" s="802"/>
      <c r="DP15" s="803"/>
      <c r="DQ15" s="801" t="s">
        <v>543</v>
      </c>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45831</v>
      </c>
      <c r="R23" s="814"/>
      <c r="S23" s="814"/>
      <c r="T23" s="814"/>
      <c r="U23" s="814"/>
      <c r="V23" s="814">
        <v>44326</v>
      </c>
      <c r="W23" s="814"/>
      <c r="X23" s="814"/>
      <c r="Y23" s="814"/>
      <c r="Z23" s="814"/>
      <c r="AA23" s="814">
        <v>1505</v>
      </c>
      <c r="AB23" s="814"/>
      <c r="AC23" s="814"/>
      <c r="AD23" s="814"/>
      <c r="AE23" s="815"/>
      <c r="AF23" s="816">
        <v>1015</v>
      </c>
      <c r="AG23" s="814"/>
      <c r="AH23" s="814"/>
      <c r="AI23" s="814"/>
      <c r="AJ23" s="817"/>
      <c r="AK23" s="818"/>
      <c r="AL23" s="819"/>
      <c r="AM23" s="819"/>
      <c r="AN23" s="819"/>
      <c r="AO23" s="819"/>
      <c r="AP23" s="814">
        <v>59287</v>
      </c>
      <c r="AQ23" s="814"/>
      <c r="AR23" s="814"/>
      <c r="AS23" s="814"/>
      <c r="AT23" s="814"/>
      <c r="AU23" s="820"/>
      <c r="AV23" s="820"/>
      <c r="AW23" s="820"/>
      <c r="AX23" s="820"/>
      <c r="AY23" s="821"/>
      <c r="AZ23" s="829" t="s">
        <v>370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7975</v>
      </c>
      <c r="R28" s="843"/>
      <c r="S28" s="843"/>
      <c r="T28" s="843"/>
      <c r="U28" s="843"/>
      <c r="V28" s="843">
        <v>7681</v>
      </c>
      <c r="W28" s="843"/>
      <c r="X28" s="843"/>
      <c r="Y28" s="843"/>
      <c r="Z28" s="843"/>
      <c r="AA28" s="843">
        <v>294</v>
      </c>
      <c r="AB28" s="843"/>
      <c r="AC28" s="843"/>
      <c r="AD28" s="843"/>
      <c r="AE28" s="844"/>
      <c r="AF28" s="845">
        <v>294</v>
      </c>
      <c r="AG28" s="843"/>
      <c r="AH28" s="843"/>
      <c r="AI28" s="843"/>
      <c r="AJ28" s="846"/>
      <c r="AK28" s="847">
        <v>561</v>
      </c>
      <c r="AL28" s="838"/>
      <c r="AM28" s="838"/>
      <c r="AN28" s="838"/>
      <c r="AO28" s="838"/>
      <c r="AP28" s="838" t="s">
        <v>543</v>
      </c>
      <c r="AQ28" s="838"/>
      <c r="AR28" s="838"/>
      <c r="AS28" s="838"/>
      <c r="AT28" s="838"/>
      <c r="AU28" s="838" t="s">
        <v>543</v>
      </c>
      <c r="AV28" s="838"/>
      <c r="AW28" s="838"/>
      <c r="AX28" s="838"/>
      <c r="AY28" s="838"/>
      <c r="AZ28" s="839" t="s">
        <v>543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704</v>
      </c>
      <c r="R29" s="779"/>
      <c r="S29" s="779"/>
      <c r="T29" s="779"/>
      <c r="U29" s="779"/>
      <c r="V29" s="779">
        <v>689</v>
      </c>
      <c r="W29" s="779"/>
      <c r="X29" s="779"/>
      <c r="Y29" s="779"/>
      <c r="Z29" s="779"/>
      <c r="AA29" s="779">
        <v>15</v>
      </c>
      <c r="AB29" s="779"/>
      <c r="AC29" s="779"/>
      <c r="AD29" s="779"/>
      <c r="AE29" s="780"/>
      <c r="AF29" s="781">
        <v>15</v>
      </c>
      <c r="AG29" s="782"/>
      <c r="AH29" s="782"/>
      <c r="AI29" s="782"/>
      <c r="AJ29" s="783"/>
      <c r="AK29" s="850">
        <v>256</v>
      </c>
      <c r="AL29" s="851"/>
      <c r="AM29" s="851"/>
      <c r="AN29" s="851"/>
      <c r="AO29" s="851"/>
      <c r="AP29" s="851" t="s">
        <v>543</v>
      </c>
      <c r="AQ29" s="851"/>
      <c r="AR29" s="851"/>
      <c r="AS29" s="851"/>
      <c r="AT29" s="851"/>
      <c r="AU29" s="851" t="s">
        <v>543</v>
      </c>
      <c r="AV29" s="851"/>
      <c r="AW29" s="851"/>
      <c r="AX29" s="851"/>
      <c r="AY29" s="851"/>
      <c r="AZ29" s="852" t="s">
        <v>543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8814</v>
      </c>
      <c r="R30" s="779"/>
      <c r="S30" s="779"/>
      <c r="T30" s="779"/>
      <c r="U30" s="779"/>
      <c r="V30" s="779">
        <v>8615</v>
      </c>
      <c r="W30" s="779"/>
      <c r="X30" s="779"/>
      <c r="Y30" s="779"/>
      <c r="Z30" s="779"/>
      <c r="AA30" s="779">
        <v>200</v>
      </c>
      <c r="AB30" s="779"/>
      <c r="AC30" s="779"/>
      <c r="AD30" s="779"/>
      <c r="AE30" s="780"/>
      <c r="AF30" s="781">
        <v>200</v>
      </c>
      <c r="AG30" s="782"/>
      <c r="AH30" s="782"/>
      <c r="AI30" s="782"/>
      <c r="AJ30" s="783"/>
      <c r="AK30" s="850">
        <v>1267</v>
      </c>
      <c r="AL30" s="851"/>
      <c r="AM30" s="851"/>
      <c r="AN30" s="851"/>
      <c r="AO30" s="851"/>
      <c r="AP30" s="851" t="s">
        <v>543</v>
      </c>
      <c r="AQ30" s="851"/>
      <c r="AR30" s="851"/>
      <c r="AS30" s="851"/>
      <c r="AT30" s="851"/>
      <c r="AU30" s="851" t="s">
        <v>543</v>
      </c>
      <c r="AV30" s="851"/>
      <c r="AW30" s="851"/>
      <c r="AX30" s="851"/>
      <c r="AY30" s="851"/>
      <c r="AZ30" s="852" t="s">
        <v>543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467</v>
      </c>
      <c r="R31" s="779"/>
      <c r="S31" s="779"/>
      <c r="T31" s="779"/>
      <c r="U31" s="779"/>
      <c r="V31" s="779">
        <v>461</v>
      </c>
      <c r="W31" s="779"/>
      <c r="X31" s="779"/>
      <c r="Y31" s="779"/>
      <c r="Z31" s="779"/>
      <c r="AA31" s="779">
        <v>7</v>
      </c>
      <c r="AB31" s="779"/>
      <c r="AC31" s="779"/>
      <c r="AD31" s="779"/>
      <c r="AE31" s="780"/>
      <c r="AF31" s="781">
        <v>7</v>
      </c>
      <c r="AG31" s="782"/>
      <c r="AH31" s="782"/>
      <c r="AI31" s="782"/>
      <c r="AJ31" s="783"/>
      <c r="AK31" s="850">
        <v>45</v>
      </c>
      <c r="AL31" s="851"/>
      <c r="AM31" s="851"/>
      <c r="AN31" s="851"/>
      <c r="AO31" s="851"/>
      <c r="AP31" s="851" t="s">
        <v>543</v>
      </c>
      <c r="AQ31" s="851"/>
      <c r="AR31" s="851"/>
      <c r="AS31" s="851"/>
      <c r="AT31" s="851"/>
      <c r="AU31" s="851" t="s">
        <v>543</v>
      </c>
      <c r="AV31" s="851"/>
      <c r="AW31" s="851"/>
      <c r="AX31" s="851"/>
      <c r="AY31" s="851"/>
      <c r="AZ31" s="852" t="s">
        <v>543</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568</v>
      </c>
      <c r="R32" s="779"/>
      <c r="S32" s="779"/>
      <c r="T32" s="779"/>
      <c r="U32" s="779"/>
      <c r="V32" s="779">
        <v>542</v>
      </c>
      <c r="W32" s="779"/>
      <c r="X32" s="779"/>
      <c r="Y32" s="779"/>
      <c r="Z32" s="779"/>
      <c r="AA32" s="779">
        <v>26</v>
      </c>
      <c r="AB32" s="779"/>
      <c r="AC32" s="779"/>
      <c r="AD32" s="779"/>
      <c r="AE32" s="780"/>
      <c r="AF32" s="781">
        <v>26</v>
      </c>
      <c r="AG32" s="782"/>
      <c r="AH32" s="782"/>
      <c r="AI32" s="782"/>
      <c r="AJ32" s="783"/>
      <c r="AK32" s="850">
        <v>217</v>
      </c>
      <c r="AL32" s="851"/>
      <c r="AM32" s="851"/>
      <c r="AN32" s="851"/>
      <c r="AO32" s="851"/>
      <c r="AP32" s="851">
        <v>466</v>
      </c>
      <c r="AQ32" s="851"/>
      <c r="AR32" s="851"/>
      <c r="AS32" s="851"/>
      <c r="AT32" s="851"/>
      <c r="AU32" s="851">
        <v>157</v>
      </c>
      <c r="AV32" s="851"/>
      <c r="AW32" s="851"/>
      <c r="AX32" s="851"/>
      <c r="AY32" s="851"/>
      <c r="AZ32" s="852" t="s">
        <v>543</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2003</v>
      </c>
      <c r="R33" s="779"/>
      <c r="S33" s="779"/>
      <c r="T33" s="779"/>
      <c r="U33" s="779"/>
      <c r="V33" s="779">
        <v>2126</v>
      </c>
      <c r="W33" s="779"/>
      <c r="X33" s="779"/>
      <c r="Y33" s="779"/>
      <c r="Z33" s="779"/>
      <c r="AA33" s="779">
        <v>-122</v>
      </c>
      <c r="AB33" s="779"/>
      <c r="AC33" s="779"/>
      <c r="AD33" s="779"/>
      <c r="AE33" s="780"/>
      <c r="AF33" s="781">
        <v>1053</v>
      </c>
      <c r="AG33" s="782"/>
      <c r="AH33" s="782"/>
      <c r="AI33" s="782"/>
      <c r="AJ33" s="783"/>
      <c r="AK33" s="850">
        <v>286</v>
      </c>
      <c r="AL33" s="851"/>
      <c r="AM33" s="851"/>
      <c r="AN33" s="851"/>
      <c r="AO33" s="851"/>
      <c r="AP33" s="851" t="s">
        <v>543</v>
      </c>
      <c r="AQ33" s="851"/>
      <c r="AR33" s="851"/>
      <c r="AS33" s="851"/>
      <c r="AT33" s="851"/>
      <c r="AU33" s="851" t="s">
        <v>543</v>
      </c>
      <c r="AV33" s="851"/>
      <c r="AW33" s="851"/>
      <c r="AX33" s="851"/>
      <c r="AY33" s="851"/>
      <c r="AZ33" s="852" t="s">
        <v>543</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2394</v>
      </c>
      <c r="R34" s="779"/>
      <c r="S34" s="779"/>
      <c r="T34" s="779"/>
      <c r="U34" s="779"/>
      <c r="V34" s="779">
        <v>2538</v>
      </c>
      <c r="W34" s="779"/>
      <c r="X34" s="779"/>
      <c r="Y34" s="779"/>
      <c r="Z34" s="779"/>
      <c r="AA34" s="779">
        <v>-145</v>
      </c>
      <c r="AB34" s="779"/>
      <c r="AC34" s="779"/>
      <c r="AD34" s="779"/>
      <c r="AE34" s="780"/>
      <c r="AF34" s="781">
        <v>1436</v>
      </c>
      <c r="AG34" s="782"/>
      <c r="AH34" s="782"/>
      <c r="AI34" s="782"/>
      <c r="AJ34" s="783"/>
      <c r="AK34" s="850">
        <v>797</v>
      </c>
      <c r="AL34" s="851"/>
      <c r="AM34" s="851"/>
      <c r="AN34" s="851"/>
      <c r="AO34" s="851"/>
      <c r="AP34" s="851">
        <v>14518</v>
      </c>
      <c r="AQ34" s="851"/>
      <c r="AR34" s="851"/>
      <c r="AS34" s="851"/>
      <c r="AT34" s="851"/>
      <c r="AU34" s="851">
        <v>7302</v>
      </c>
      <c r="AV34" s="851"/>
      <c r="AW34" s="851"/>
      <c r="AX34" s="851"/>
      <c r="AY34" s="851"/>
      <c r="AZ34" s="852" t="s">
        <v>543</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389</v>
      </c>
      <c r="C35" s="776"/>
      <c r="D35" s="776"/>
      <c r="E35" s="776"/>
      <c r="F35" s="776"/>
      <c r="G35" s="776"/>
      <c r="H35" s="776"/>
      <c r="I35" s="776"/>
      <c r="J35" s="776"/>
      <c r="K35" s="776"/>
      <c r="L35" s="776"/>
      <c r="M35" s="776"/>
      <c r="N35" s="776"/>
      <c r="O35" s="776"/>
      <c r="P35" s="777"/>
      <c r="Q35" s="778">
        <v>3085</v>
      </c>
      <c r="R35" s="779"/>
      <c r="S35" s="779"/>
      <c r="T35" s="779"/>
      <c r="U35" s="779"/>
      <c r="V35" s="779">
        <v>3005</v>
      </c>
      <c r="W35" s="779"/>
      <c r="X35" s="779"/>
      <c r="Y35" s="779"/>
      <c r="Z35" s="779"/>
      <c r="AA35" s="779">
        <v>81</v>
      </c>
      <c r="AB35" s="779"/>
      <c r="AC35" s="779"/>
      <c r="AD35" s="779"/>
      <c r="AE35" s="780"/>
      <c r="AF35" s="781">
        <v>59</v>
      </c>
      <c r="AG35" s="782"/>
      <c r="AH35" s="782"/>
      <c r="AI35" s="782"/>
      <c r="AJ35" s="783"/>
      <c r="AK35" s="850">
        <v>1670</v>
      </c>
      <c r="AL35" s="851"/>
      <c r="AM35" s="851"/>
      <c r="AN35" s="851"/>
      <c r="AO35" s="851"/>
      <c r="AP35" s="851">
        <v>21082</v>
      </c>
      <c r="AQ35" s="851"/>
      <c r="AR35" s="851"/>
      <c r="AS35" s="851"/>
      <c r="AT35" s="851"/>
      <c r="AU35" s="851">
        <v>21082</v>
      </c>
      <c r="AV35" s="851"/>
      <c r="AW35" s="851"/>
      <c r="AX35" s="851"/>
      <c r="AY35" s="851"/>
      <c r="AZ35" s="852" t="s">
        <v>543</v>
      </c>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3090</v>
      </c>
      <c r="AG63" s="862"/>
      <c r="AH63" s="862"/>
      <c r="AI63" s="862"/>
      <c r="AJ63" s="863"/>
      <c r="AK63" s="864"/>
      <c r="AL63" s="859"/>
      <c r="AM63" s="859"/>
      <c r="AN63" s="859"/>
      <c r="AO63" s="859"/>
      <c r="AP63" s="862">
        <v>36066</v>
      </c>
      <c r="AQ63" s="862"/>
      <c r="AR63" s="862"/>
      <c r="AS63" s="862"/>
      <c r="AT63" s="862"/>
      <c r="AU63" s="862">
        <v>28542</v>
      </c>
      <c r="AV63" s="862"/>
      <c r="AW63" s="862"/>
      <c r="AX63" s="862"/>
      <c r="AY63" s="862"/>
      <c r="AZ63" s="866"/>
      <c r="BA63" s="866"/>
      <c r="BB63" s="866"/>
      <c r="BC63" s="866"/>
      <c r="BD63" s="866"/>
      <c r="BE63" s="867"/>
      <c r="BF63" s="867"/>
      <c r="BG63" s="867"/>
      <c r="BH63" s="867"/>
      <c r="BI63" s="868"/>
      <c r="BJ63" s="869" t="s">
        <v>221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394</v>
      </c>
      <c r="B66" s="761"/>
      <c r="C66" s="761"/>
      <c r="D66" s="761"/>
      <c r="E66" s="761"/>
      <c r="F66" s="761"/>
      <c r="G66" s="761"/>
      <c r="H66" s="761"/>
      <c r="I66" s="761"/>
      <c r="J66" s="761"/>
      <c r="K66" s="761"/>
      <c r="L66" s="761"/>
      <c r="M66" s="761"/>
      <c r="N66" s="761"/>
      <c r="O66" s="761"/>
      <c r="P66" s="762"/>
      <c r="Q66" s="737" t="s">
        <v>395</v>
      </c>
      <c r="R66" s="738"/>
      <c r="S66" s="738"/>
      <c r="T66" s="738"/>
      <c r="U66" s="739"/>
      <c r="V66" s="737" t="s">
        <v>396</v>
      </c>
      <c r="W66" s="738"/>
      <c r="X66" s="738"/>
      <c r="Y66" s="738"/>
      <c r="Z66" s="739"/>
      <c r="AA66" s="737" t="s">
        <v>397</v>
      </c>
      <c r="AB66" s="738"/>
      <c r="AC66" s="738"/>
      <c r="AD66" s="738"/>
      <c r="AE66" s="739"/>
      <c r="AF66" s="872" t="s">
        <v>398</v>
      </c>
      <c r="AG66" s="833"/>
      <c r="AH66" s="833"/>
      <c r="AI66" s="833"/>
      <c r="AJ66" s="873"/>
      <c r="AK66" s="737" t="s">
        <v>399</v>
      </c>
      <c r="AL66" s="761"/>
      <c r="AM66" s="761"/>
      <c r="AN66" s="761"/>
      <c r="AO66" s="762"/>
      <c r="AP66" s="737" t="s">
        <v>400</v>
      </c>
      <c r="AQ66" s="738"/>
      <c r="AR66" s="738"/>
      <c r="AS66" s="738"/>
      <c r="AT66" s="739"/>
      <c r="AU66" s="737" t="s">
        <v>401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544</v>
      </c>
      <c r="C68" s="890"/>
      <c r="D68" s="890"/>
      <c r="E68" s="890"/>
      <c r="F68" s="890"/>
      <c r="G68" s="890"/>
      <c r="H68" s="890"/>
      <c r="I68" s="890"/>
      <c r="J68" s="890"/>
      <c r="K68" s="890"/>
      <c r="L68" s="890"/>
      <c r="M68" s="890"/>
      <c r="N68" s="890"/>
      <c r="O68" s="890"/>
      <c r="P68" s="891"/>
      <c r="Q68" s="892">
        <v>417</v>
      </c>
      <c r="R68" s="886"/>
      <c r="S68" s="886"/>
      <c r="T68" s="886"/>
      <c r="U68" s="886"/>
      <c r="V68" s="886">
        <v>365</v>
      </c>
      <c r="W68" s="886"/>
      <c r="X68" s="886"/>
      <c r="Y68" s="886"/>
      <c r="Z68" s="886"/>
      <c r="AA68" s="886">
        <v>52</v>
      </c>
      <c r="AB68" s="886"/>
      <c r="AC68" s="886"/>
      <c r="AD68" s="886"/>
      <c r="AE68" s="886"/>
      <c r="AF68" s="886">
        <v>52</v>
      </c>
      <c r="AG68" s="886"/>
      <c r="AH68" s="886"/>
      <c r="AI68" s="886"/>
      <c r="AJ68" s="886"/>
      <c r="AK68" s="886">
        <v>83</v>
      </c>
      <c r="AL68" s="886"/>
      <c r="AM68" s="886"/>
      <c r="AN68" s="886"/>
      <c r="AO68" s="886"/>
      <c r="AP68" s="886" t="s">
        <v>488</v>
      </c>
      <c r="AQ68" s="886"/>
      <c r="AR68" s="886"/>
      <c r="AS68" s="886"/>
      <c r="AT68" s="886"/>
      <c r="AU68" s="886" t="s">
        <v>488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545</v>
      </c>
      <c r="C69" s="894"/>
      <c r="D69" s="894"/>
      <c r="E69" s="894"/>
      <c r="F69" s="894"/>
      <c r="G69" s="894"/>
      <c r="H69" s="894"/>
      <c r="I69" s="894"/>
      <c r="J69" s="894"/>
      <c r="K69" s="894"/>
      <c r="L69" s="894"/>
      <c r="M69" s="894"/>
      <c r="N69" s="894"/>
      <c r="O69" s="894"/>
      <c r="P69" s="895"/>
      <c r="Q69" s="896">
        <v>5668</v>
      </c>
      <c r="R69" s="851"/>
      <c r="S69" s="851"/>
      <c r="T69" s="851"/>
      <c r="U69" s="851"/>
      <c r="V69" s="851">
        <v>5056</v>
      </c>
      <c r="W69" s="851"/>
      <c r="X69" s="851"/>
      <c r="Y69" s="851"/>
      <c r="Z69" s="851"/>
      <c r="AA69" s="851">
        <v>612</v>
      </c>
      <c r="AB69" s="851"/>
      <c r="AC69" s="851"/>
      <c r="AD69" s="851"/>
      <c r="AE69" s="851"/>
      <c r="AF69" s="851">
        <v>612</v>
      </c>
      <c r="AG69" s="851"/>
      <c r="AH69" s="851"/>
      <c r="AI69" s="851"/>
      <c r="AJ69" s="851"/>
      <c r="AK69" s="851" t="s">
        <v>488</v>
      </c>
      <c r="AL69" s="851"/>
      <c r="AM69" s="851"/>
      <c r="AN69" s="851"/>
      <c r="AO69" s="851"/>
      <c r="AP69" s="851" t="s">
        <v>488</v>
      </c>
      <c r="AQ69" s="851"/>
      <c r="AR69" s="851"/>
      <c r="AS69" s="851"/>
      <c r="AT69" s="851"/>
      <c r="AU69" s="851" t="s">
        <v>488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546</v>
      </c>
      <c r="C70" s="894"/>
      <c r="D70" s="894"/>
      <c r="E70" s="894"/>
      <c r="F70" s="894"/>
      <c r="G70" s="894"/>
      <c r="H70" s="894"/>
      <c r="I70" s="894"/>
      <c r="J70" s="894"/>
      <c r="K70" s="894"/>
      <c r="L70" s="894"/>
      <c r="M70" s="894"/>
      <c r="N70" s="894"/>
      <c r="O70" s="894"/>
      <c r="P70" s="895"/>
      <c r="Q70" s="896">
        <v>1602</v>
      </c>
      <c r="R70" s="851"/>
      <c r="S70" s="851"/>
      <c r="T70" s="851"/>
      <c r="U70" s="851"/>
      <c r="V70" s="851">
        <v>1572</v>
      </c>
      <c r="W70" s="851"/>
      <c r="X70" s="851"/>
      <c r="Y70" s="851"/>
      <c r="Z70" s="851"/>
      <c r="AA70" s="851">
        <v>31</v>
      </c>
      <c r="AB70" s="851"/>
      <c r="AC70" s="851"/>
      <c r="AD70" s="851"/>
      <c r="AE70" s="851"/>
      <c r="AF70" s="851">
        <v>31</v>
      </c>
      <c r="AG70" s="851"/>
      <c r="AH70" s="851"/>
      <c r="AI70" s="851"/>
      <c r="AJ70" s="851"/>
      <c r="AK70" s="851" t="s">
        <v>488</v>
      </c>
      <c r="AL70" s="851"/>
      <c r="AM70" s="851"/>
      <c r="AN70" s="851"/>
      <c r="AO70" s="851"/>
      <c r="AP70" s="851" t="s">
        <v>488</v>
      </c>
      <c r="AQ70" s="851"/>
      <c r="AR70" s="851"/>
      <c r="AS70" s="851"/>
      <c r="AT70" s="851"/>
      <c r="AU70" s="851" t="s">
        <v>488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547</v>
      </c>
      <c r="C71" s="894"/>
      <c r="D71" s="894"/>
      <c r="E71" s="894"/>
      <c r="F71" s="894"/>
      <c r="G71" s="894"/>
      <c r="H71" s="894"/>
      <c r="I71" s="894"/>
      <c r="J71" s="894"/>
      <c r="K71" s="894"/>
      <c r="L71" s="894"/>
      <c r="M71" s="894"/>
      <c r="N71" s="894"/>
      <c r="O71" s="894"/>
      <c r="P71" s="895"/>
      <c r="Q71" s="896">
        <v>12</v>
      </c>
      <c r="R71" s="851"/>
      <c r="S71" s="851"/>
      <c r="T71" s="851"/>
      <c r="U71" s="851"/>
      <c r="V71" s="851">
        <v>11</v>
      </c>
      <c r="W71" s="851"/>
      <c r="X71" s="851"/>
      <c r="Y71" s="851"/>
      <c r="Z71" s="851"/>
      <c r="AA71" s="851">
        <v>1</v>
      </c>
      <c r="AB71" s="851"/>
      <c r="AC71" s="851"/>
      <c r="AD71" s="851"/>
      <c r="AE71" s="851"/>
      <c r="AF71" s="851">
        <v>1</v>
      </c>
      <c r="AG71" s="851"/>
      <c r="AH71" s="851"/>
      <c r="AI71" s="851"/>
      <c r="AJ71" s="851"/>
      <c r="AK71" s="851" t="s">
        <v>488</v>
      </c>
      <c r="AL71" s="851"/>
      <c r="AM71" s="851"/>
      <c r="AN71" s="851"/>
      <c r="AO71" s="851"/>
      <c r="AP71" s="851" t="s">
        <v>488</v>
      </c>
      <c r="AQ71" s="851"/>
      <c r="AR71" s="851"/>
      <c r="AS71" s="851"/>
      <c r="AT71" s="851"/>
      <c r="AU71" s="851" t="s">
        <v>488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548</v>
      </c>
      <c r="C72" s="894"/>
      <c r="D72" s="894"/>
      <c r="E72" s="894"/>
      <c r="F72" s="894"/>
      <c r="G72" s="894"/>
      <c r="H72" s="894"/>
      <c r="I72" s="894"/>
      <c r="J72" s="894"/>
      <c r="K72" s="894"/>
      <c r="L72" s="894"/>
      <c r="M72" s="894"/>
      <c r="N72" s="894"/>
      <c r="O72" s="894"/>
      <c r="P72" s="895"/>
      <c r="Q72" s="896">
        <v>16</v>
      </c>
      <c r="R72" s="851"/>
      <c r="S72" s="851"/>
      <c r="T72" s="851"/>
      <c r="U72" s="851"/>
      <c r="V72" s="851">
        <v>11</v>
      </c>
      <c r="W72" s="851"/>
      <c r="X72" s="851"/>
      <c r="Y72" s="851"/>
      <c r="Z72" s="851"/>
      <c r="AA72" s="851">
        <v>6</v>
      </c>
      <c r="AB72" s="851"/>
      <c r="AC72" s="851"/>
      <c r="AD72" s="851"/>
      <c r="AE72" s="851"/>
      <c r="AF72" s="851">
        <v>6</v>
      </c>
      <c r="AG72" s="851"/>
      <c r="AH72" s="851"/>
      <c r="AI72" s="851"/>
      <c r="AJ72" s="851"/>
      <c r="AK72" s="851" t="s">
        <v>488</v>
      </c>
      <c r="AL72" s="851"/>
      <c r="AM72" s="851"/>
      <c r="AN72" s="851"/>
      <c r="AO72" s="851"/>
      <c r="AP72" s="851" t="s">
        <v>488</v>
      </c>
      <c r="AQ72" s="851"/>
      <c r="AR72" s="851"/>
      <c r="AS72" s="851"/>
      <c r="AT72" s="851"/>
      <c r="AU72" s="851" t="s">
        <v>488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549</v>
      </c>
      <c r="C73" s="894"/>
      <c r="D73" s="894"/>
      <c r="E73" s="894"/>
      <c r="F73" s="894"/>
      <c r="G73" s="894"/>
      <c r="H73" s="894"/>
      <c r="I73" s="894"/>
      <c r="J73" s="894"/>
      <c r="K73" s="894"/>
      <c r="L73" s="894"/>
      <c r="M73" s="894"/>
      <c r="N73" s="894"/>
      <c r="O73" s="894"/>
      <c r="P73" s="895"/>
      <c r="Q73" s="896">
        <v>1198</v>
      </c>
      <c r="R73" s="851"/>
      <c r="S73" s="851"/>
      <c r="T73" s="851"/>
      <c r="U73" s="851"/>
      <c r="V73" s="851">
        <v>1166</v>
      </c>
      <c r="W73" s="851"/>
      <c r="X73" s="851"/>
      <c r="Y73" s="851"/>
      <c r="Z73" s="851"/>
      <c r="AA73" s="851">
        <v>32</v>
      </c>
      <c r="AB73" s="851"/>
      <c r="AC73" s="851"/>
      <c r="AD73" s="851"/>
      <c r="AE73" s="851"/>
      <c r="AF73" s="851">
        <v>32</v>
      </c>
      <c r="AG73" s="851"/>
      <c r="AH73" s="851"/>
      <c r="AI73" s="851"/>
      <c r="AJ73" s="851"/>
      <c r="AK73" s="851">
        <v>587</v>
      </c>
      <c r="AL73" s="851"/>
      <c r="AM73" s="851"/>
      <c r="AN73" s="851"/>
      <c r="AO73" s="851"/>
      <c r="AP73" s="851" t="s">
        <v>488</v>
      </c>
      <c r="AQ73" s="851"/>
      <c r="AR73" s="851"/>
      <c r="AS73" s="851"/>
      <c r="AT73" s="851"/>
      <c r="AU73" s="851" t="s">
        <v>488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550</v>
      </c>
      <c r="C74" s="894"/>
      <c r="D74" s="894"/>
      <c r="E74" s="894"/>
      <c r="F74" s="894"/>
      <c r="G74" s="894"/>
      <c r="H74" s="894"/>
      <c r="I74" s="894"/>
      <c r="J74" s="894"/>
      <c r="K74" s="894"/>
      <c r="L74" s="894"/>
      <c r="M74" s="894"/>
      <c r="N74" s="894"/>
      <c r="O74" s="894"/>
      <c r="P74" s="895"/>
      <c r="Q74" s="896">
        <v>1008</v>
      </c>
      <c r="R74" s="851"/>
      <c r="S74" s="851"/>
      <c r="T74" s="851"/>
      <c r="U74" s="851"/>
      <c r="V74" s="851">
        <v>960</v>
      </c>
      <c r="W74" s="851"/>
      <c r="X74" s="851"/>
      <c r="Y74" s="851"/>
      <c r="Z74" s="851"/>
      <c r="AA74" s="851">
        <v>48</v>
      </c>
      <c r="AB74" s="851"/>
      <c r="AC74" s="851"/>
      <c r="AD74" s="851"/>
      <c r="AE74" s="851"/>
      <c r="AF74" s="851">
        <v>48</v>
      </c>
      <c r="AG74" s="851"/>
      <c r="AH74" s="851"/>
      <c r="AI74" s="851"/>
      <c r="AJ74" s="851"/>
      <c r="AK74" s="851" t="s">
        <v>488</v>
      </c>
      <c r="AL74" s="851"/>
      <c r="AM74" s="851"/>
      <c r="AN74" s="851"/>
      <c r="AO74" s="851"/>
      <c r="AP74" s="851" t="s">
        <v>488</v>
      </c>
      <c r="AQ74" s="851"/>
      <c r="AR74" s="851"/>
      <c r="AS74" s="851"/>
      <c r="AT74" s="851"/>
      <c r="AU74" s="851" t="s">
        <v>488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551</v>
      </c>
      <c r="C75" s="894"/>
      <c r="D75" s="894"/>
      <c r="E75" s="894"/>
      <c r="F75" s="894"/>
      <c r="G75" s="894"/>
      <c r="H75" s="894"/>
      <c r="I75" s="894"/>
      <c r="J75" s="894"/>
      <c r="K75" s="894"/>
      <c r="L75" s="894"/>
      <c r="M75" s="894"/>
      <c r="N75" s="894"/>
      <c r="O75" s="894"/>
      <c r="P75" s="895"/>
      <c r="Q75" s="899">
        <v>264334</v>
      </c>
      <c r="R75" s="900"/>
      <c r="S75" s="900"/>
      <c r="T75" s="900"/>
      <c r="U75" s="850"/>
      <c r="V75" s="901">
        <v>259506</v>
      </c>
      <c r="W75" s="900"/>
      <c r="X75" s="900"/>
      <c r="Y75" s="900"/>
      <c r="Z75" s="850"/>
      <c r="AA75" s="901">
        <v>4828</v>
      </c>
      <c r="AB75" s="900"/>
      <c r="AC75" s="900"/>
      <c r="AD75" s="900"/>
      <c r="AE75" s="850"/>
      <c r="AF75" s="901">
        <v>4828</v>
      </c>
      <c r="AG75" s="900"/>
      <c r="AH75" s="900"/>
      <c r="AI75" s="900"/>
      <c r="AJ75" s="850"/>
      <c r="AK75" s="901">
        <v>1443</v>
      </c>
      <c r="AL75" s="900"/>
      <c r="AM75" s="900"/>
      <c r="AN75" s="900"/>
      <c r="AO75" s="850"/>
      <c r="AP75" s="901" t="s">
        <v>488</v>
      </c>
      <c r="AQ75" s="900"/>
      <c r="AR75" s="900"/>
      <c r="AS75" s="900"/>
      <c r="AT75" s="850"/>
      <c r="AU75" s="901" t="s">
        <v>488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402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5610</v>
      </c>
      <c r="AG88" s="862"/>
      <c r="AH88" s="862"/>
      <c r="AI88" s="862"/>
      <c r="AJ88" s="862"/>
      <c r="AK88" s="859"/>
      <c r="AL88" s="859"/>
      <c r="AM88" s="859"/>
      <c r="AN88" s="859"/>
      <c r="AO88" s="859"/>
      <c r="AP88" s="862" t="s">
        <v>543</v>
      </c>
      <c r="AQ88" s="862"/>
      <c r="AR88" s="862"/>
      <c r="AS88" s="862"/>
      <c r="AT88" s="862"/>
      <c r="AU88" s="862" t="s">
        <v>543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403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207</v>
      </c>
      <c r="CS102" s="870"/>
      <c r="CT102" s="870"/>
      <c r="CU102" s="870"/>
      <c r="CV102" s="913"/>
      <c r="CW102" s="912">
        <v>72</v>
      </c>
      <c r="CX102" s="870"/>
      <c r="CY102" s="870"/>
      <c r="CZ102" s="870"/>
      <c r="DA102" s="913"/>
      <c r="DB102" s="912">
        <v>121</v>
      </c>
      <c r="DC102" s="870"/>
      <c r="DD102" s="870"/>
      <c r="DE102" s="870"/>
      <c r="DF102" s="913"/>
      <c r="DG102" s="912" t="s">
        <v>543</v>
      </c>
      <c r="DH102" s="870"/>
      <c r="DI102" s="870"/>
      <c r="DJ102" s="870"/>
      <c r="DK102" s="913"/>
      <c r="DL102" s="912" t="s">
        <v>543</v>
      </c>
      <c r="DM102" s="870"/>
      <c r="DN102" s="870"/>
      <c r="DO102" s="870"/>
      <c r="DP102" s="913"/>
      <c r="DQ102" s="912" t="s">
        <v>543</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410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411</v>
      </c>
      <c r="AB109" s="915"/>
      <c r="AC109" s="915"/>
      <c r="AD109" s="915"/>
      <c r="AE109" s="916"/>
      <c r="AF109" s="914" t="s">
        <v>287</v>
      </c>
      <c r="AG109" s="915"/>
      <c r="AH109" s="915"/>
      <c r="AI109" s="915"/>
      <c r="AJ109" s="916"/>
      <c r="AK109" s="914" t="s">
        <v>286</v>
      </c>
      <c r="AL109" s="915"/>
      <c r="AM109" s="915"/>
      <c r="AN109" s="915"/>
      <c r="AO109" s="916"/>
      <c r="AP109" s="914" t="s">
        <v>412</v>
      </c>
      <c r="AQ109" s="915"/>
      <c r="AR109" s="915"/>
      <c r="AS109" s="915"/>
      <c r="AT109" s="917"/>
      <c r="AU109" s="934" t="s">
        <v>410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411</v>
      </c>
      <c r="BR109" s="915"/>
      <c r="BS109" s="915"/>
      <c r="BT109" s="915"/>
      <c r="BU109" s="916"/>
      <c r="BV109" s="914" t="s">
        <v>287</v>
      </c>
      <c r="BW109" s="915"/>
      <c r="BX109" s="915"/>
      <c r="BY109" s="915"/>
      <c r="BZ109" s="916"/>
      <c r="CA109" s="914" t="s">
        <v>286</v>
      </c>
      <c r="CB109" s="915"/>
      <c r="CC109" s="915"/>
      <c r="CD109" s="915"/>
      <c r="CE109" s="916"/>
      <c r="CF109" s="935" t="s">
        <v>412</v>
      </c>
      <c r="CG109" s="935"/>
      <c r="CH109" s="935"/>
      <c r="CI109" s="935"/>
      <c r="CJ109" s="935"/>
      <c r="CK109" s="914" t="s">
        <v>413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411</v>
      </c>
      <c r="DH109" s="915"/>
      <c r="DI109" s="915"/>
      <c r="DJ109" s="915"/>
      <c r="DK109" s="916"/>
      <c r="DL109" s="914" t="s">
        <v>287</v>
      </c>
      <c r="DM109" s="915"/>
      <c r="DN109" s="915"/>
      <c r="DO109" s="915"/>
      <c r="DP109" s="916"/>
      <c r="DQ109" s="914" t="s">
        <v>286</v>
      </c>
      <c r="DR109" s="915"/>
      <c r="DS109" s="915"/>
      <c r="DT109" s="915"/>
      <c r="DU109" s="916"/>
      <c r="DV109" s="914" t="s">
        <v>412</v>
      </c>
      <c r="DW109" s="915"/>
      <c r="DX109" s="915"/>
      <c r="DY109" s="915"/>
      <c r="DZ109" s="917"/>
    </row>
    <row r="110" spans="1:131" s="199" customFormat="1" ht="26.25" customHeight="1">
      <c r="A110" s="918" t="s">
        <v>414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7584050</v>
      </c>
      <c r="AB110" s="922"/>
      <c r="AC110" s="922"/>
      <c r="AD110" s="922"/>
      <c r="AE110" s="923"/>
      <c r="AF110" s="924">
        <v>7566653</v>
      </c>
      <c r="AG110" s="922"/>
      <c r="AH110" s="922"/>
      <c r="AI110" s="922"/>
      <c r="AJ110" s="923"/>
      <c r="AK110" s="924">
        <v>7483770</v>
      </c>
      <c r="AL110" s="922"/>
      <c r="AM110" s="922"/>
      <c r="AN110" s="922"/>
      <c r="AO110" s="923"/>
      <c r="AP110" s="925">
        <v>34.5</v>
      </c>
      <c r="AQ110" s="926"/>
      <c r="AR110" s="926"/>
      <c r="AS110" s="926"/>
      <c r="AT110" s="927"/>
      <c r="AU110" s="928" t="s">
        <v>61</v>
      </c>
      <c r="AV110" s="929"/>
      <c r="AW110" s="929"/>
      <c r="AX110" s="929"/>
      <c r="AY110" s="929"/>
      <c r="AZ110" s="970" t="s">
        <v>415</v>
      </c>
      <c r="BA110" s="919"/>
      <c r="BB110" s="919"/>
      <c r="BC110" s="919"/>
      <c r="BD110" s="919"/>
      <c r="BE110" s="919"/>
      <c r="BF110" s="919"/>
      <c r="BG110" s="919"/>
      <c r="BH110" s="919"/>
      <c r="BI110" s="919"/>
      <c r="BJ110" s="919"/>
      <c r="BK110" s="919"/>
      <c r="BL110" s="919"/>
      <c r="BM110" s="919"/>
      <c r="BN110" s="919"/>
      <c r="BO110" s="919"/>
      <c r="BP110" s="920"/>
      <c r="BQ110" s="956">
        <v>61614744</v>
      </c>
      <c r="BR110" s="957"/>
      <c r="BS110" s="957"/>
      <c r="BT110" s="957"/>
      <c r="BU110" s="957"/>
      <c r="BV110" s="957">
        <v>61128680</v>
      </c>
      <c r="BW110" s="957"/>
      <c r="BX110" s="957"/>
      <c r="BY110" s="957"/>
      <c r="BZ110" s="957"/>
      <c r="CA110" s="957">
        <v>59286767</v>
      </c>
      <c r="CB110" s="957"/>
      <c r="CC110" s="957"/>
      <c r="CD110" s="957"/>
      <c r="CE110" s="957"/>
      <c r="CF110" s="971">
        <v>273.5</v>
      </c>
      <c r="CG110" s="972"/>
      <c r="CH110" s="972"/>
      <c r="CI110" s="972"/>
      <c r="CJ110" s="972"/>
      <c r="CK110" s="973" t="s">
        <v>416</v>
      </c>
      <c r="CL110" s="974"/>
      <c r="CM110" s="953" t="s">
        <v>417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221</v>
      </c>
      <c r="DH110" s="957"/>
      <c r="DI110" s="957"/>
      <c r="DJ110" s="957"/>
      <c r="DK110" s="957"/>
      <c r="DL110" s="957" t="s">
        <v>221</v>
      </c>
      <c r="DM110" s="957"/>
      <c r="DN110" s="957"/>
      <c r="DO110" s="957"/>
      <c r="DP110" s="957"/>
      <c r="DQ110" s="957" t="s">
        <v>221</v>
      </c>
      <c r="DR110" s="957"/>
      <c r="DS110" s="957"/>
      <c r="DT110" s="957"/>
      <c r="DU110" s="957"/>
      <c r="DV110" s="958" t="s">
        <v>221</v>
      </c>
      <c r="DW110" s="958"/>
      <c r="DX110" s="958"/>
      <c r="DY110" s="958"/>
      <c r="DZ110" s="959"/>
    </row>
    <row r="111" spans="1:131" s="199" customFormat="1" ht="26.25" customHeight="1">
      <c r="A111" s="960" t="s">
        <v>418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221</v>
      </c>
      <c r="AB111" s="964"/>
      <c r="AC111" s="964"/>
      <c r="AD111" s="964"/>
      <c r="AE111" s="965"/>
      <c r="AF111" s="966" t="s">
        <v>221</v>
      </c>
      <c r="AG111" s="964"/>
      <c r="AH111" s="964"/>
      <c r="AI111" s="964"/>
      <c r="AJ111" s="965"/>
      <c r="AK111" s="966" t="s">
        <v>221</v>
      </c>
      <c r="AL111" s="964"/>
      <c r="AM111" s="964"/>
      <c r="AN111" s="964"/>
      <c r="AO111" s="965"/>
      <c r="AP111" s="967" t="s">
        <v>221</v>
      </c>
      <c r="AQ111" s="968"/>
      <c r="AR111" s="968"/>
      <c r="AS111" s="968"/>
      <c r="AT111" s="969"/>
      <c r="AU111" s="930"/>
      <c r="AV111" s="931"/>
      <c r="AW111" s="931"/>
      <c r="AX111" s="931"/>
      <c r="AY111" s="931"/>
      <c r="AZ111" s="979" t="s">
        <v>419</v>
      </c>
      <c r="BA111" s="980"/>
      <c r="BB111" s="980"/>
      <c r="BC111" s="980"/>
      <c r="BD111" s="980"/>
      <c r="BE111" s="980"/>
      <c r="BF111" s="980"/>
      <c r="BG111" s="980"/>
      <c r="BH111" s="980"/>
      <c r="BI111" s="980"/>
      <c r="BJ111" s="980"/>
      <c r="BK111" s="980"/>
      <c r="BL111" s="980"/>
      <c r="BM111" s="980"/>
      <c r="BN111" s="980"/>
      <c r="BO111" s="980"/>
      <c r="BP111" s="981"/>
      <c r="BQ111" s="949">
        <v>369020</v>
      </c>
      <c r="BR111" s="950"/>
      <c r="BS111" s="950"/>
      <c r="BT111" s="950"/>
      <c r="BU111" s="950"/>
      <c r="BV111" s="950">
        <v>235129</v>
      </c>
      <c r="BW111" s="950"/>
      <c r="BX111" s="950"/>
      <c r="BY111" s="950"/>
      <c r="BZ111" s="950"/>
      <c r="CA111" s="950">
        <v>149225</v>
      </c>
      <c r="CB111" s="950"/>
      <c r="CC111" s="950"/>
      <c r="CD111" s="950"/>
      <c r="CE111" s="950"/>
      <c r="CF111" s="944">
        <v>0.7</v>
      </c>
      <c r="CG111" s="945"/>
      <c r="CH111" s="945"/>
      <c r="CI111" s="945"/>
      <c r="CJ111" s="945"/>
      <c r="CK111" s="975"/>
      <c r="CL111" s="976"/>
      <c r="CM111" s="946" t="s">
        <v>420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221</v>
      </c>
      <c r="DH111" s="950"/>
      <c r="DI111" s="950"/>
      <c r="DJ111" s="950"/>
      <c r="DK111" s="950"/>
      <c r="DL111" s="950" t="s">
        <v>221</v>
      </c>
      <c r="DM111" s="950"/>
      <c r="DN111" s="950"/>
      <c r="DO111" s="950"/>
      <c r="DP111" s="950"/>
      <c r="DQ111" s="950" t="s">
        <v>221</v>
      </c>
      <c r="DR111" s="950"/>
      <c r="DS111" s="950"/>
      <c r="DT111" s="950"/>
      <c r="DU111" s="950"/>
      <c r="DV111" s="951" t="s">
        <v>221</v>
      </c>
      <c r="DW111" s="951"/>
      <c r="DX111" s="951"/>
      <c r="DY111" s="951"/>
      <c r="DZ111" s="952"/>
    </row>
    <row r="112" spans="1:131" s="199" customFormat="1" ht="26.25" customHeight="1">
      <c r="A112" s="982" t="s">
        <v>421</v>
      </c>
      <c r="B112" s="983"/>
      <c r="C112" s="980" t="s">
        <v>422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221</v>
      </c>
      <c r="AB112" s="989"/>
      <c r="AC112" s="989"/>
      <c r="AD112" s="989"/>
      <c r="AE112" s="990"/>
      <c r="AF112" s="991" t="s">
        <v>221</v>
      </c>
      <c r="AG112" s="989"/>
      <c r="AH112" s="989"/>
      <c r="AI112" s="989"/>
      <c r="AJ112" s="990"/>
      <c r="AK112" s="991" t="s">
        <v>221</v>
      </c>
      <c r="AL112" s="989"/>
      <c r="AM112" s="989"/>
      <c r="AN112" s="989"/>
      <c r="AO112" s="990"/>
      <c r="AP112" s="992" t="s">
        <v>221</v>
      </c>
      <c r="AQ112" s="993"/>
      <c r="AR112" s="993"/>
      <c r="AS112" s="993"/>
      <c r="AT112" s="994"/>
      <c r="AU112" s="930"/>
      <c r="AV112" s="931"/>
      <c r="AW112" s="931"/>
      <c r="AX112" s="931"/>
      <c r="AY112" s="931"/>
      <c r="AZ112" s="979" t="s">
        <v>423</v>
      </c>
      <c r="BA112" s="980"/>
      <c r="BB112" s="980"/>
      <c r="BC112" s="980"/>
      <c r="BD112" s="980"/>
      <c r="BE112" s="980"/>
      <c r="BF112" s="980"/>
      <c r="BG112" s="980"/>
      <c r="BH112" s="980"/>
      <c r="BI112" s="980"/>
      <c r="BJ112" s="980"/>
      <c r="BK112" s="980"/>
      <c r="BL112" s="980"/>
      <c r="BM112" s="980"/>
      <c r="BN112" s="980"/>
      <c r="BO112" s="980"/>
      <c r="BP112" s="981"/>
      <c r="BQ112" s="949">
        <v>28155861</v>
      </c>
      <c r="BR112" s="950"/>
      <c r="BS112" s="950"/>
      <c r="BT112" s="950"/>
      <c r="BU112" s="950"/>
      <c r="BV112" s="950">
        <v>27850522</v>
      </c>
      <c r="BW112" s="950"/>
      <c r="BX112" s="950"/>
      <c r="BY112" s="950"/>
      <c r="BZ112" s="950"/>
      <c r="CA112" s="950">
        <v>28541794</v>
      </c>
      <c r="CB112" s="950"/>
      <c r="CC112" s="950"/>
      <c r="CD112" s="950"/>
      <c r="CE112" s="950"/>
      <c r="CF112" s="944">
        <v>131.69999999999999</v>
      </c>
      <c r="CG112" s="945"/>
      <c r="CH112" s="945"/>
      <c r="CI112" s="945"/>
      <c r="CJ112" s="945"/>
      <c r="CK112" s="975"/>
      <c r="CL112" s="976"/>
      <c r="CM112" s="946" t="s">
        <v>424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221</v>
      </c>
      <c r="DH112" s="950"/>
      <c r="DI112" s="950"/>
      <c r="DJ112" s="950"/>
      <c r="DK112" s="950"/>
      <c r="DL112" s="950" t="s">
        <v>221</v>
      </c>
      <c r="DM112" s="950"/>
      <c r="DN112" s="950"/>
      <c r="DO112" s="950"/>
      <c r="DP112" s="950"/>
      <c r="DQ112" s="950" t="s">
        <v>221</v>
      </c>
      <c r="DR112" s="950"/>
      <c r="DS112" s="950"/>
      <c r="DT112" s="950"/>
      <c r="DU112" s="950"/>
      <c r="DV112" s="951" t="s">
        <v>221</v>
      </c>
      <c r="DW112" s="951"/>
      <c r="DX112" s="951"/>
      <c r="DY112" s="951"/>
      <c r="DZ112" s="952"/>
    </row>
    <row r="113" spans="1:130" s="199" customFormat="1" ht="26.25" customHeight="1">
      <c r="A113" s="984"/>
      <c r="B113" s="985"/>
      <c r="C113" s="980" t="s">
        <v>425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2092748</v>
      </c>
      <c r="AB113" s="964"/>
      <c r="AC113" s="964"/>
      <c r="AD113" s="964"/>
      <c r="AE113" s="965"/>
      <c r="AF113" s="966">
        <v>2056885</v>
      </c>
      <c r="AG113" s="964"/>
      <c r="AH113" s="964"/>
      <c r="AI113" s="964"/>
      <c r="AJ113" s="965"/>
      <c r="AK113" s="966">
        <v>2038093</v>
      </c>
      <c r="AL113" s="964"/>
      <c r="AM113" s="964"/>
      <c r="AN113" s="964"/>
      <c r="AO113" s="965"/>
      <c r="AP113" s="967">
        <v>9.4</v>
      </c>
      <c r="AQ113" s="968"/>
      <c r="AR113" s="968"/>
      <c r="AS113" s="968"/>
      <c r="AT113" s="969"/>
      <c r="AU113" s="930"/>
      <c r="AV113" s="931"/>
      <c r="AW113" s="931"/>
      <c r="AX113" s="931"/>
      <c r="AY113" s="931"/>
      <c r="AZ113" s="979" t="s">
        <v>426</v>
      </c>
      <c r="BA113" s="980"/>
      <c r="BB113" s="980"/>
      <c r="BC113" s="980"/>
      <c r="BD113" s="980"/>
      <c r="BE113" s="980"/>
      <c r="BF113" s="980"/>
      <c r="BG113" s="980"/>
      <c r="BH113" s="980"/>
      <c r="BI113" s="980"/>
      <c r="BJ113" s="980"/>
      <c r="BK113" s="980"/>
      <c r="BL113" s="980"/>
      <c r="BM113" s="980"/>
      <c r="BN113" s="980"/>
      <c r="BO113" s="980"/>
      <c r="BP113" s="981"/>
      <c r="BQ113" s="949" t="s">
        <v>221</v>
      </c>
      <c r="BR113" s="950"/>
      <c r="BS113" s="950"/>
      <c r="BT113" s="950"/>
      <c r="BU113" s="950"/>
      <c r="BV113" s="950" t="s">
        <v>221</v>
      </c>
      <c r="BW113" s="950"/>
      <c r="BX113" s="950"/>
      <c r="BY113" s="950"/>
      <c r="BZ113" s="950"/>
      <c r="CA113" s="950" t="s">
        <v>221</v>
      </c>
      <c r="CB113" s="950"/>
      <c r="CC113" s="950"/>
      <c r="CD113" s="950"/>
      <c r="CE113" s="950"/>
      <c r="CF113" s="944" t="s">
        <v>221</v>
      </c>
      <c r="CG113" s="945"/>
      <c r="CH113" s="945"/>
      <c r="CI113" s="945"/>
      <c r="CJ113" s="945"/>
      <c r="CK113" s="975"/>
      <c r="CL113" s="976"/>
      <c r="CM113" s="946" t="s">
        <v>427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221</v>
      </c>
      <c r="DH113" s="989"/>
      <c r="DI113" s="989"/>
      <c r="DJ113" s="989"/>
      <c r="DK113" s="990"/>
      <c r="DL113" s="991" t="s">
        <v>221</v>
      </c>
      <c r="DM113" s="989"/>
      <c r="DN113" s="989"/>
      <c r="DO113" s="989"/>
      <c r="DP113" s="990"/>
      <c r="DQ113" s="991" t="s">
        <v>221</v>
      </c>
      <c r="DR113" s="989"/>
      <c r="DS113" s="989"/>
      <c r="DT113" s="989"/>
      <c r="DU113" s="990"/>
      <c r="DV113" s="992" t="s">
        <v>221</v>
      </c>
      <c r="DW113" s="993"/>
      <c r="DX113" s="993"/>
      <c r="DY113" s="993"/>
      <c r="DZ113" s="994"/>
    </row>
    <row r="114" spans="1:130" s="199" customFormat="1" ht="26.25" customHeight="1">
      <c r="A114" s="984"/>
      <c r="B114" s="985"/>
      <c r="C114" s="980" t="s">
        <v>428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221</v>
      </c>
      <c r="AB114" s="989"/>
      <c r="AC114" s="989"/>
      <c r="AD114" s="989"/>
      <c r="AE114" s="990"/>
      <c r="AF114" s="991" t="s">
        <v>221</v>
      </c>
      <c r="AG114" s="989"/>
      <c r="AH114" s="989"/>
      <c r="AI114" s="989"/>
      <c r="AJ114" s="990"/>
      <c r="AK114" s="991" t="s">
        <v>221</v>
      </c>
      <c r="AL114" s="989"/>
      <c r="AM114" s="989"/>
      <c r="AN114" s="989"/>
      <c r="AO114" s="990"/>
      <c r="AP114" s="992" t="s">
        <v>221</v>
      </c>
      <c r="AQ114" s="993"/>
      <c r="AR114" s="993"/>
      <c r="AS114" s="993"/>
      <c r="AT114" s="994"/>
      <c r="AU114" s="930"/>
      <c r="AV114" s="931"/>
      <c r="AW114" s="931"/>
      <c r="AX114" s="931"/>
      <c r="AY114" s="931"/>
      <c r="AZ114" s="979" t="s">
        <v>429</v>
      </c>
      <c r="BA114" s="980"/>
      <c r="BB114" s="980"/>
      <c r="BC114" s="980"/>
      <c r="BD114" s="980"/>
      <c r="BE114" s="980"/>
      <c r="BF114" s="980"/>
      <c r="BG114" s="980"/>
      <c r="BH114" s="980"/>
      <c r="BI114" s="980"/>
      <c r="BJ114" s="980"/>
      <c r="BK114" s="980"/>
      <c r="BL114" s="980"/>
      <c r="BM114" s="980"/>
      <c r="BN114" s="980"/>
      <c r="BO114" s="980"/>
      <c r="BP114" s="981"/>
      <c r="BQ114" s="949">
        <v>10616811</v>
      </c>
      <c r="BR114" s="950"/>
      <c r="BS114" s="950"/>
      <c r="BT114" s="950"/>
      <c r="BU114" s="950"/>
      <c r="BV114" s="950">
        <v>10160880</v>
      </c>
      <c r="BW114" s="950"/>
      <c r="BX114" s="950"/>
      <c r="BY114" s="950"/>
      <c r="BZ114" s="950"/>
      <c r="CA114" s="950">
        <v>10243513</v>
      </c>
      <c r="CB114" s="950"/>
      <c r="CC114" s="950"/>
      <c r="CD114" s="950"/>
      <c r="CE114" s="950"/>
      <c r="CF114" s="944">
        <v>47.3</v>
      </c>
      <c r="CG114" s="945"/>
      <c r="CH114" s="945"/>
      <c r="CI114" s="945"/>
      <c r="CJ114" s="945"/>
      <c r="CK114" s="975"/>
      <c r="CL114" s="976"/>
      <c r="CM114" s="946" t="s">
        <v>430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221</v>
      </c>
      <c r="DH114" s="989"/>
      <c r="DI114" s="989"/>
      <c r="DJ114" s="989"/>
      <c r="DK114" s="990"/>
      <c r="DL114" s="991" t="s">
        <v>221</v>
      </c>
      <c r="DM114" s="989"/>
      <c r="DN114" s="989"/>
      <c r="DO114" s="989"/>
      <c r="DP114" s="990"/>
      <c r="DQ114" s="991" t="s">
        <v>221</v>
      </c>
      <c r="DR114" s="989"/>
      <c r="DS114" s="989"/>
      <c r="DT114" s="989"/>
      <c r="DU114" s="990"/>
      <c r="DV114" s="992" t="s">
        <v>221</v>
      </c>
      <c r="DW114" s="993"/>
      <c r="DX114" s="993"/>
      <c r="DY114" s="993"/>
      <c r="DZ114" s="994"/>
    </row>
    <row r="115" spans="1:130" s="199" customFormat="1" ht="26.25" customHeight="1">
      <c r="A115" s="984"/>
      <c r="B115" s="985"/>
      <c r="C115" s="980" t="s">
        <v>431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159802</v>
      </c>
      <c r="AB115" s="964"/>
      <c r="AC115" s="964"/>
      <c r="AD115" s="964"/>
      <c r="AE115" s="965"/>
      <c r="AF115" s="966">
        <v>142280</v>
      </c>
      <c r="AG115" s="964"/>
      <c r="AH115" s="964"/>
      <c r="AI115" s="964"/>
      <c r="AJ115" s="965"/>
      <c r="AK115" s="966">
        <v>90732</v>
      </c>
      <c r="AL115" s="964"/>
      <c r="AM115" s="964"/>
      <c r="AN115" s="964"/>
      <c r="AO115" s="965"/>
      <c r="AP115" s="967">
        <v>0.4</v>
      </c>
      <c r="AQ115" s="968"/>
      <c r="AR115" s="968"/>
      <c r="AS115" s="968"/>
      <c r="AT115" s="969"/>
      <c r="AU115" s="930"/>
      <c r="AV115" s="931"/>
      <c r="AW115" s="931"/>
      <c r="AX115" s="931"/>
      <c r="AY115" s="931"/>
      <c r="AZ115" s="979" t="s">
        <v>432</v>
      </c>
      <c r="BA115" s="980"/>
      <c r="BB115" s="980"/>
      <c r="BC115" s="980"/>
      <c r="BD115" s="980"/>
      <c r="BE115" s="980"/>
      <c r="BF115" s="980"/>
      <c r="BG115" s="980"/>
      <c r="BH115" s="980"/>
      <c r="BI115" s="980"/>
      <c r="BJ115" s="980"/>
      <c r="BK115" s="980"/>
      <c r="BL115" s="980"/>
      <c r="BM115" s="980"/>
      <c r="BN115" s="980"/>
      <c r="BO115" s="980"/>
      <c r="BP115" s="981"/>
      <c r="BQ115" s="949">
        <v>4248</v>
      </c>
      <c r="BR115" s="950"/>
      <c r="BS115" s="950"/>
      <c r="BT115" s="950"/>
      <c r="BU115" s="950"/>
      <c r="BV115" s="950">
        <v>2145</v>
      </c>
      <c r="BW115" s="950"/>
      <c r="BX115" s="950"/>
      <c r="BY115" s="950"/>
      <c r="BZ115" s="950"/>
      <c r="CA115" s="950" t="s">
        <v>221</v>
      </c>
      <c r="CB115" s="950"/>
      <c r="CC115" s="950"/>
      <c r="CD115" s="950"/>
      <c r="CE115" s="950"/>
      <c r="CF115" s="944" t="s">
        <v>221</v>
      </c>
      <c r="CG115" s="945"/>
      <c r="CH115" s="945"/>
      <c r="CI115" s="945"/>
      <c r="CJ115" s="945"/>
      <c r="CK115" s="975"/>
      <c r="CL115" s="976"/>
      <c r="CM115" s="979" t="s">
        <v>433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221</v>
      </c>
      <c r="DH115" s="989"/>
      <c r="DI115" s="989"/>
      <c r="DJ115" s="989"/>
      <c r="DK115" s="990"/>
      <c r="DL115" s="991" t="s">
        <v>221</v>
      </c>
      <c r="DM115" s="989"/>
      <c r="DN115" s="989"/>
      <c r="DO115" s="989"/>
      <c r="DP115" s="990"/>
      <c r="DQ115" s="991" t="s">
        <v>221</v>
      </c>
      <c r="DR115" s="989"/>
      <c r="DS115" s="989"/>
      <c r="DT115" s="989"/>
      <c r="DU115" s="990"/>
      <c r="DV115" s="992" t="s">
        <v>221</v>
      </c>
      <c r="DW115" s="993"/>
      <c r="DX115" s="993"/>
      <c r="DY115" s="993"/>
      <c r="DZ115" s="994"/>
    </row>
    <row r="116" spans="1:130" s="199" customFormat="1" ht="26.25" customHeight="1">
      <c r="A116" s="986"/>
      <c r="B116" s="987"/>
      <c r="C116" s="995" t="s">
        <v>434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1851</v>
      </c>
      <c r="AB116" s="989"/>
      <c r="AC116" s="989"/>
      <c r="AD116" s="989"/>
      <c r="AE116" s="990"/>
      <c r="AF116" s="991">
        <v>646</v>
      </c>
      <c r="AG116" s="989"/>
      <c r="AH116" s="989"/>
      <c r="AI116" s="989"/>
      <c r="AJ116" s="990"/>
      <c r="AK116" s="991">
        <v>404</v>
      </c>
      <c r="AL116" s="989"/>
      <c r="AM116" s="989"/>
      <c r="AN116" s="989"/>
      <c r="AO116" s="990"/>
      <c r="AP116" s="992">
        <v>0</v>
      </c>
      <c r="AQ116" s="993"/>
      <c r="AR116" s="993"/>
      <c r="AS116" s="993"/>
      <c r="AT116" s="994"/>
      <c r="AU116" s="930"/>
      <c r="AV116" s="931"/>
      <c r="AW116" s="931"/>
      <c r="AX116" s="931"/>
      <c r="AY116" s="931"/>
      <c r="AZ116" s="997" t="s">
        <v>435</v>
      </c>
      <c r="BA116" s="998"/>
      <c r="BB116" s="998"/>
      <c r="BC116" s="998"/>
      <c r="BD116" s="998"/>
      <c r="BE116" s="998"/>
      <c r="BF116" s="998"/>
      <c r="BG116" s="998"/>
      <c r="BH116" s="998"/>
      <c r="BI116" s="998"/>
      <c r="BJ116" s="998"/>
      <c r="BK116" s="998"/>
      <c r="BL116" s="998"/>
      <c r="BM116" s="998"/>
      <c r="BN116" s="998"/>
      <c r="BO116" s="998"/>
      <c r="BP116" s="999"/>
      <c r="BQ116" s="949" t="s">
        <v>221</v>
      </c>
      <c r="BR116" s="950"/>
      <c r="BS116" s="950"/>
      <c r="BT116" s="950"/>
      <c r="BU116" s="950"/>
      <c r="BV116" s="950" t="s">
        <v>221</v>
      </c>
      <c r="BW116" s="950"/>
      <c r="BX116" s="950"/>
      <c r="BY116" s="950"/>
      <c r="BZ116" s="950"/>
      <c r="CA116" s="950" t="s">
        <v>221</v>
      </c>
      <c r="CB116" s="950"/>
      <c r="CC116" s="950"/>
      <c r="CD116" s="950"/>
      <c r="CE116" s="950"/>
      <c r="CF116" s="944" t="s">
        <v>221</v>
      </c>
      <c r="CG116" s="945"/>
      <c r="CH116" s="945"/>
      <c r="CI116" s="945"/>
      <c r="CJ116" s="945"/>
      <c r="CK116" s="975"/>
      <c r="CL116" s="976"/>
      <c r="CM116" s="946" t="s">
        <v>436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199795</v>
      </c>
      <c r="DH116" s="989"/>
      <c r="DI116" s="989"/>
      <c r="DJ116" s="989"/>
      <c r="DK116" s="990"/>
      <c r="DL116" s="991">
        <v>161940</v>
      </c>
      <c r="DM116" s="989"/>
      <c r="DN116" s="989"/>
      <c r="DO116" s="989"/>
      <c r="DP116" s="990"/>
      <c r="DQ116" s="991">
        <v>123064</v>
      </c>
      <c r="DR116" s="989"/>
      <c r="DS116" s="989"/>
      <c r="DT116" s="989"/>
      <c r="DU116" s="990"/>
      <c r="DV116" s="992">
        <v>0.6</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437</v>
      </c>
      <c r="Z117" s="916"/>
      <c r="AA117" s="1006">
        <v>9838451</v>
      </c>
      <c r="AB117" s="1007"/>
      <c r="AC117" s="1007"/>
      <c r="AD117" s="1007"/>
      <c r="AE117" s="1008"/>
      <c r="AF117" s="1009">
        <v>9766464</v>
      </c>
      <c r="AG117" s="1007"/>
      <c r="AH117" s="1007"/>
      <c r="AI117" s="1007"/>
      <c r="AJ117" s="1008"/>
      <c r="AK117" s="1009">
        <v>9612999</v>
      </c>
      <c r="AL117" s="1007"/>
      <c r="AM117" s="1007"/>
      <c r="AN117" s="1007"/>
      <c r="AO117" s="1008"/>
      <c r="AP117" s="1010"/>
      <c r="AQ117" s="1011"/>
      <c r="AR117" s="1011"/>
      <c r="AS117" s="1011"/>
      <c r="AT117" s="1012"/>
      <c r="AU117" s="930"/>
      <c r="AV117" s="931"/>
      <c r="AW117" s="931"/>
      <c r="AX117" s="931"/>
      <c r="AY117" s="931"/>
      <c r="AZ117" s="997" t="s">
        <v>438</v>
      </c>
      <c r="BA117" s="998"/>
      <c r="BB117" s="998"/>
      <c r="BC117" s="998"/>
      <c r="BD117" s="998"/>
      <c r="BE117" s="998"/>
      <c r="BF117" s="998"/>
      <c r="BG117" s="998"/>
      <c r="BH117" s="998"/>
      <c r="BI117" s="998"/>
      <c r="BJ117" s="998"/>
      <c r="BK117" s="998"/>
      <c r="BL117" s="998"/>
      <c r="BM117" s="998"/>
      <c r="BN117" s="998"/>
      <c r="BO117" s="998"/>
      <c r="BP117" s="999"/>
      <c r="BQ117" s="949" t="s">
        <v>221</v>
      </c>
      <c r="BR117" s="950"/>
      <c r="BS117" s="950"/>
      <c r="BT117" s="950"/>
      <c r="BU117" s="950"/>
      <c r="BV117" s="950" t="s">
        <v>221</v>
      </c>
      <c r="BW117" s="950"/>
      <c r="BX117" s="950"/>
      <c r="BY117" s="950"/>
      <c r="BZ117" s="950"/>
      <c r="CA117" s="950" t="s">
        <v>221</v>
      </c>
      <c r="CB117" s="950"/>
      <c r="CC117" s="950"/>
      <c r="CD117" s="950"/>
      <c r="CE117" s="950"/>
      <c r="CF117" s="944" t="s">
        <v>221</v>
      </c>
      <c r="CG117" s="945"/>
      <c r="CH117" s="945"/>
      <c r="CI117" s="945"/>
      <c r="CJ117" s="945"/>
      <c r="CK117" s="975"/>
      <c r="CL117" s="976"/>
      <c r="CM117" s="946" t="s">
        <v>439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221</v>
      </c>
      <c r="DH117" s="989"/>
      <c r="DI117" s="989"/>
      <c r="DJ117" s="989"/>
      <c r="DK117" s="990"/>
      <c r="DL117" s="991" t="s">
        <v>221</v>
      </c>
      <c r="DM117" s="989"/>
      <c r="DN117" s="989"/>
      <c r="DO117" s="989"/>
      <c r="DP117" s="990"/>
      <c r="DQ117" s="991" t="s">
        <v>221</v>
      </c>
      <c r="DR117" s="989"/>
      <c r="DS117" s="989"/>
      <c r="DT117" s="989"/>
      <c r="DU117" s="990"/>
      <c r="DV117" s="992" t="s">
        <v>221</v>
      </c>
      <c r="DW117" s="993"/>
      <c r="DX117" s="993"/>
      <c r="DY117" s="993"/>
      <c r="DZ117" s="994"/>
    </row>
    <row r="118" spans="1:130" s="199" customFormat="1" ht="26.25" customHeight="1">
      <c r="A118" s="934" t="s">
        <v>413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411</v>
      </c>
      <c r="AB118" s="915"/>
      <c r="AC118" s="915"/>
      <c r="AD118" s="915"/>
      <c r="AE118" s="916"/>
      <c r="AF118" s="914" t="s">
        <v>287</v>
      </c>
      <c r="AG118" s="915"/>
      <c r="AH118" s="915"/>
      <c r="AI118" s="915"/>
      <c r="AJ118" s="916"/>
      <c r="AK118" s="914" t="s">
        <v>286</v>
      </c>
      <c r="AL118" s="915"/>
      <c r="AM118" s="915"/>
      <c r="AN118" s="915"/>
      <c r="AO118" s="916"/>
      <c r="AP118" s="1001" t="s">
        <v>412</v>
      </c>
      <c r="AQ118" s="1002"/>
      <c r="AR118" s="1002"/>
      <c r="AS118" s="1002"/>
      <c r="AT118" s="1003"/>
      <c r="AU118" s="930"/>
      <c r="AV118" s="931"/>
      <c r="AW118" s="931"/>
      <c r="AX118" s="931"/>
      <c r="AY118" s="931"/>
      <c r="AZ118" s="1004" t="s">
        <v>440</v>
      </c>
      <c r="BA118" s="995"/>
      <c r="BB118" s="995"/>
      <c r="BC118" s="995"/>
      <c r="BD118" s="995"/>
      <c r="BE118" s="995"/>
      <c r="BF118" s="995"/>
      <c r="BG118" s="995"/>
      <c r="BH118" s="995"/>
      <c r="BI118" s="995"/>
      <c r="BJ118" s="995"/>
      <c r="BK118" s="995"/>
      <c r="BL118" s="995"/>
      <c r="BM118" s="995"/>
      <c r="BN118" s="995"/>
      <c r="BO118" s="995"/>
      <c r="BP118" s="996"/>
      <c r="BQ118" s="1027" t="s">
        <v>221</v>
      </c>
      <c r="BR118" s="1028"/>
      <c r="BS118" s="1028"/>
      <c r="BT118" s="1028"/>
      <c r="BU118" s="1028"/>
      <c r="BV118" s="1028" t="s">
        <v>221</v>
      </c>
      <c r="BW118" s="1028"/>
      <c r="BX118" s="1028"/>
      <c r="BY118" s="1028"/>
      <c r="BZ118" s="1028"/>
      <c r="CA118" s="1028" t="s">
        <v>221</v>
      </c>
      <c r="CB118" s="1028"/>
      <c r="CC118" s="1028"/>
      <c r="CD118" s="1028"/>
      <c r="CE118" s="1028"/>
      <c r="CF118" s="944" t="s">
        <v>221</v>
      </c>
      <c r="CG118" s="945"/>
      <c r="CH118" s="945"/>
      <c r="CI118" s="945"/>
      <c r="CJ118" s="945"/>
      <c r="CK118" s="975"/>
      <c r="CL118" s="976"/>
      <c r="CM118" s="946" t="s">
        <v>441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221</v>
      </c>
      <c r="DH118" s="989"/>
      <c r="DI118" s="989"/>
      <c r="DJ118" s="989"/>
      <c r="DK118" s="990"/>
      <c r="DL118" s="991" t="s">
        <v>221</v>
      </c>
      <c r="DM118" s="989"/>
      <c r="DN118" s="989"/>
      <c r="DO118" s="989"/>
      <c r="DP118" s="990"/>
      <c r="DQ118" s="991" t="s">
        <v>221</v>
      </c>
      <c r="DR118" s="989"/>
      <c r="DS118" s="989"/>
      <c r="DT118" s="989"/>
      <c r="DU118" s="990"/>
      <c r="DV118" s="992" t="s">
        <v>221</v>
      </c>
      <c r="DW118" s="993"/>
      <c r="DX118" s="993"/>
      <c r="DY118" s="993"/>
      <c r="DZ118" s="994"/>
    </row>
    <row r="119" spans="1:130" s="199" customFormat="1" ht="26.25" customHeight="1">
      <c r="A119" s="1088" t="s">
        <v>416</v>
      </c>
      <c r="B119" s="974"/>
      <c r="C119" s="953" t="s">
        <v>417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221</v>
      </c>
      <c r="AB119" s="922"/>
      <c r="AC119" s="922"/>
      <c r="AD119" s="922"/>
      <c r="AE119" s="923"/>
      <c r="AF119" s="924" t="s">
        <v>221</v>
      </c>
      <c r="AG119" s="922"/>
      <c r="AH119" s="922"/>
      <c r="AI119" s="922"/>
      <c r="AJ119" s="923"/>
      <c r="AK119" s="924" t="s">
        <v>221</v>
      </c>
      <c r="AL119" s="922"/>
      <c r="AM119" s="922"/>
      <c r="AN119" s="922"/>
      <c r="AO119" s="923"/>
      <c r="AP119" s="925" t="s">
        <v>221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442</v>
      </c>
      <c r="BP119" s="1036"/>
      <c r="BQ119" s="1027">
        <v>100760684</v>
      </c>
      <c r="BR119" s="1028"/>
      <c r="BS119" s="1028"/>
      <c r="BT119" s="1028"/>
      <c r="BU119" s="1028"/>
      <c r="BV119" s="1028">
        <v>99377356</v>
      </c>
      <c r="BW119" s="1028"/>
      <c r="BX119" s="1028"/>
      <c r="BY119" s="1028"/>
      <c r="BZ119" s="1028"/>
      <c r="CA119" s="1028">
        <v>98221299</v>
      </c>
      <c r="CB119" s="1028"/>
      <c r="CC119" s="1028"/>
      <c r="CD119" s="1028"/>
      <c r="CE119" s="1028"/>
      <c r="CF119" s="1029"/>
      <c r="CG119" s="1030"/>
      <c r="CH119" s="1030"/>
      <c r="CI119" s="1030"/>
      <c r="CJ119" s="1031"/>
      <c r="CK119" s="977"/>
      <c r="CL119" s="978"/>
      <c r="CM119" s="1032" t="s">
        <v>443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169225</v>
      </c>
      <c r="DH119" s="1014"/>
      <c r="DI119" s="1014"/>
      <c r="DJ119" s="1014"/>
      <c r="DK119" s="1015"/>
      <c r="DL119" s="1013">
        <v>73189</v>
      </c>
      <c r="DM119" s="1014"/>
      <c r="DN119" s="1014"/>
      <c r="DO119" s="1014"/>
      <c r="DP119" s="1015"/>
      <c r="DQ119" s="1013">
        <v>26161</v>
      </c>
      <c r="DR119" s="1014"/>
      <c r="DS119" s="1014"/>
      <c r="DT119" s="1014"/>
      <c r="DU119" s="1015"/>
      <c r="DV119" s="1016">
        <v>0.1</v>
      </c>
      <c r="DW119" s="1017"/>
      <c r="DX119" s="1017"/>
      <c r="DY119" s="1017"/>
      <c r="DZ119" s="1018"/>
    </row>
    <row r="120" spans="1:130" s="199" customFormat="1" ht="26.25" customHeight="1">
      <c r="A120" s="1089"/>
      <c r="B120" s="976"/>
      <c r="C120" s="946" t="s">
        <v>420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221</v>
      </c>
      <c r="AB120" s="989"/>
      <c r="AC120" s="989"/>
      <c r="AD120" s="989"/>
      <c r="AE120" s="990"/>
      <c r="AF120" s="991" t="s">
        <v>221</v>
      </c>
      <c r="AG120" s="989"/>
      <c r="AH120" s="989"/>
      <c r="AI120" s="989"/>
      <c r="AJ120" s="990"/>
      <c r="AK120" s="991" t="s">
        <v>221</v>
      </c>
      <c r="AL120" s="989"/>
      <c r="AM120" s="989"/>
      <c r="AN120" s="989"/>
      <c r="AO120" s="990"/>
      <c r="AP120" s="992" t="s">
        <v>221</v>
      </c>
      <c r="AQ120" s="993"/>
      <c r="AR120" s="993"/>
      <c r="AS120" s="993"/>
      <c r="AT120" s="994"/>
      <c r="AU120" s="1019" t="s">
        <v>444</v>
      </c>
      <c r="AV120" s="1020"/>
      <c r="AW120" s="1020"/>
      <c r="AX120" s="1020"/>
      <c r="AY120" s="1021"/>
      <c r="AZ120" s="970" t="s">
        <v>445</v>
      </c>
      <c r="BA120" s="919"/>
      <c r="BB120" s="919"/>
      <c r="BC120" s="919"/>
      <c r="BD120" s="919"/>
      <c r="BE120" s="919"/>
      <c r="BF120" s="919"/>
      <c r="BG120" s="919"/>
      <c r="BH120" s="919"/>
      <c r="BI120" s="919"/>
      <c r="BJ120" s="919"/>
      <c r="BK120" s="919"/>
      <c r="BL120" s="919"/>
      <c r="BM120" s="919"/>
      <c r="BN120" s="919"/>
      <c r="BO120" s="919"/>
      <c r="BP120" s="920"/>
      <c r="BQ120" s="956">
        <v>13103615</v>
      </c>
      <c r="BR120" s="957"/>
      <c r="BS120" s="957"/>
      <c r="BT120" s="957"/>
      <c r="BU120" s="957"/>
      <c r="BV120" s="957">
        <v>14861790</v>
      </c>
      <c r="BW120" s="957"/>
      <c r="BX120" s="957"/>
      <c r="BY120" s="957"/>
      <c r="BZ120" s="957"/>
      <c r="CA120" s="957">
        <v>15189107</v>
      </c>
      <c r="CB120" s="957"/>
      <c r="CC120" s="957"/>
      <c r="CD120" s="957"/>
      <c r="CE120" s="957"/>
      <c r="CF120" s="971">
        <v>70.099999999999994</v>
      </c>
      <c r="CG120" s="972"/>
      <c r="CH120" s="972"/>
      <c r="CI120" s="972"/>
      <c r="CJ120" s="972"/>
      <c r="CK120" s="1037" t="s">
        <v>446</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20851510</v>
      </c>
      <c r="DH120" s="957"/>
      <c r="DI120" s="957"/>
      <c r="DJ120" s="957"/>
      <c r="DK120" s="957"/>
      <c r="DL120" s="957">
        <v>20925702</v>
      </c>
      <c r="DM120" s="957"/>
      <c r="DN120" s="957"/>
      <c r="DO120" s="957"/>
      <c r="DP120" s="957"/>
      <c r="DQ120" s="957">
        <v>21082451</v>
      </c>
      <c r="DR120" s="957"/>
      <c r="DS120" s="957"/>
      <c r="DT120" s="957"/>
      <c r="DU120" s="957"/>
      <c r="DV120" s="958">
        <v>97.3</v>
      </c>
      <c r="DW120" s="958"/>
      <c r="DX120" s="958"/>
      <c r="DY120" s="958"/>
      <c r="DZ120" s="959"/>
    </row>
    <row r="121" spans="1:130" s="199" customFormat="1" ht="26.25" customHeight="1">
      <c r="A121" s="1089"/>
      <c r="B121" s="976"/>
      <c r="C121" s="997" t="s">
        <v>447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221</v>
      </c>
      <c r="AB121" s="989"/>
      <c r="AC121" s="989"/>
      <c r="AD121" s="989"/>
      <c r="AE121" s="990"/>
      <c r="AF121" s="991" t="s">
        <v>221</v>
      </c>
      <c r="AG121" s="989"/>
      <c r="AH121" s="989"/>
      <c r="AI121" s="989"/>
      <c r="AJ121" s="990"/>
      <c r="AK121" s="991" t="s">
        <v>221</v>
      </c>
      <c r="AL121" s="989"/>
      <c r="AM121" s="989"/>
      <c r="AN121" s="989"/>
      <c r="AO121" s="990"/>
      <c r="AP121" s="992" t="s">
        <v>221</v>
      </c>
      <c r="AQ121" s="993"/>
      <c r="AR121" s="993"/>
      <c r="AS121" s="993"/>
      <c r="AT121" s="994"/>
      <c r="AU121" s="1022"/>
      <c r="AV121" s="1023"/>
      <c r="AW121" s="1023"/>
      <c r="AX121" s="1023"/>
      <c r="AY121" s="1024"/>
      <c r="AZ121" s="979" t="s">
        <v>448</v>
      </c>
      <c r="BA121" s="980"/>
      <c r="BB121" s="980"/>
      <c r="BC121" s="980"/>
      <c r="BD121" s="980"/>
      <c r="BE121" s="980"/>
      <c r="BF121" s="980"/>
      <c r="BG121" s="980"/>
      <c r="BH121" s="980"/>
      <c r="BI121" s="980"/>
      <c r="BJ121" s="980"/>
      <c r="BK121" s="980"/>
      <c r="BL121" s="980"/>
      <c r="BM121" s="980"/>
      <c r="BN121" s="980"/>
      <c r="BO121" s="980"/>
      <c r="BP121" s="981"/>
      <c r="BQ121" s="949">
        <v>1281927</v>
      </c>
      <c r="BR121" s="950"/>
      <c r="BS121" s="950"/>
      <c r="BT121" s="950"/>
      <c r="BU121" s="950"/>
      <c r="BV121" s="950">
        <v>1176652</v>
      </c>
      <c r="BW121" s="950"/>
      <c r="BX121" s="950"/>
      <c r="BY121" s="950"/>
      <c r="BZ121" s="950"/>
      <c r="CA121" s="950">
        <v>1005494</v>
      </c>
      <c r="CB121" s="950"/>
      <c r="CC121" s="950"/>
      <c r="CD121" s="950"/>
      <c r="CE121" s="950"/>
      <c r="CF121" s="944">
        <v>4.5999999999999996</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3772609</v>
      </c>
      <c r="DH121" s="950"/>
      <c r="DI121" s="950"/>
      <c r="DJ121" s="950"/>
      <c r="DK121" s="950"/>
      <c r="DL121" s="950">
        <v>3347519</v>
      </c>
      <c r="DM121" s="950"/>
      <c r="DN121" s="950"/>
      <c r="DO121" s="950"/>
      <c r="DP121" s="950"/>
      <c r="DQ121" s="950">
        <v>7302421</v>
      </c>
      <c r="DR121" s="950"/>
      <c r="DS121" s="950"/>
      <c r="DT121" s="950"/>
      <c r="DU121" s="950"/>
      <c r="DV121" s="951">
        <v>33.700000000000003</v>
      </c>
      <c r="DW121" s="951"/>
      <c r="DX121" s="951"/>
      <c r="DY121" s="951"/>
      <c r="DZ121" s="952"/>
    </row>
    <row r="122" spans="1:130" s="199" customFormat="1" ht="26.25" customHeight="1">
      <c r="A122" s="1089"/>
      <c r="B122" s="976"/>
      <c r="C122" s="946" t="s">
        <v>430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221</v>
      </c>
      <c r="AB122" s="989"/>
      <c r="AC122" s="989"/>
      <c r="AD122" s="989"/>
      <c r="AE122" s="990"/>
      <c r="AF122" s="991" t="s">
        <v>221</v>
      </c>
      <c r="AG122" s="989"/>
      <c r="AH122" s="989"/>
      <c r="AI122" s="989"/>
      <c r="AJ122" s="990"/>
      <c r="AK122" s="991" t="s">
        <v>221</v>
      </c>
      <c r="AL122" s="989"/>
      <c r="AM122" s="989"/>
      <c r="AN122" s="989"/>
      <c r="AO122" s="990"/>
      <c r="AP122" s="992" t="s">
        <v>221</v>
      </c>
      <c r="AQ122" s="993"/>
      <c r="AR122" s="993"/>
      <c r="AS122" s="993"/>
      <c r="AT122" s="994"/>
      <c r="AU122" s="1022"/>
      <c r="AV122" s="1023"/>
      <c r="AW122" s="1023"/>
      <c r="AX122" s="1023"/>
      <c r="AY122" s="1024"/>
      <c r="AZ122" s="1004" t="s">
        <v>449</v>
      </c>
      <c r="BA122" s="995"/>
      <c r="BB122" s="995"/>
      <c r="BC122" s="995"/>
      <c r="BD122" s="995"/>
      <c r="BE122" s="995"/>
      <c r="BF122" s="995"/>
      <c r="BG122" s="995"/>
      <c r="BH122" s="995"/>
      <c r="BI122" s="995"/>
      <c r="BJ122" s="995"/>
      <c r="BK122" s="995"/>
      <c r="BL122" s="995"/>
      <c r="BM122" s="995"/>
      <c r="BN122" s="995"/>
      <c r="BO122" s="995"/>
      <c r="BP122" s="996"/>
      <c r="BQ122" s="1027">
        <v>56017138</v>
      </c>
      <c r="BR122" s="1028"/>
      <c r="BS122" s="1028"/>
      <c r="BT122" s="1028"/>
      <c r="BU122" s="1028"/>
      <c r="BV122" s="1028">
        <v>56376637</v>
      </c>
      <c r="BW122" s="1028"/>
      <c r="BX122" s="1028"/>
      <c r="BY122" s="1028"/>
      <c r="BZ122" s="1028"/>
      <c r="CA122" s="1028">
        <v>56640956</v>
      </c>
      <c r="CB122" s="1028"/>
      <c r="CC122" s="1028"/>
      <c r="CD122" s="1028"/>
      <c r="CE122" s="1028"/>
      <c r="CF122" s="1048">
        <v>261.3</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145338</v>
      </c>
      <c r="DH122" s="950"/>
      <c r="DI122" s="950"/>
      <c r="DJ122" s="950"/>
      <c r="DK122" s="950"/>
      <c r="DL122" s="950">
        <v>146182</v>
      </c>
      <c r="DM122" s="950"/>
      <c r="DN122" s="950"/>
      <c r="DO122" s="950"/>
      <c r="DP122" s="950"/>
      <c r="DQ122" s="950">
        <v>156922</v>
      </c>
      <c r="DR122" s="950"/>
      <c r="DS122" s="950"/>
      <c r="DT122" s="950"/>
      <c r="DU122" s="950"/>
      <c r="DV122" s="951">
        <v>0.7</v>
      </c>
      <c r="DW122" s="951"/>
      <c r="DX122" s="951"/>
      <c r="DY122" s="951"/>
      <c r="DZ122" s="952"/>
    </row>
    <row r="123" spans="1:130" s="199" customFormat="1" ht="26.25" customHeight="1">
      <c r="A123" s="1089"/>
      <c r="B123" s="976"/>
      <c r="C123" s="946" t="s">
        <v>436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58660</v>
      </c>
      <c r="AB123" s="989"/>
      <c r="AC123" s="989"/>
      <c r="AD123" s="989"/>
      <c r="AE123" s="990"/>
      <c r="AF123" s="991">
        <v>41421</v>
      </c>
      <c r="AG123" s="989"/>
      <c r="AH123" s="989"/>
      <c r="AI123" s="989"/>
      <c r="AJ123" s="990"/>
      <c r="AK123" s="991">
        <v>40065</v>
      </c>
      <c r="AL123" s="989"/>
      <c r="AM123" s="989"/>
      <c r="AN123" s="989"/>
      <c r="AO123" s="990"/>
      <c r="AP123" s="992">
        <v>0.2</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450</v>
      </c>
      <c r="BP123" s="1036"/>
      <c r="BQ123" s="1095">
        <v>70402680</v>
      </c>
      <c r="BR123" s="1096"/>
      <c r="BS123" s="1096"/>
      <c r="BT123" s="1096"/>
      <c r="BU123" s="1096"/>
      <c r="BV123" s="1096">
        <v>72415079</v>
      </c>
      <c r="BW123" s="1096"/>
      <c r="BX123" s="1096"/>
      <c r="BY123" s="1096"/>
      <c r="BZ123" s="1096"/>
      <c r="CA123" s="1096">
        <v>72835557</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t="s">
        <v>221</v>
      </c>
      <c r="DH123" s="989"/>
      <c r="DI123" s="989"/>
      <c r="DJ123" s="989"/>
      <c r="DK123" s="990"/>
      <c r="DL123" s="991" t="s">
        <v>221</v>
      </c>
      <c r="DM123" s="989"/>
      <c r="DN123" s="989"/>
      <c r="DO123" s="989"/>
      <c r="DP123" s="990"/>
      <c r="DQ123" s="991" t="s">
        <v>221</v>
      </c>
      <c r="DR123" s="989"/>
      <c r="DS123" s="989"/>
      <c r="DT123" s="989"/>
      <c r="DU123" s="990"/>
      <c r="DV123" s="992" t="s">
        <v>221</v>
      </c>
      <c r="DW123" s="993"/>
      <c r="DX123" s="993"/>
      <c r="DY123" s="993"/>
      <c r="DZ123" s="994"/>
    </row>
    <row r="124" spans="1:130" s="199" customFormat="1" ht="26.25" customHeight="1" thickBot="1">
      <c r="A124" s="1089"/>
      <c r="B124" s="976"/>
      <c r="C124" s="946" t="s">
        <v>439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221</v>
      </c>
      <c r="AB124" s="989"/>
      <c r="AC124" s="989"/>
      <c r="AD124" s="989"/>
      <c r="AE124" s="990"/>
      <c r="AF124" s="991" t="s">
        <v>221</v>
      </c>
      <c r="AG124" s="989"/>
      <c r="AH124" s="989"/>
      <c r="AI124" s="989"/>
      <c r="AJ124" s="990"/>
      <c r="AK124" s="991" t="s">
        <v>221</v>
      </c>
      <c r="AL124" s="989"/>
      <c r="AM124" s="989"/>
      <c r="AN124" s="989"/>
      <c r="AO124" s="990"/>
      <c r="AP124" s="992" t="s">
        <v>221</v>
      </c>
      <c r="AQ124" s="993"/>
      <c r="AR124" s="993"/>
      <c r="AS124" s="993"/>
      <c r="AT124" s="994"/>
      <c r="AU124" s="1091" t="s">
        <v>451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133.30000000000001</v>
      </c>
      <c r="BR124" s="1058"/>
      <c r="BS124" s="1058"/>
      <c r="BT124" s="1058"/>
      <c r="BU124" s="1058"/>
      <c r="BV124" s="1058">
        <v>118.6</v>
      </c>
      <c r="BW124" s="1058"/>
      <c r="BX124" s="1058"/>
      <c r="BY124" s="1058"/>
      <c r="BZ124" s="1058"/>
      <c r="CA124" s="1058">
        <v>117.1</v>
      </c>
      <c r="CB124" s="1058"/>
      <c r="CC124" s="1058"/>
      <c r="CD124" s="1058"/>
      <c r="CE124" s="1058"/>
      <c r="CF124" s="1059"/>
      <c r="CG124" s="1060"/>
      <c r="CH124" s="1060"/>
      <c r="CI124" s="1060"/>
      <c r="CJ124" s="1061"/>
      <c r="CK124" s="1043"/>
      <c r="CL124" s="1043"/>
      <c r="CM124" s="1043"/>
      <c r="CN124" s="1043"/>
      <c r="CO124" s="1044"/>
      <c r="CP124" s="1050" t="s">
        <v>452</v>
      </c>
      <c r="CQ124" s="1051"/>
      <c r="CR124" s="1051"/>
      <c r="CS124" s="1051"/>
      <c r="CT124" s="1051"/>
      <c r="CU124" s="1051"/>
      <c r="CV124" s="1051"/>
      <c r="CW124" s="1051"/>
      <c r="CX124" s="1051"/>
      <c r="CY124" s="1051"/>
      <c r="CZ124" s="1051"/>
      <c r="DA124" s="1051"/>
      <c r="DB124" s="1051"/>
      <c r="DC124" s="1051"/>
      <c r="DD124" s="1051"/>
      <c r="DE124" s="1051"/>
      <c r="DF124" s="1052"/>
      <c r="DG124" s="1035">
        <v>3386404</v>
      </c>
      <c r="DH124" s="1014"/>
      <c r="DI124" s="1014"/>
      <c r="DJ124" s="1014"/>
      <c r="DK124" s="1015"/>
      <c r="DL124" s="1013">
        <v>3431119</v>
      </c>
      <c r="DM124" s="1014"/>
      <c r="DN124" s="1014"/>
      <c r="DO124" s="1014"/>
      <c r="DP124" s="1015"/>
      <c r="DQ124" s="1013" t="s">
        <v>221</v>
      </c>
      <c r="DR124" s="1014"/>
      <c r="DS124" s="1014"/>
      <c r="DT124" s="1014"/>
      <c r="DU124" s="1015"/>
      <c r="DV124" s="1016" t="s">
        <v>221</v>
      </c>
      <c r="DW124" s="1017"/>
      <c r="DX124" s="1017"/>
      <c r="DY124" s="1017"/>
      <c r="DZ124" s="1018"/>
    </row>
    <row r="125" spans="1:130" s="199" customFormat="1" ht="26.25" customHeight="1">
      <c r="A125" s="1089"/>
      <c r="B125" s="976"/>
      <c r="C125" s="946" t="s">
        <v>441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221</v>
      </c>
      <c r="AB125" s="989"/>
      <c r="AC125" s="989"/>
      <c r="AD125" s="989"/>
      <c r="AE125" s="990"/>
      <c r="AF125" s="991" t="s">
        <v>221</v>
      </c>
      <c r="AG125" s="989"/>
      <c r="AH125" s="989"/>
      <c r="AI125" s="989"/>
      <c r="AJ125" s="990"/>
      <c r="AK125" s="991" t="s">
        <v>221</v>
      </c>
      <c r="AL125" s="989"/>
      <c r="AM125" s="989"/>
      <c r="AN125" s="989"/>
      <c r="AO125" s="990"/>
      <c r="AP125" s="992" t="s">
        <v>221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453</v>
      </c>
      <c r="CL125" s="1038"/>
      <c r="CM125" s="1038"/>
      <c r="CN125" s="1038"/>
      <c r="CO125" s="1039"/>
      <c r="CP125" s="970" t="s">
        <v>454</v>
      </c>
      <c r="CQ125" s="919"/>
      <c r="CR125" s="919"/>
      <c r="CS125" s="919"/>
      <c r="CT125" s="919"/>
      <c r="CU125" s="919"/>
      <c r="CV125" s="919"/>
      <c r="CW125" s="919"/>
      <c r="CX125" s="919"/>
      <c r="CY125" s="919"/>
      <c r="CZ125" s="919"/>
      <c r="DA125" s="919"/>
      <c r="DB125" s="919"/>
      <c r="DC125" s="919"/>
      <c r="DD125" s="919"/>
      <c r="DE125" s="919"/>
      <c r="DF125" s="920"/>
      <c r="DG125" s="956" t="s">
        <v>221</v>
      </c>
      <c r="DH125" s="957"/>
      <c r="DI125" s="957"/>
      <c r="DJ125" s="957"/>
      <c r="DK125" s="957"/>
      <c r="DL125" s="957" t="s">
        <v>221</v>
      </c>
      <c r="DM125" s="957"/>
      <c r="DN125" s="957"/>
      <c r="DO125" s="957"/>
      <c r="DP125" s="957"/>
      <c r="DQ125" s="957" t="s">
        <v>221</v>
      </c>
      <c r="DR125" s="957"/>
      <c r="DS125" s="957"/>
      <c r="DT125" s="957"/>
      <c r="DU125" s="957"/>
      <c r="DV125" s="958" t="s">
        <v>221</v>
      </c>
      <c r="DW125" s="958"/>
      <c r="DX125" s="958"/>
      <c r="DY125" s="958"/>
      <c r="DZ125" s="959"/>
    </row>
    <row r="126" spans="1:130" s="199" customFormat="1" ht="26.25" customHeight="1" thickBot="1">
      <c r="A126" s="1089"/>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100509</v>
      </c>
      <c r="AB126" s="989"/>
      <c r="AC126" s="989"/>
      <c r="AD126" s="989"/>
      <c r="AE126" s="990"/>
      <c r="AF126" s="991">
        <v>100467</v>
      </c>
      <c r="AG126" s="989"/>
      <c r="AH126" s="989"/>
      <c r="AI126" s="989"/>
      <c r="AJ126" s="990"/>
      <c r="AK126" s="991">
        <v>50468</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455</v>
      </c>
      <c r="CQ126" s="980"/>
      <c r="CR126" s="980"/>
      <c r="CS126" s="980"/>
      <c r="CT126" s="980"/>
      <c r="CU126" s="980"/>
      <c r="CV126" s="980"/>
      <c r="CW126" s="980"/>
      <c r="CX126" s="980"/>
      <c r="CY126" s="980"/>
      <c r="CZ126" s="980"/>
      <c r="DA126" s="980"/>
      <c r="DB126" s="980"/>
      <c r="DC126" s="980"/>
      <c r="DD126" s="980"/>
      <c r="DE126" s="980"/>
      <c r="DF126" s="981"/>
      <c r="DG126" s="949" t="s">
        <v>221</v>
      </c>
      <c r="DH126" s="950"/>
      <c r="DI126" s="950"/>
      <c r="DJ126" s="950"/>
      <c r="DK126" s="950"/>
      <c r="DL126" s="950" t="s">
        <v>221</v>
      </c>
      <c r="DM126" s="950"/>
      <c r="DN126" s="950"/>
      <c r="DO126" s="950"/>
      <c r="DP126" s="950"/>
      <c r="DQ126" s="950" t="s">
        <v>221</v>
      </c>
      <c r="DR126" s="950"/>
      <c r="DS126" s="950"/>
      <c r="DT126" s="950"/>
      <c r="DU126" s="950"/>
      <c r="DV126" s="951" t="s">
        <v>221</v>
      </c>
      <c r="DW126" s="951"/>
      <c r="DX126" s="951"/>
      <c r="DY126" s="951"/>
      <c r="DZ126" s="952"/>
    </row>
    <row r="127" spans="1:130" s="199" customFormat="1" ht="26.25" customHeight="1">
      <c r="A127" s="1090"/>
      <c r="B127" s="978"/>
      <c r="C127" s="1032" t="s">
        <v>456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633</v>
      </c>
      <c r="AB127" s="989"/>
      <c r="AC127" s="989"/>
      <c r="AD127" s="989"/>
      <c r="AE127" s="990"/>
      <c r="AF127" s="991">
        <v>392</v>
      </c>
      <c r="AG127" s="989"/>
      <c r="AH127" s="989"/>
      <c r="AI127" s="989"/>
      <c r="AJ127" s="990"/>
      <c r="AK127" s="991">
        <v>199</v>
      </c>
      <c r="AL127" s="989"/>
      <c r="AM127" s="989"/>
      <c r="AN127" s="989"/>
      <c r="AO127" s="990"/>
      <c r="AP127" s="992">
        <v>0</v>
      </c>
      <c r="AQ127" s="993"/>
      <c r="AR127" s="993"/>
      <c r="AS127" s="993"/>
      <c r="AT127" s="994"/>
      <c r="AU127" s="235"/>
      <c r="AV127" s="235"/>
      <c r="AW127" s="235"/>
      <c r="AX127" s="1062" t="s">
        <v>457</v>
      </c>
      <c r="AY127" s="1063"/>
      <c r="AZ127" s="1063"/>
      <c r="BA127" s="1063"/>
      <c r="BB127" s="1063"/>
      <c r="BC127" s="1063"/>
      <c r="BD127" s="1063"/>
      <c r="BE127" s="1064"/>
      <c r="BF127" s="1065" t="s">
        <v>458</v>
      </c>
      <c r="BG127" s="1063"/>
      <c r="BH127" s="1063"/>
      <c r="BI127" s="1063"/>
      <c r="BJ127" s="1063"/>
      <c r="BK127" s="1063"/>
      <c r="BL127" s="1064"/>
      <c r="BM127" s="1065" t="s">
        <v>459</v>
      </c>
      <c r="BN127" s="1063"/>
      <c r="BO127" s="1063"/>
      <c r="BP127" s="1063"/>
      <c r="BQ127" s="1063"/>
      <c r="BR127" s="1063"/>
      <c r="BS127" s="1064"/>
      <c r="BT127" s="1065" t="s">
        <v>460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461</v>
      </c>
      <c r="CQ127" s="980"/>
      <c r="CR127" s="980"/>
      <c r="CS127" s="980"/>
      <c r="CT127" s="980"/>
      <c r="CU127" s="980"/>
      <c r="CV127" s="980"/>
      <c r="CW127" s="980"/>
      <c r="CX127" s="980"/>
      <c r="CY127" s="980"/>
      <c r="CZ127" s="980"/>
      <c r="DA127" s="980"/>
      <c r="DB127" s="980"/>
      <c r="DC127" s="980"/>
      <c r="DD127" s="980"/>
      <c r="DE127" s="980"/>
      <c r="DF127" s="981"/>
      <c r="DG127" s="949" t="s">
        <v>221</v>
      </c>
      <c r="DH127" s="950"/>
      <c r="DI127" s="950"/>
      <c r="DJ127" s="950"/>
      <c r="DK127" s="950"/>
      <c r="DL127" s="950" t="s">
        <v>221</v>
      </c>
      <c r="DM127" s="950"/>
      <c r="DN127" s="950"/>
      <c r="DO127" s="950"/>
      <c r="DP127" s="950"/>
      <c r="DQ127" s="950" t="s">
        <v>221</v>
      </c>
      <c r="DR127" s="950"/>
      <c r="DS127" s="950"/>
      <c r="DT127" s="950"/>
      <c r="DU127" s="950"/>
      <c r="DV127" s="951" t="s">
        <v>221</v>
      </c>
      <c r="DW127" s="951"/>
      <c r="DX127" s="951"/>
      <c r="DY127" s="951"/>
      <c r="DZ127" s="952"/>
    </row>
    <row r="128" spans="1:130" s="199" customFormat="1" ht="26.25" customHeight="1" thickBot="1">
      <c r="A128" s="1073" t="s">
        <v>462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463</v>
      </c>
      <c r="X128" s="1075"/>
      <c r="Y128" s="1075"/>
      <c r="Z128" s="1076"/>
      <c r="AA128" s="1077">
        <v>171322</v>
      </c>
      <c r="AB128" s="1078"/>
      <c r="AC128" s="1078"/>
      <c r="AD128" s="1078"/>
      <c r="AE128" s="1079"/>
      <c r="AF128" s="1080">
        <v>168165</v>
      </c>
      <c r="AG128" s="1078"/>
      <c r="AH128" s="1078"/>
      <c r="AI128" s="1078"/>
      <c r="AJ128" s="1079"/>
      <c r="AK128" s="1080">
        <v>172381</v>
      </c>
      <c r="AL128" s="1078"/>
      <c r="AM128" s="1078"/>
      <c r="AN128" s="1078"/>
      <c r="AO128" s="1079"/>
      <c r="AP128" s="1081"/>
      <c r="AQ128" s="1082"/>
      <c r="AR128" s="1082"/>
      <c r="AS128" s="1082"/>
      <c r="AT128" s="1083"/>
      <c r="AU128" s="235"/>
      <c r="AV128" s="235"/>
      <c r="AW128" s="235"/>
      <c r="AX128" s="918" t="s">
        <v>464</v>
      </c>
      <c r="AY128" s="919"/>
      <c r="AZ128" s="919"/>
      <c r="BA128" s="919"/>
      <c r="BB128" s="919"/>
      <c r="BC128" s="919"/>
      <c r="BD128" s="919"/>
      <c r="BE128" s="920"/>
      <c r="BF128" s="1084" t="s">
        <v>221</v>
      </c>
      <c r="BG128" s="1085"/>
      <c r="BH128" s="1085"/>
      <c r="BI128" s="1085"/>
      <c r="BJ128" s="1085"/>
      <c r="BK128" s="1085"/>
      <c r="BL128" s="1086"/>
      <c r="BM128" s="1084">
        <v>11.89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465</v>
      </c>
      <c r="CQ128" s="1067"/>
      <c r="CR128" s="1067"/>
      <c r="CS128" s="1067"/>
      <c r="CT128" s="1067"/>
      <c r="CU128" s="1067"/>
      <c r="CV128" s="1067"/>
      <c r="CW128" s="1067"/>
      <c r="CX128" s="1067"/>
      <c r="CY128" s="1067"/>
      <c r="CZ128" s="1067"/>
      <c r="DA128" s="1067"/>
      <c r="DB128" s="1067"/>
      <c r="DC128" s="1067"/>
      <c r="DD128" s="1067"/>
      <c r="DE128" s="1067"/>
      <c r="DF128" s="1068"/>
      <c r="DG128" s="1069">
        <v>4248</v>
      </c>
      <c r="DH128" s="1070"/>
      <c r="DI128" s="1070"/>
      <c r="DJ128" s="1070"/>
      <c r="DK128" s="1070"/>
      <c r="DL128" s="1070">
        <v>2145</v>
      </c>
      <c r="DM128" s="1070"/>
      <c r="DN128" s="1070"/>
      <c r="DO128" s="1070"/>
      <c r="DP128" s="1070"/>
      <c r="DQ128" s="1070" t="s">
        <v>221</v>
      </c>
      <c r="DR128" s="1070"/>
      <c r="DS128" s="1070"/>
      <c r="DT128" s="1070"/>
      <c r="DU128" s="1070"/>
      <c r="DV128" s="1071" t="s">
        <v>221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466</v>
      </c>
      <c r="X129" s="1104"/>
      <c r="Y129" s="1104"/>
      <c r="Z129" s="1105"/>
      <c r="AA129" s="988">
        <v>29349181</v>
      </c>
      <c r="AB129" s="989"/>
      <c r="AC129" s="989"/>
      <c r="AD129" s="989"/>
      <c r="AE129" s="990"/>
      <c r="AF129" s="991">
        <v>29298085</v>
      </c>
      <c r="AG129" s="989"/>
      <c r="AH129" s="989"/>
      <c r="AI129" s="989"/>
      <c r="AJ129" s="990"/>
      <c r="AK129" s="991">
        <v>28187254</v>
      </c>
      <c r="AL129" s="989"/>
      <c r="AM129" s="989"/>
      <c r="AN129" s="989"/>
      <c r="AO129" s="990"/>
      <c r="AP129" s="1106"/>
      <c r="AQ129" s="1107"/>
      <c r="AR129" s="1107"/>
      <c r="AS129" s="1107"/>
      <c r="AT129" s="1108"/>
      <c r="AU129" s="237"/>
      <c r="AV129" s="237"/>
      <c r="AW129" s="237"/>
      <c r="AX129" s="1097" t="s">
        <v>467</v>
      </c>
      <c r="AY129" s="980"/>
      <c r="AZ129" s="980"/>
      <c r="BA129" s="980"/>
      <c r="BB129" s="980"/>
      <c r="BC129" s="980"/>
      <c r="BD129" s="980"/>
      <c r="BE129" s="981"/>
      <c r="BF129" s="1098" t="s">
        <v>221</v>
      </c>
      <c r="BG129" s="1099"/>
      <c r="BH129" s="1099"/>
      <c r="BI129" s="1099"/>
      <c r="BJ129" s="1099"/>
      <c r="BK129" s="1099"/>
      <c r="BL129" s="1100"/>
      <c r="BM129" s="1098">
        <v>16.89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469</v>
      </c>
      <c r="X130" s="1104"/>
      <c r="Y130" s="1104"/>
      <c r="Z130" s="1105"/>
      <c r="AA130" s="988">
        <v>6583040</v>
      </c>
      <c r="AB130" s="989"/>
      <c r="AC130" s="989"/>
      <c r="AD130" s="989"/>
      <c r="AE130" s="990"/>
      <c r="AF130" s="991">
        <v>6572277</v>
      </c>
      <c r="AG130" s="989"/>
      <c r="AH130" s="989"/>
      <c r="AI130" s="989"/>
      <c r="AJ130" s="990"/>
      <c r="AK130" s="991">
        <v>6509312</v>
      </c>
      <c r="AL130" s="989"/>
      <c r="AM130" s="989"/>
      <c r="AN130" s="989"/>
      <c r="AO130" s="990"/>
      <c r="AP130" s="1106"/>
      <c r="AQ130" s="1107"/>
      <c r="AR130" s="1107"/>
      <c r="AS130" s="1107"/>
      <c r="AT130" s="1108"/>
      <c r="AU130" s="237"/>
      <c r="AV130" s="237"/>
      <c r="AW130" s="237"/>
      <c r="AX130" s="1097" t="s">
        <v>470</v>
      </c>
      <c r="AY130" s="980"/>
      <c r="AZ130" s="980"/>
      <c r="BA130" s="980"/>
      <c r="BB130" s="980"/>
      <c r="BC130" s="980"/>
      <c r="BD130" s="980"/>
      <c r="BE130" s="981"/>
      <c r="BF130" s="1134">
        <v>13.4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471</v>
      </c>
      <c r="X131" s="1142"/>
      <c r="Y131" s="1142"/>
      <c r="Z131" s="1143"/>
      <c r="AA131" s="1035">
        <v>22766141</v>
      </c>
      <c r="AB131" s="1014"/>
      <c r="AC131" s="1014"/>
      <c r="AD131" s="1014"/>
      <c r="AE131" s="1015"/>
      <c r="AF131" s="1013">
        <v>22725808</v>
      </c>
      <c r="AG131" s="1014"/>
      <c r="AH131" s="1014"/>
      <c r="AI131" s="1014"/>
      <c r="AJ131" s="1015"/>
      <c r="AK131" s="1013">
        <v>21677942</v>
      </c>
      <c r="AL131" s="1014"/>
      <c r="AM131" s="1014"/>
      <c r="AN131" s="1014"/>
      <c r="AO131" s="1015"/>
      <c r="AP131" s="1144"/>
      <c r="AQ131" s="1145"/>
      <c r="AR131" s="1145"/>
      <c r="AS131" s="1145"/>
      <c r="AT131" s="1146"/>
      <c r="AU131" s="237"/>
      <c r="AV131" s="237"/>
      <c r="AW131" s="237"/>
      <c r="AX131" s="1116" t="s">
        <v>472</v>
      </c>
      <c r="AY131" s="1067"/>
      <c r="AZ131" s="1067"/>
      <c r="BA131" s="1067"/>
      <c r="BB131" s="1067"/>
      <c r="BC131" s="1067"/>
      <c r="BD131" s="1067"/>
      <c r="BE131" s="1068"/>
      <c r="BF131" s="1117">
        <v>117.1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474</v>
      </c>
      <c r="W132" s="1127"/>
      <c r="X132" s="1127"/>
      <c r="Y132" s="1127"/>
      <c r="Z132" s="1128"/>
      <c r="AA132" s="1129">
        <v>13.54682377</v>
      </c>
      <c r="AB132" s="1130"/>
      <c r="AC132" s="1130"/>
      <c r="AD132" s="1130"/>
      <c r="AE132" s="1131"/>
      <c r="AF132" s="1132">
        <v>13.31535495</v>
      </c>
      <c r="AG132" s="1130"/>
      <c r="AH132" s="1130"/>
      <c r="AI132" s="1130"/>
      <c r="AJ132" s="1131"/>
      <c r="AK132" s="1132">
        <v>13.52206773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475</v>
      </c>
      <c r="W133" s="1110"/>
      <c r="X133" s="1110"/>
      <c r="Y133" s="1110"/>
      <c r="Z133" s="1111"/>
      <c r="AA133" s="1112">
        <v>13.2</v>
      </c>
      <c r="AB133" s="1113"/>
      <c r="AC133" s="1113"/>
      <c r="AD133" s="1113"/>
      <c r="AE133" s="1114"/>
      <c r="AF133" s="1112">
        <v>13.2</v>
      </c>
      <c r="AG133" s="1113"/>
      <c r="AH133" s="1113"/>
      <c r="AI133" s="1113"/>
      <c r="AJ133" s="1114"/>
      <c r="AK133" s="1112">
        <v>13.4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476</v>
      </c>
      <c r="B5" s="248"/>
      <c r="C5" s="248"/>
      <c r="D5" s="248"/>
      <c r="E5" s="248"/>
      <c r="F5" s="248"/>
      <c r="G5" s="248"/>
      <c r="H5" s="248"/>
      <c r="I5" s="248"/>
      <c r="J5" s="248"/>
      <c r="K5" s="248"/>
      <c r="L5" s="248"/>
      <c r="M5" s="248"/>
      <c r="N5" s="248"/>
      <c r="O5" s="249"/>
    </row>
    <row r="6" spans="1:16">
      <c r="A6" s="250"/>
      <c r="B6" s="246"/>
      <c r="C6" s="246"/>
      <c r="D6" s="246"/>
      <c r="E6" s="246"/>
      <c r="F6" s="246"/>
      <c r="G6" s="251" t="s">
        <v>477</v>
      </c>
      <c r="H6" s="251"/>
      <c r="I6" s="251"/>
      <c r="J6" s="251"/>
      <c r="K6" s="246"/>
      <c r="L6" s="246"/>
      <c r="M6" s="246"/>
      <c r="N6" s="246"/>
    </row>
    <row r="7" spans="1:16">
      <c r="A7" s="250"/>
      <c r="B7" s="246"/>
      <c r="C7" s="246"/>
      <c r="D7" s="246"/>
      <c r="E7" s="246"/>
      <c r="F7" s="246"/>
      <c r="G7" s="253"/>
      <c r="H7" s="254"/>
      <c r="I7" s="254"/>
      <c r="J7" s="255"/>
      <c r="K7" s="1150" t="s">
        <v>478</v>
      </c>
      <c r="L7" s="256"/>
      <c r="M7" s="257" t="s">
        <v>479</v>
      </c>
      <c r="N7" s="258"/>
    </row>
    <row r="8" spans="1:16">
      <c r="A8" s="250"/>
      <c r="B8" s="246"/>
      <c r="C8" s="246"/>
      <c r="D8" s="246"/>
      <c r="E8" s="246"/>
      <c r="F8" s="246"/>
      <c r="G8" s="259"/>
      <c r="H8" s="260"/>
      <c r="I8" s="260"/>
      <c r="J8" s="261"/>
      <c r="K8" s="1151"/>
      <c r="L8" s="262" t="s">
        <v>480</v>
      </c>
      <c r="M8" s="263" t="s">
        <v>481</v>
      </c>
      <c r="N8" s="264" t="s">
        <v>482</v>
      </c>
    </row>
    <row r="9" spans="1:16">
      <c r="A9" s="250"/>
      <c r="B9" s="246"/>
      <c r="C9" s="246"/>
      <c r="D9" s="246"/>
      <c r="E9" s="246"/>
      <c r="F9" s="246"/>
      <c r="G9" s="1152" t="s">
        <v>483</v>
      </c>
      <c r="H9" s="1153"/>
      <c r="I9" s="1153"/>
      <c r="J9" s="1154"/>
      <c r="K9" s="265">
        <v>7195625</v>
      </c>
      <c r="L9" s="266">
        <v>125207</v>
      </c>
      <c r="M9" s="267">
        <v>72433</v>
      </c>
      <c r="N9" s="268">
        <v>72.900000000000006</v>
      </c>
    </row>
    <row r="10" spans="1:16">
      <c r="A10" s="250"/>
      <c r="B10" s="246"/>
      <c r="C10" s="246"/>
      <c r="D10" s="246"/>
      <c r="E10" s="246"/>
      <c r="F10" s="246"/>
      <c r="G10" s="1152" t="s">
        <v>484</v>
      </c>
      <c r="H10" s="1153"/>
      <c r="I10" s="1153"/>
      <c r="J10" s="1154"/>
      <c r="K10" s="269">
        <v>484435</v>
      </c>
      <c r="L10" s="270">
        <v>8429</v>
      </c>
      <c r="M10" s="271">
        <v>5807</v>
      </c>
      <c r="N10" s="272">
        <v>45.2</v>
      </c>
    </row>
    <row r="11" spans="1:16" ht="13.5" customHeight="1">
      <c r="A11" s="250"/>
      <c r="B11" s="246"/>
      <c r="C11" s="246"/>
      <c r="D11" s="246"/>
      <c r="E11" s="246"/>
      <c r="F11" s="246"/>
      <c r="G11" s="1152" t="s">
        <v>485</v>
      </c>
      <c r="H11" s="1153"/>
      <c r="I11" s="1153"/>
      <c r="J11" s="1154"/>
      <c r="K11" s="269">
        <v>37156</v>
      </c>
      <c r="L11" s="270">
        <v>647</v>
      </c>
      <c r="M11" s="271">
        <v>5465</v>
      </c>
      <c r="N11" s="272">
        <v>-88.2</v>
      </c>
    </row>
    <row r="12" spans="1:16" ht="13.5" customHeight="1">
      <c r="A12" s="250"/>
      <c r="B12" s="246"/>
      <c r="C12" s="246"/>
      <c r="D12" s="246"/>
      <c r="E12" s="246"/>
      <c r="F12" s="246"/>
      <c r="G12" s="1152" t="s">
        <v>486</v>
      </c>
      <c r="H12" s="1153"/>
      <c r="I12" s="1153"/>
      <c r="J12" s="1154"/>
      <c r="K12" s="269">
        <v>30575</v>
      </c>
      <c r="L12" s="270">
        <v>532</v>
      </c>
      <c r="M12" s="271">
        <v>1191</v>
      </c>
      <c r="N12" s="272">
        <v>-55.3</v>
      </c>
    </row>
    <row r="13" spans="1:16" ht="13.5" customHeight="1">
      <c r="A13" s="250"/>
      <c r="B13" s="246"/>
      <c r="C13" s="246"/>
      <c r="D13" s="246"/>
      <c r="E13" s="246"/>
      <c r="F13" s="246"/>
      <c r="G13" s="1152" t="s">
        <v>487</v>
      </c>
      <c r="H13" s="1153"/>
      <c r="I13" s="1153"/>
      <c r="J13" s="1154"/>
      <c r="K13" s="269" t="s">
        <v>488</v>
      </c>
      <c r="L13" s="270" t="s">
        <v>488</v>
      </c>
      <c r="M13" s="271">
        <v>3</v>
      </c>
      <c r="N13" s="272" t="s">
        <v>488</v>
      </c>
    </row>
    <row r="14" spans="1:16" ht="13.5" customHeight="1">
      <c r="A14" s="250"/>
      <c r="B14" s="246"/>
      <c r="C14" s="246"/>
      <c r="D14" s="246"/>
      <c r="E14" s="246"/>
      <c r="F14" s="246"/>
      <c r="G14" s="1152" t="s">
        <v>489</v>
      </c>
      <c r="H14" s="1153"/>
      <c r="I14" s="1153"/>
      <c r="J14" s="1154"/>
      <c r="K14" s="269">
        <v>328471</v>
      </c>
      <c r="L14" s="270">
        <v>5716</v>
      </c>
      <c r="M14" s="271">
        <v>3078</v>
      </c>
      <c r="N14" s="272">
        <v>85.7</v>
      </c>
    </row>
    <row r="15" spans="1:16" ht="13.5" customHeight="1">
      <c r="A15" s="250"/>
      <c r="B15" s="246"/>
      <c r="C15" s="246"/>
      <c r="D15" s="246"/>
      <c r="E15" s="246"/>
      <c r="F15" s="246"/>
      <c r="G15" s="1152" t="s">
        <v>490</v>
      </c>
      <c r="H15" s="1153"/>
      <c r="I15" s="1153"/>
      <c r="J15" s="1154"/>
      <c r="K15" s="269">
        <v>140482</v>
      </c>
      <c r="L15" s="270">
        <v>2444</v>
      </c>
      <c r="M15" s="271">
        <v>1624</v>
      </c>
      <c r="N15" s="272">
        <v>50.5</v>
      </c>
    </row>
    <row r="16" spans="1:16">
      <c r="A16" s="250"/>
      <c r="B16" s="246"/>
      <c r="C16" s="246"/>
      <c r="D16" s="246"/>
      <c r="E16" s="246"/>
      <c r="F16" s="246"/>
      <c r="G16" s="1155" t="s">
        <v>491</v>
      </c>
      <c r="H16" s="1156"/>
      <c r="I16" s="1156"/>
      <c r="J16" s="1157"/>
      <c r="K16" s="270">
        <v>-708734</v>
      </c>
      <c r="L16" s="270">
        <v>-12332</v>
      </c>
      <c r="M16" s="271">
        <v>-7680</v>
      </c>
      <c r="N16" s="272">
        <v>60.6</v>
      </c>
    </row>
    <row r="17" spans="1:16">
      <c r="A17" s="250"/>
      <c r="B17" s="246"/>
      <c r="C17" s="246"/>
      <c r="D17" s="246"/>
      <c r="E17" s="246"/>
      <c r="F17" s="246"/>
      <c r="G17" s="1155" t="s">
        <v>169</v>
      </c>
      <c r="H17" s="1156"/>
      <c r="I17" s="1156"/>
      <c r="J17" s="1157"/>
      <c r="K17" s="270">
        <v>7508010</v>
      </c>
      <c r="L17" s="270">
        <v>130642</v>
      </c>
      <c r="M17" s="271">
        <v>81920</v>
      </c>
      <c r="N17" s="272">
        <v>59.5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492</v>
      </c>
      <c r="H19" s="246"/>
      <c r="I19" s="246"/>
      <c r="J19" s="246"/>
      <c r="K19" s="246"/>
      <c r="L19" s="246"/>
      <c r="M19" s="246"/>
      <c r="N19" s="246"/>
    </row>
    <row r="20" spans="1:16">
      <c r="A20" s="250"/>
      <c r="B20" s="246"/>
      <c r="C20" s="246"/>
      <c r="D20" s="246"/>
      <c r="E20" s="246"/>
      <c r="F20" s="246"/>
      <c r="G20" s="274"/>
      <c r="H20" s="275"/>
      <c r="I20" s="275"/>
      <c r="J20" s="276"/>
      <c r="K20" s="277" t="s">
        <v>493</v>
      </c>
      <c r="L20" s="278" t="s">
        <v>494</v>
      </c>
      <c r="M20" s="279" t="s">
        <v>495</v>
      </c>
      <c r="N20" s="280"/>
    </row>
    <row r="21" spans="1:16" s="286" customFormat="1">
      <c r="A21" s="281"/>
      <c r="B21" s="251"/>
      <c r="C21" s="251"/>
      <c r="D21" s="251"/>
      <c r="E21" s="251"/>
      <c r="F21" s="251"/>
      <c r="G21" s="1147" t="s">
        <v>496</v>
      </c>
      <c r="H21" s="1148"/>
      <c r="I21" s="1148"/>
      <c r="J21" s="1149"/>
      <c r="K21" s="282">
        <v>15.85</v>
      </c>
      <c r="L21" s="283">
        <v>8.2100000000000009</v>
      </c>
      <c r="M21" s="284">
        <v>7.64</v>
      </c>
      <c r="N21" s="251"/>
      <c r="O21" s="285"/>
      <c r="P21" s="281"/>
    </row>
    <row r="22" spans="1:16" s="286" customFormat="1">
      <c r="A22" s="281"/>
      <c r="B22" s="251"/>
      <c r="C22" s="251"/>
      <c r="D22" s="251"/>
      <c r="E22" s="251"/>
      <c r="F22" s="251"/>
      <c r="G22" s="1147" t="s">
        <v>497</v>
      </c>
      <c r="H22" s="1148"/>
      <c r="I22" s="1148"/>
      <c r="J22" s="1149"/>
      <c r="K22" s="287">
        <v>92.1</v>
      </c>
      <c r="L22" s="288">
        <v>98.1</v>
      </c>
      <c r="M22" s="289">
        <v>-6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500</v>
      </c>
      <c r="H29" s="251"/>
      <c r="I29" s="251"/>
      <c r="J29" s="251"/>
      <c r="K29" s="246"/>
      <c r="L29" s="246"/>
      <c r="M29" s="246"/>
      <c r="N29" s="246"/>
      <c r="O29" s="295"/>
    </row>
    <row r="30" spans="1:16">
      <c r="A30" s="250"/>
      <c r="B30" s="246"/>
      <c r="C30" s="246"/>
      <c r="D30" s="246"/>
      <c r="E30" s="246"/>
      <c r="F30" s="246"/>
      <c r="G30" s="253"/>
      <c r="H30" s="254"/>
      <c r="I30" s="254"/>
      <c r="J30" s="255"/>
      <c r="K30" s="1150" t="s">
        <v>478</v>
      </c>
      <c r="L30" s="256"/>
      <c r="M30" s="257" t="s">
        <v>479</v>
      </c>
      <c r="N30" s="258"/>
    </row>
    <row r="31" spans="1:16">
      <c r="A31" s="250"/>
      <c r="B31" s="246"/>
      <c r="C31" s="246"/>
      <c r="D31" s="246"/>
      <c r="E31" s="246"/>
      <c r="F31" s="246"/>
      <c r="G31" s="259"/>
      <c r="H31" s="260"/>
      <c r="I31" s="260"/>
      <c r="J31" s="261"/>
      <c r="K31" s="1151"/>
      <c r="L31" s="262" t="s">
        <v>480</v>
      </c>
      <c r="M31" s="263" t="s">
        <v>481</v>
      </c>
      <c r="N31" s="264" t="s">
        <v>482</v>
      </c>
    </row>
    <row r="32" spans="1:16" ht="27" customHeight="1">
      <c r="A32" s="250"/>
      <c r="B32" s="246"/>
      <c r="C32" s="246"/>
      <c r="D32" s="246"/>
      <c r="E32" s="246"/>
      <c r="F32" s="246"/>
      <c r="G32" s="1163" t="s">
        <v>501</v>
      </c>
      <c r="H32" s="1164"/>
      <c r="I32" s="1164"/>
      <c r="J32" s="1165"/>
      <c r="K32" s="296">
        <v>7483770</v>
      </c>
      <c r="L32" s="296">
        <v>130220</v>
      </c>
      <c r="M32" s="297">
        <v>53781</v>
      </c>
      <c r="N32" s="298">
        <v>142.1</v>
      </c>
    </row>
    <row r="33" spans="1:16" ht="13.5" customHeight="1">
      <c r="A33" s="250"/>
      <c r="B33" s="246"/>
      <c r="C33" s="246"/>
      <c r="D33" s="246"/>
      <c r="E33" s="246"/>
      <c r="F33" s="246"/>
      <c r="G33" s="1163" t="s">
        <v>502</v>
      </c>
      <c r="H33" s="1164"/>
      <c r="I33" s="1164"/>
      <c r="J33" s="1165"/>
      <c r="K33" s="296" t="s">
        <v>488</v>
      </c>
      <c r="L33" s="296" t="s">
        <v>488</v>
      </c>
      <c r="M33" s="297" t="s">
        <v>488</v>
      </c>
      <c r="N33" s="298" t="s">
        <v>488</v>
      </c>
    </row>
    <row r="34" spans="1:16" ht="27" customHeight="1">
      <c r="A34" s="250"/>
      <c r="B34" s="246"/>
      <c r="C34" s="246"/>
      <c r="D34" s="246"/>
      <c r="E34" s="246"/>
      <c r="F34" s="246"/>
      <c r="G34" s="1163" t="s">
        <v>503</v>
      </c>
      <c r="H34" s="1164"/>
      <c r="I34" s="1164"/>
      <c r="J34" s="1165"/>
      <c r="K34" s="296" t="s">
        <v>488</v>
      </c>
      <c r="L34" s="296" t="s">
        <v>488</v>
      </c>
      <c r="M34" s="297">
        <v>41</v>
      </c>
      <c r="N34" s="298" t="s">
        <v>488</v>
      </c>
    </row>
    <row r="35" spans="1:16" ht="27" customHeight="1">
      <c r="A35" s="250"/>
      <c r="B35" s="246"/>
      <c r="C35" s="246"/>
      <c r="D35" s="246"/>
      <c r="E35" s="246"/>
      <c r="F35" s="246"/>
      <c r="G35" s="1163" t="s">
        <v>504</v>
      </c>
      <c r="H35" s="1164"/>
      <c r="I35" s="1164"/>
      <c r="J35" s="1165"/>
      <c r="K35" s="296">
        <v>2038093</v>
      </c>
      <c r="L35" s="296">
        <v>35464</v>
      </c>
      <c r="M35" s="297">
        <v>14373</v>
      </c>
      <c r="N35" s="298">
        <v>146.69999999999999</v>
      </c>
    </row>
    <row r="36" spans="1:16" ht="27" customHeight="1">
      <c r="A36" s="250"/>
      <c r="B36" s="246"/>
      <c r="C36" s="246"/>
      <c r="D36" s="246"/>
      <c r="E36" s="246"/>
      <c r="F36" s="246"/>
      <c r="G36" s="1163" t="s">
        <v>505</v>
      </c>
      <c r="H36" s="1164"/>
      <c r="I36" s="1164"/>
      <c r="J36" s="1165"/>
      <c r="K36" s="296" t="s">
        <v>488</v>
      </c>
      <c r="L36" s="296" t="s">
        <v>488</v>
      </c>
      <c r="M36" s="297">
        <v>1414</v>
      </c>
      <c r="N36" s="298" t="s">
        <v>488</v>
      </c>
    </row>
    <row r="37" spans="1:16" ht="13.5" customHeight="1">
      <c r="A37" s="250"/>
      <c r="B37" s="246"/>
      <c r="C37" s="246"/>
      <c r="D37" s="246"/>
      <c r="E37" s="246"/>
      <c r="F37" s="246"/>
      <c r="G37" s="1163" t="s">
        <v>506</v>
      </c>
      <c r="H37" s="1164"/>
      <c r="I37" s="1164"/>
      <c r="J37" s="1165"/>
      <c r="K37" s="296">
        <v>90732</v>
      </c>
      <c r="L37" s="296">
        <v>1579</v>
      </c>
      <c r="M37" s="297">
        <v>886</v>
      </c>
      <c r="N37" s="298">
        <v>78.2</v>
      </c>
    </row>
    <row r="38" spans="1:16" ht="27" customHeight="1">
      <c r="A38" s="250"/>
      <c r="B38" s="246"/>
      <c r="C38" s="246"/>
      <c r="D38" s="246"/>
      <c r="E38" s="246"/>
      <c r="F38" s="246"/>
      <c r="G38" s="1166" t="s">
        <v>507</v>
      </c>
      <c r="H38" s="1167"/>
      <c r="I38" s="1167"/>
      <c r="J38" s="1168"/>
      <c r="K38" s="299">
        <v>404</v>
      </c>
      <c r="L38" s="299">
        <v>7</v>
      </c>
      <c r="M38" s="300">
        <v>2</v>
      </c>
      <c r="N38" s="301">
        <v>250</v>
      </c>
      <c r="O38" s="295"/>
    </row>
    <row r="39" spans="1:16">
      <c r="A39" s="250"/>
      <c r="B39" s="246"/>
      <c r="C39" s="246"/>
      <c r="D39" s="246"/>
      <c r="E39" s="246"/>
      <c r="F39" s="246"/>
      <c r="G39" s="1166" t="s">
        <v>508</v>
      </c>
      <c r="H39" s="1167"/>
      <c r="I39" s="1167"/>
      <c r="J39" s="1168"/>
      <c r="K39" s="302">
        <v>-172381</v>
      </c>
      <c r="L39" s="302">
        <v>-2999</v>
      </c>
      <c r="M39" s="303">
        <v>-4261</v>
      </c>
      <c r="N39" s="304">
        <v>-29.6</v>
      </c>
      <c r="O39" s="295"/>
    </row>
    <row r="40" spans="1:16" ht="27" customHeight="1">
      <c r="A40" s="250"/>
      <c r="B40" s="246"/>
      <c r="C40" s="246"/>
      <c r="D40" s="246"/>
      <c r="E40" s="246"/>
      <c r="F40" s="246"/>
      <c r="G40" s="1163" t="s">
        <v>509</v>
      </c>
      <c r="H40" s="1164"/>
      <c r="I40" s="1164"/>
      <c r="J40" s="1165"/>
      <c r="K40" s="302">
        <v>-6509312</v>
      </c>
      <c r="L40" s="302">
        <v>-113265</v>
      </c>
      <c r="M40" s="303">
        <v>-47768</v>
      </c>
      <c r="N40" s="304">
        <v>137.1</v>
      </c>
      <c r="O40" s="295"/>
    </row>
    <row r="41" spans="1:16">
      <c r="A41" s="250"/>
      <c r="B41" s="246"/>
      <c r="C41" s="246"/>
      <c r="D41" s="246"/>
      <c r="E41" s="246"/>
      <c r="F41" s="246"/>
      <c r="G41" s="1169" t="s">
        <v>281</v>
      </c>
      <c r="H41" s="1170"/>
      <c r="I41" s="1170"/>
      <c r="J41" s="1171"/>
      <c r="K41" s="296">
        <v>2931306</v>
      </c>
      <c r="L41" s="302">
        <v>51006</v>
      </c>
      <c r="M41" s="303">
        <v>18468</v>
      </c>
      <c r="N41" s="304">
        <v>176.2</v>
      </c>
      <c r="O41" s="295"/>
    </row>
    <row r="42" spans="1:16">
      <c r="A42" s="250"/>
      <c r="B42" s="246"/>
      <c r="C42" s="246"/>
      <c r="D42" s="246"/>
      <c r="E42" s="246"/>
      <c r="F42" s="246"/>
      <c r="G42" s="305" t="s">
        <v>510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511</v>
      </c>
      <c r="B47" s="246"/>
      <c r="C47" s="246"/>
      <c r="D47" s="246"/>
      <c r="E47" s="246"/>
      <c r="F47" s="246"/>
      <c r="G47" s="246"/>
      <c r="H47" s="246"/>
      <c r="I47" s="246"/>
      <c r="J47" s="246"/>
      <c r="K47" s="246"/>
      <c r="L47" s="246"/>
      <c r="M47" s="246"/>
      <c r="N47" s="246"/>
    </row>
    <row r="48" spans="1:16">
      <c r="A48" s="250"/>
      <c r="B48" s="246"/>
      <c r="C48" s="246"/>
      <c r="D48" s="246"/>
      <c r="E48" s="246"/>
      <c r="F48" s="246"/>
      <c r="G48" s="310" t="s">
        <v>512</v>
      </c>
      <c r="H48" s="310"/>
      <c r="I48" s="310"/>
      <c r="J48" s="310"/>
      <c r="K48" s="310"/>
      <c r="L48" s="310"/>
      <c r="M48" s="311"/>
      <c r="N48" s="310"/>
    </row>
    <row r="49" spans="1:14" ht="13.5" customHeight="1">
      <c r="A49" s="250"/>
      <c r="B49" s="246"/>
      <c r="C49" s="246"/>
      <c r="D49" s="246"/>
      <c r="E49" s="246"/>
      <c r="F49" s="246"/>
      <c r="G49" s="312"/>
      <c r="H49" s="313"/>
      <c r="I49" s="1158" t="s">
        <v>478</v>
      </c>
      <c r="J49" s="1160" t="s">
        <v>513</v>
      </c>
      <c r="K49" s="1161"/>
      <c r="L49" s="1161"/>
      <c r="M49" s="1161"/>
      <c r="N49" s="1162"/>
    </row>
    <row r="50" spans="1:14">
      <c r="A50" s="250"/>
      <c r="B50" s="246"/>
      <c r="C50" s="246"/>
      <c r="D50" s="246"/>
      <c r="E50" s="246"/>
      <c r="F50" s="246"/>
      <c r="G50" s="314"/>
      <c r="H50" s="315"/>
      <c r="I50" s="1159"/>
      <c r="J50" s="316" t="s">
        <v>514</v>
      </c>
      <c r="K50" s="317" t="s">
        <v>515</v>
      </c>
      <c r="L50" s="318" t="s">
        <v>516</v>
      </c>
      <c r="M50" s="319" t="s">
        <v>517</v>
      </c>
      <c r="N50" s="320" t="s">
        <v>518</v>
      </c>
    </row>
    <row r="51" spans="1:14">
      <c r="A51" s="250"/>
      <c r="B51" s="246"/>
      <c r="C51" s="246"/>
      <c r="D51" s="246"/>
      <c r="E51" s="246"/>
      <c r="F51" s="246"/>
      <c r="G51" s="312" t="s">
        <v>519</v>
      </c>
      <c r="H51" s="313"/>
      <c r="I51" s="321">
        <v>10684720</v>
      </c>
      <c r="J51" s="322">
        <v>174035</v>
      </c>
      <c r="K51" s="323">
        <v>-10.3</v>
      </c>
      <c r="L51" s="324">
        <v>50880</v>
      </c>
      <c r="M51" s="325">
        <v>7</v>
      </c>
      <c r="N51" s="326">
        <v>-17.3</v>
      </c>
    </row>
    <row r="52" spans="1:14">
      <c r="A52" s="250"/>
      <c r="B52" s="246"/>
      <c r="C52" s="246"/>
      <c r="D52" s="246"/>
      <c r="E52" s="246"/>
      <c r="F52" s="246"/>
      <c r="G52" s="327"/>
      <c r="H52" s="328" t="s">
        <v>520</v>
      </c>
      <c r="I52" s="329">
        <v>5761192</v>
      </c>
      <c r="J52" s="330">
        <v>93840</v>
      </c>
      <c r="K52" s="331">
        <v>-25</v>
      </c>
      <c r="L52" s="332">
        <v>26879</v>
      </c>
      <c r="M52" s="333">
        <v>2.4</v>
      </c>
      <c r="N52" s="334">
        <v>-27.4</v>
      </c>
    </row>
    <row r="53" spans="1:14">
      <c r="A53" s="250"/>
      <c r="B53" s="246"/>
      <c r="C53" s="246"/>
      <c r="D53" s="246"/>
      <c r="E53" s="246"/>
      <c r="F53" s="246"/>
      <c r="G53" s="312" t="s">
        <v>521</v>
      </c>
      <c r="H53" s="313"/>
      <c r="I53" s="321">
        <v>21899503</v>
      </c>
      <c r="J53" s="322">
        <v>360171</v>
      </c>
      <c r="K53" s="323">
        <v>107</v>
      </c>
      <c r="L53" s="324">
        <v>63956</v>
      </c>
      <c r="M53" s="325">
        <v>25.7</v>
      </c>
      <c r="N53" s="326">
        <v>81.3</v>
      </c>
    </row>
    <row r="54" spans="1:14">
      <c r="A54" s="250"/>
      <c r="B54" s="246"/>
      <c r="C54" s="246"/>
      <c r="D54" s="246"/>
      <c r="E54" s="246"/>
      <c r="F54" s="246"/>
      <c r="G54" s="327"/>
      <c r="H54" s="328" t="s">
        <v>520</v>
      </c>
      <c r="I54" s="329">
        <v>9226114</v>
      </c>
      <c r="J54" s="330">
        <v>151738</v>
      </c>
      <c r="K54" s="331">
        <v>61.7</v>
      </c>
      <c r="L54" s="332">
        <v>29239</v>
      </c>
      <c r="M54" s="333">
        <v>8.8000000000000007</v>
      </c>
      <c r="N54" s="334">
        <v>52.9</v>
      </c>
    </row>
    <row r="55" spans="1:14">
      <c r="A55" s="250"/>
      <c r="B55" s="246"/>
      <c r="C55" s="246"/>
      <c r="D55" s="246"/>
      <c r="E55" s="246"/>
      <c r="F55" s="246"/>
      <c r="G55" s="312" t="s">
        <v>522</v>
      </c>
      <c r="H55" s="313"/>
      <c r="I55" s="321">
        <v>11916251</v>
      </c>
      <c r="J55" s="322">
        <v>199917</v>
      </c>
      <c r="K55" s="323">
        <v>-44.5</v>
      </c>
      <c r="L55" s="324">
        <v>66255</v>
      </c>
      <c r="M55" s="325">
        <v>3.6</v>
      </c>
      <c r="N55" s="326">
        <v>-48.1</v>
      </c>
    </row>
    <row r="56" spans="1:14">
      <c r="A56" s="250"/>
      <c r="B56" s="246"/>
      <c r="C56" s="246"/>
      <c r="D56" s="246"/>
      <c r="E56" s="246"/>
      <c r="F56" s="246"/>
      <c r="G56" s="327"/>
      <c r="H56" s="328" t="s">
        <v>520</v>
      </c>
      <c r="I56" s="329">
        <v>7098072</v>
      </c>
      <c r="J56" s="330">
        <v>119083</v>
      </c>
      <c r="K56" s="331">
        <v>-21.5</v>
      </c>
      <c r="L56" s="332">
        <v>31822</v>
      </c>
      <c r="M56" s="333">
        <v>8.8000000000000007</v>
      </c>
      <c r="N56" s="334">
        <v>-30.3</v>
      </c>
    </row>
    <row r="57" spans="1:14">
      <c r="A57" s="250"/>
      <c r="B57" s="246"/>
      <c r="C57" s="246"/>
      <c r="D57" s="246"/>
      <c r="E57" s="246"/>
      <c r="F57" s="246"/>
      <c r="G57" s="312" t="s">
        <v>523</v>
      </c>
      <c r="H57" s="313"/>
      <c r="I57" s="321">
        <v>8095352</v>
      </c>
      <c r="J57" s="322">
        <v>138318</v>
      </c>
      <c r="K57" s="323">
        <v>-30.8</v>
      </c>
      <c r="L57" s="324">
        <v>92247</v>
      </c>
      <c r="M57" s="325">
        <v>39.200000000000003</v>
      </c>
      <c r="N57" s="326">
        <v>-70</v>
      </c>
    </row>
    <row r="58" spans="1:14">
      <c r="A58" s="250"/>
      <c r="B58" s="246"/>
      <c r="C58" s="246"/>
      <c r="D58" s="246"/>
      <c r="E58" s="246"/>
      <c r="F58" s="246"/>
      <c r="G58" s="327"/>
      <c r="H58" s="328" t="s">
        <v>520</v>
      </c>
      <c r="I58" s="329">
        <v>5901651</v>
      </c>
      <c r="J58" s="330">
        <v>100836</v>
      </c>
      <c r="K58" s="331">
        <v>-15.3</v>
      </c>
      <c r="L58" s="332">
        <v>37204</v>
      </c>
      <c r="M58" s="333">
        <v>16.899999999999999</v>
      </c>
      <c r="N58" s="334">
        <v>-32.200000000000003</v>
      </c>
    </row>
    <row r="59" spans="1:14">
      <c r="A59" s="250"/>
      <c r="B59" s="246"/>
      <c r="C59" s="246"/>
      <c r="D59" s="246"/>
      <c r="E59" s="246"/>
      <c r="F59" s="246"/>
      <c r="G59" s="312" t="s">
        <v>524</v>
      </c>
      <c r="H59" s="313"/>
      <c r="I59" s="321">
        <v>7201182</v>
      </c>
      <c r="J59" s="322">
        <v>125303</v>
      </c>
      <c r="K59" s="323">
        <v>-9.4</v>
      </c>
      <c r="L59" s="324">
        <v>67319</v>
      </c>
      <c r="M59" s="325">
        <v>-27</v>
      </c>
      <c r="N59" s="326">
        <v>17.600000000000001</v>
      </c>
    </row>
    <row r="60" spans="1:14">
      <c r="A60" s="250"/>
      <c r="B60" s="246"/>
      <c r="C60" s="246"/>
      <c r="D60" s="246"/>
      <c r="E60" s="246"/>
      <c r="F60" s="246"/>
      <c r="G60" s="327"/>
      <c r="H60" s="328" t="s">
        <v>520</v>
      </c>
      <c r="I60" s="335">
        <v>5208650</v>
      </c>
      <c r="J60" s="330">
        <v>90633</v>
      </c>
      <c r="K60" s="331">
        <v>-10.1</v>
      </c>
      <c r="L60" s="332">
        <v>38101</v>
      </c>
      <c r="M60" s="333">
        <v>2.4</v>
      </c>
      <c r="N60" s="334">
        <v>-12.5</v>
      </c>
    </row>
    <row r="61" spans="1:14">
      <c r="A61" s="250"/>
      <c r="B61" s="246"/>
      <c r="C61" s="246"/>
      <c r="D61" s="246"/>
      <c r="E61" s="246"/>
      <c r="F61" s="246"/>
      <c r="G61" s="312" t="s">
        <v>525</v>
      </c>
      <c r="H61" s="336"/>
      <c r="I61" s="337">
        <v>11959402</v>
      </c>
      <c r="J61" s="338">
        <v>199549</v>
      </c>
      <c r="K61" s="339">
        <v>2.4</v>
      </c>
      <c r="L61" s="340">
        <v>68131</v>
      </c>
      <c r="M61" s="341">
        <v>9.6999999999999993</v>
      </c>
      <c r="N61" s="326">
        <v>-7.3</v>
      </c>
    </row>
    <row r="62" spans="1:14">
      <c r="A62" s="250"/>
      <c r="B62" s="246"/>
      <c r="C62" s="246"/>
      <c r="D62" s="246"/>
      <c r="E62" s="246"/>
      <c r="F62" s="246"/>
      <c r="G62" s="327"/>
      <c r="H62" s="328" t="s">
        <v>520</v>
      </c>
      <c r="I62" s="329">
        <v>6639136</v>
      </c>
      <c r="J62" s="330">
        <v>111226</v>
      </c>
      <c r="K62" s="331">
        <v>-2</v>
      </c>
      <c r="L62" s="332">
        <v>32649</v>
      </c>
      <c r="M62" s="333">
        <v>7.9</v>
      </c>
      <c r="N62" s="334">
        <v>-9.9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72" t="s">
        <v>3</v>
      </c>
      <c r="D47" s="1172"/>
      <c r="E47" s="1173"/>
      <c r="F47" s="11">
        <v>23.05</v>
      </c>
      <c r="G47" s="12">
        <v>30.67</v>
      </c>
      <c r="H47" s="12">
        <v>27.16</v>
      </c>
      <c r="I47" s="12">
        <v>30.44</v>
      </c>
      <c r="J47" s="13">
        <v>33.869999999999997</v>
      </c>
    </row>
    <row r="48" spans="2:10" ht="57.75" customHeight="1">
      <c r="B48" s="14"/>
      <c r="C48" s="1174" t="s">
        <v>4</v>
      </c>
      <c r="D48" s="1174"/>
      <c r="E48" s="1175"/>
      <c r="F48" s="15">
        <v>3.4</v>
      </c>
      <c r="G48" s="16">
        <v>2.5299999999999998</v>
      </c>
      <c r="H48" s="16">
        <v>3.1</v>
      </c>
      <c r="I48" s="16">
        <v>3.35</v>
      </c>
      <c r="J48" s="17">
        <v>3.6</v>
      </c>
    </row>
    <row r="49" spans="2:10" ht="57.75" customHeight="1" thickBot="1">
      <c r="B49" s="18"/>
      <c r="C49" s="1176" t="s">
        <v>5</v>
      </c>
      <c r="D49" s="1176"/>
      <c r="E49" s="1177"/>
      <c r="F49" s="19">
        <v>1.3</v>
      </c>
      <c r="G49" s="20">
        <v>7.51</v>
      </c>
      <c r="H49" s="20" t="s">
        <v>532</v>
      </c>
      <c r="I49" s="20">
        <v>3.47</v>
      </c>
      <c r="J49" s="21">
        <v>2.36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2018-10-24T05:04:05Z</cp:lastPrinted>
  <dcterms:created xsi:type="dcterms:W3CDTF">2018-01-24T04:41:44Z</dcterms:created>
  <dcterms:modified xsi:type="dcterms:W3CDTF">2018-10-28T23:39:55Z</dcterms:modified>
  <cp:category/>
</cp:coreProperties>
</file>