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Users\user\Desktop\鶴間から引継（H24.4.1）\H２９文書（上下水道課）\他課　報告文書\財務課\経営比較分析表\"/>
    </mc:Choice>
  </mc:AlternateContent>
  <workbookProtection workbookPassword="B319" lockStructure="1"/>
  <bookViews>
    <workbookView xWindow="240" yWindow="60" windowWidth="14940" windowHeight="7872"/>
  </bookViews>
  <sheets>
    <sheet name="法適用_水道事業" sheetId="4" r:id="rId1"/>
    <sheet name="データ" sheetId="5" state="hidden" r:id="rId2"/>
  </sheets>
  <calcPr calcId="162913"/>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AT8" i="4" s="1"/>
  <c r="R6" i="5"/>
  <c r="AL8" i="4" s="1"/>
  <c r="Q6" i="5"/>
  <c r="W10" i="4" s="1"/>
  <c r="P6" i="5"/>
  <c r="P10" i="4" s="1"/>
  <c r="O6" i="5"/>
  <c r="N6" i="5"/>
  <c r="M6" i="5"/>
  <c r="L6" i="5"/>
  <c r="K6" i="5"/>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T10" i="4"/>
  <c r="AL10" i="4"/>
  <c r="I10" i="4"/>
  <c r="B10" i="4"/>
  <c r="BB8" i="4"/>
  <c r="W8" i="4"/>
  <c r="P8" i="4"/>
  <c r="B6"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<sst xmlns="http://schemas.openxmlformats.org/spreadsheetml/2006/main" count="232" uniqueCount="120">
  <si>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</si>
  <si>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</si>
  <si>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</si>
  <si>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</si>
  <si>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</si>
  <si>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</si>
  <si>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</si>
  <si>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</si>
  <si>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</si>
  <si>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</si>
  <si>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</si>
  <si>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</si>
  <si>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</si>
  <si>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</si>
  <si>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</si>
  <si>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</si>
  <si>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</si>
  <si>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</si>
  <si>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</si>
  <si>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</si>
  <si>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</si>
  <si>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</si>
  <si>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</si>
  <si>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</si>
  <si>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</si>
  <si>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</si>
  <si>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</si>
  <si>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</si>
  <si>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</si>
  <si>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</si>
  <si>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</si>
  <si>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</si>
  <si>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</si>
  <si>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</si>
  <si>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</si>
  <si>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</si>
  <si>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</si>
  <si>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</si>
  <si>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</si>
  <si>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</si>
  <si>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</si>
  <si>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</si>
  <si>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</si>
  <si>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</si>
  <si>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</si>
  <si>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</si>
  <si>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</si>
  <si>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</si>
  <si>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</si>
  <si>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</si>
  <si>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</si>
  <si>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</si>
  <si>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</si>
  <si>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</si>
  <si>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</si>
  <si>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</si>
  <si>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</si>
  <si>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</si>
  <si>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</si>
  <si>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</si>
  <si>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</si>
  <si>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</si>
  <si>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</si>
  <si>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</si>
  <si>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</si>
  <si>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</si>
  <si>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</si>
  <si>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</si>
  <si>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</si>
  <si>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</si>
  <si>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</si>
  <si>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</si>
  <si>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</si>
  <si>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</si>
  <si>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</si>
  <si>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</si>
  <si>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</si>
  <si>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</si>
  <si>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</si>
  <si>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</si>
  <si>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</si>
  <si>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</si>
  <si>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</si>
  <si>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</si>
  <si>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</si>
  <si>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</si>
  <si>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</si>
  <si>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</si>
  <si>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</si>
  <si>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</si>
  <si>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</si>
  <si>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</si>
  <si>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</si>
  <si>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</si>
  <si>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</si>
  <si>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</si>
  <si>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</si>
  <si>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</si>
  <si>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</si>
  <si>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</si>
  <si>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</si>
  <si>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</si>
  <si>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</si>
  <si>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</si>
  <si>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</si>
  <si>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新潟県　佐渡市</t>
  </si>
  <si>
    <t>法適用</t>
  </si>
  <si>
    <t>水道事業</t>
  </si>
  <si>
    <t>末端給水事業</t>
  </si>
  <si>
    <t>A4</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</si>
  <si>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</si>
  <si>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</si>
  <si>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</si>
  <si>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</si>
  <si>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</si>
  <si>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</si>
  <si>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法定耐用年数に達した施設・管路が多い中、旧簡易水道が統合したことにより更に増加している。補助事業を活用し限りある財源の中で更新を進めているが更新率が経年化率を下回っており法定耐用年数での更新は不可能な状況にある。これにより経年化率は今後も上昇することが見込まれることから、更新投資の増強と長寿命化を兼ねた更新工事の実施による実質的な経年化率の抑制が不可欠な状況である。</t>
    <rPh sb="1" eb="3">
      <t>ホウテイ</t>
    </rPh>
    <rPh sb="3" eb="5">
      <t>タイヨウ</t>
    </rPh>
    <rPh sb="5" eb="7">
      <t>ネンスウ</t>
    </rPh>
    <rPh sb="8" eb="9">
      <t>タッ</t>
    </rPh>
    <rPh sb="11" eb="13">
      <t>シセツ</t>
    </rPh>
    <rPh sb="14" eb="16">
      <t>カンロ</t>
    </rPh>
    <rPh sb="17" eb="18">
      <t>オオ</t>
    </rPh>
    <rPh sb="19" eb="20">
      <t>ナカ</t>
    </rPh>
    <rPh sb="21" eb="22">
      <t>キュウ</t>
    </rPh>
    <rPh sb="22" eb="24">
      <t>カンイ</t>
    </rPh>
    <rPh sb="24" eb="26">
      <t>スイドウ</t>
    </rPh>
    <rPh sb="27" eb="29">
      <t>トウゴウ</t>
    </rPh>
    <rPh sb="36" eb="37">
      <t>サラ</t>
    </rPh>
    <rPh sb="38" eb="40">
      <t>ゾウカ</t>
    </rPh>
    <rPh sb="45" eb="47">
      <t>ホジョ</t>
    </rPh>
    <rPh sb="47" eb="49">
      <t>ジギョウ</t>
    </rPh>
    <rPh sb="50" eb="52">
      <t>カツヨウ</t>
    </rPh>
    <rPh sb="53" eb="54">
      <t>カギ</t>
    </rPh>
    <rPh sb="57" eb="59">
      <t>ザイゲン</t>
    </rPh>
    <rPh sb="60" eb="61">
      <t>ナカ</t>
    </rPh>
    <rPh sb="62" eb="64">
      <t>コウシン</t>
    </rPh>
    <rPh sb="65" eb="66">
      <t>スス</t>
    </rPh>
    <rPh sb="71" eb="73">
      <t>コウシン</t>
    </rPh>
    <rPh sb="73" eb="74">
      <t>リツ</t>
    </rPh>
    <rPh sb="75" eb="78">
      <t>ケイネンカ</t>
    </rPh>
    <rPh sb="78" eb="79">
      <t>リツ</t>
    </rPh>
    <rPh sb="80" eb="82">
      <t>シタマワ</t>
    </rPh>
    <rPh sb="86" eb="88">
      <t>ホウテイ</t>
    </rPh>
    <rPh sb="88" eb="90">
      <t>タイヨウ</t>
    </rPh>
    <rPh sb="90" eb="92">
      <t>ネンスウ</t>
    </rPh>
    <rPh sb="94" eb="96">
      <t>コウシン</t>
    </rPh>
    <rPh sb="97" eb="100">
      <t>フカノウ</t>
    </rPh>
    <rPh sb="101" eb="103">
      <t>ジョウキョウ</t>
    </rPh>
    <rPh sb="112" eb="115">
      <t>ケイネンカ</t>
    </rPh>
    <rPh sb="115" eb="116">
      <t>リツ</t>
    </rPh>
    <rPh sb="117" eb="119">
      <t>コンゴ</t>
    </rPh>
    <rPh sb="120" eb="122">
      <t>ジョウショウ</t>
    </rPh>
    <rPh sb="127" eb="129">
      <t>ミコ</t>
    </rPh>
    <rPh sb="137" eb="139">
      <t>コウシン</t>
    </rPh>
    <rPh sb="139" eb="141">
      <t>トウシ</t>
    </rPh>
    <rPh sb="142" eb="144">
      <t>ゾウキョウ</t>
    </rPh>
    <rPh sb="145" eb="146">
      <t>チョウ</t>
    </rPh>
    <rPh sb="146" eb="149">
      <t>ジュミョウカ</t>
    </rPh>
    <rPh sb="150" eb="151">
      <t>カ</t>
    </rPh>
    <rPh sb="153" eb="155">
      <t>コウシン</t>
    </rPh>
    <rPh sb="155" eb="157">
      <t>コウジ</t>
    </rPh>
    <rPh sb="158" eb="160">
      <t>ジッシ</t>
    </rPh>
    <rPh sb="163" eb="166">
      <t>ジッシツテキ</t>
    </rPh>
    <rPh sb="167" eb="169">
      <t>ケイネン</t>
    </rPh>
    <rPh sb="169" eb="170">
      <t>カ</t>
    </rPh>
    <rPh sb="170" eb="171">
      <t>リツ</t>
    </rPh>
    <rPh sb="172" eb="174">
      <t>ヨクセイ</t>
    </rPh>
    <rPh sb="175" eb="178">
      <t>フカケツ</t>
    </rPh>
    <rPh sb="179" eb="181">
      <t>ジョウキョウ</t>
    </rPh>
    <phoneticPr fontId="7"/>
  </si>
  <si>
    <t>　平成28年度に旧簡易水道区域が経営統合されたことから経営が今まで以上に厳しくなった。特に既に厳しい現実に直面している財政面は、一般会計からの繰入金により水道料金の値上げを抑制しているが、人口減少に伴う料金収入の減少や老朽化している施設・管路の更新にかかる費用が増大することを考慮すると、料金の値上げが必要不可欠な状況になっている。平成28年度に策定した佐渡市新水道ビジョン（経営戦略）の施策を実施し今後10年間かけて佐渡市水道事業の改善を進める。　　　　　　　　　　　　</t>
    <rPh sb="1" eb="3">
      <t>ヘイセイ</t>
    </rPh>
    <rPh sb="5" eb="7">
      <t>ネンド</t>
    </rPh>
    <rPh sb="8" eb="9">
      <t>キュウ</t>
    </rPh>
    <rPh sb="9" eb="11">
      <t>カンイ</t>
    </rPh>
    <rPh sb="11" eb="13">
      <t>スイドウ</t>
    </rPh>
    <rPh sb="13" eb="15">
      <t>クイキ</t>
    </rPh>
    <rPh sb="16" eb="18">
      <t>ケイエイ</t>
    </rPh>
    <rPh sb="18" eb="20">
      <t>トウゴウ</t>
    </rPh>
    <rPh sb="27" eb="29">
      <t>ケイエイ</t>
    </rPh>
    <rPh sb="30" eb="31">
      <t>イマ</t>
    </rPh>
    <rPh sb="33" eb="35">
      <t>イジョウ</t>
    </rPh>
    <rPh sb="36" eb="37">
      <t>キビ</t>
    </rPh>
    <rPh sb="43" eb="44">
      <t>トク</t>
    </rPh>
    <rPh sb="45" eb="46">
      <t>スデ</t>
    </rPh>
    <rPh sb="47" eb="48">
      <t>キビ</t>
    </rPh>
    <rPh sb="50" eb="52">
      <t>ゲンジツ</t>
    </rPh>
    <rPh sb="53" eb="55">
      <t>チョクメン</t>
    </rPh>
    <rPh sb="59" eb="62">
      <t>ザイセイメン</t>
    </rPh>
    <rPh sb="64" eb="66">
      <t>イッパン</t>
    </rPh>
    <rPh sb="66" eb="68">
      <t>カイケイ</t>
    </rPh>
    <rPh sb="71" eb="73">
      <t>クリイレ</t>
    </rPh>
    <rPh sb="73" eb="74">
      <t>キン</t>
    </rPh>
    <rPh sb="77" eb="79">
      <t>スイドウ</t>
    </rPh>
    <rPh sb="79" eb="81">
      <t>リョウキン</t>
    </rPh>
    <rPh sb="82" eb="84">
      <t>ネア</t>
    </rPh>
    <rPh sb="86" eb="88">
      <t>ヨクセイ</t>
    </rPh>
    <rPh sb="94" eb="96">
      <t>ジンコウ</t>
    </rPh>
    <rPh sb="96" eb="98">
      <t>ゲンショウ</t>
    </rPh>
    <rPh sb="99" eb="100">
      <t>トモナ</t>
    </rPh>
    <rPh sb="101" eb="103">
      <t>リョウキン</t>
    </rPh>
    <rPh sb="103" eb="105">
      <t>シュウニュウ</t>
    </rPh>
    <rPh sb="106" eb="108">
      <t>ゲンショウ</t>
    </rPh>
    <rPh sb="109" eb="112">
      <t>ロウキュウカ</t>
    </rPh>
    <rPh sb="116" eb="118">
      <t>シセツ</t>
    </rPh>
    <rPh sb="119" eb="121">
      <t>カンロ</t>
    </rPh>
    <rPh sb="122" eb="124">
      <t>コウシン</t>
    </rPh>
    <rPh sb="128" eb="130">
      <t>ヒヨウ</t>
    </rPh>
    <rPh sb="131" eb="133">
      <t>ゾウダイ</t>
    </rPh>
    <rPh sb="138" eb="140">
      <t>コウリョ</t>
    </rPh>
    <rPh sb="144" eb="146">
      <t>リョウキン</t>
    </rPh>
    <rPh sb="147" eb="149">
      <t>ネア</t>
    </rPh>
    <rPh sb="151" eb="153">
      <t>ヒツヨウ</t>
    </rPh>
    <rPh sb="153" eb="156">
      <t>フカケツ</t>
    </rPh>
    <rPh sb="157" eb="159">
      <t>ジョウキョウ</t>
    </rPh>
    <rPh sb="166" eb="168">
      <t>ヘイセイ</t>
    </rPh>
    <rPh sb="170" eb="172">
      <t>ネンド</t>
    </rPh>
    <rPh sb="173" eb="175">
      <t>サクテイ</t>
    </rPh>
    <rPh sb="177" eb="180">
      <t>サドシ</t>
    </rPh>
    <rPh sb="180" eb="181">
      <t>シン</t>
    </rPh>
    <rPh sb="181" eb="183">
      <t>スイドウ</t>
    </rPh>
    <rPh sb="188" eb="190">
      <t>ケイエイ</t>
    </rPh>
    <rPh sb="190" eb="192">
      <t>センリャク</t>
    </rPh>
    <rPh sb="194" eb="195">
      <t>セ</t>
    </rPh>
    <rPh sb="195" eb="196">
      <t>サク</t>
    </rPh>
    <rPh sb="197" eb="199">
      <t>ジッシ</t>
    </rPh>
    <rPh sb="200" eb="202">
      <t>コンゴ</t>
    </rPh>
    <rPh sb="204" eb="206">
      <t>ネンカン</t>
    </rPh>
    <rPh sb="209" eb="212">
      <t>サドシ</t>
    </rPh>
    <rPh sb="212" eb="214">
      <t>スイドウ</t>
    </rPh>
    <rPh sb="214" eb="216">
      <t>ジギョウ</t>
    </rPh>
    <rPh sb="217" eb="219">
      <t>カイゼン</t>
    </rPh>
    <rPh sb="220" eb="221">
      <t>スス</t>
    </rPh>
    <phoneticPr fontId="7"/>
  </si>
  <si>
    <t>経常収支比率については経営効率の極めて低い簡易水道を統合したことにより収益よりも費用が増加し収支が赤字になってしまった。有収率は、人口減少により給水人口が減り続けていることと、財源不足により更新ができていない老朽管等による漏水が多く有収率が低いままでいることに加えて、簡易水道を統合したため、企業債残高対給水収益比率や給水原価の高さ、料金回収率の低さにも拍車をかけている。また、当市の地域・地形に因る特性から投資効率（資本利益率）が低いことが収益率や施設利用率の低迷、給水原価の高騰に大きな影響を与えている。</t>
    <rPh sb="0" eb="2">
      <t>ケイジョウ</t>
    </rPh>
    <rPh sb="2" eb="4">
      <t>シュウシ</t>
    </rPh>
    <rPh sb="4" eb="6">
      <t>ヒリツ</t>
    </rPh>
    <rPh sb="11" eb="13">
      <t>ケイエイ</t>
    </rPh>
    <rPh sb="13" eb="15">
      <t>コウリツ</t>
    </rPh>
    <rPh sb="16" eb="17">
      <t>キワ</t>
    </rPh>
    <rPh sb="19" eb="20">
      <t>ヒク</t>
    </rPh>
    <rPh sb="21" eb="23">
      <t>カンイ</t>
    </rPh>
    <rPh sb="23" eb="25">
      <t>スイドウ</t>
    </rPh>
    <rPh sb="26" eb="28">
      <t>トウゴウ</t>
    </rPh>
    <rPh sb="35" eb="37">
      <t>シュウエキ</t>
    </rPh>
    <rPh sb="40" eb="42">
      <t>ヒヨウ</t>
    </rPh>
    <rPh sb="43" eb="45">
      <t>ゾウカ</t>
    </rPh>
    <rPh sb="46" eb="48">
      <t>シュウシ</t>
    </rPh>
    <rPh sb="49" eb="51">
      <t>アカジ</t>
    </rPh>
    <rPh sb="60" eb="61">
      <t>ユウ</t>
    </rPh>
    <rPh sb="61" eb="62">
      <t>シュウ</t>
    </rPh>
    <rPh sb="62" eb="63">
      <t>リツ</t>
    </rPh>
    <rPh sb="65" eb="67">
      <t>ジンコウ</t>
    </rPh>
    <rPh sb="67" eb="69">
      <t>ゲンショウ</t>
    </rPh>
    <rPh sb="72" eb="74">
      <t>キュウスイ</t>
    </rPh>
    <rPh sb="74" eb="76">
      <t>ジンコウ</t>
    </rPh>
    <rPh sb="77" eb="78">
      <t>ヘ</t>
    </rPh>
    <rPh sb="79" eb="80">
      <t>ツヅ</t>
    </rPh>
    <rPh sb="88" eb="90">
      <t>ザイゲン</t>
    </rPh>
    <rPh sb="90" eb="92">
      <t>ブソク</t>
    </rPh>
    <rPh sb="95" eb="97">
      <t>コウシン</t>
    </rPh>
    <rPh sb="104" eb="106">
      <t>ロウキュウ</t>
    </rPh>
    <rPh sb="106" eb="107">
      <t>カン</t>
    </rPh>
    <rPh sb="107" eb="108">
      <t>トウ</t>
    </rPh>
    <rPh sb="111" eb="113">
      <t>ロウスイ</t>
    </rPh>
    <rPh sb="114" eb="115">
      <t>オオ</t>
    </rPh>
    <rPh sb="116" eb="117">
      <t>ユウ</t>
    </rPh>
    <rPh sb="117" eb="118">
      <t>シュウ</t>
    </rPh>
    <rPh sb="118" eb="119">
      <t>リツ</t>
    </rPh>
    <rPh sb="120" eb="121">
      <t>ヒク</t>
    </rPh>
    <rPh sb="130" eb="131">
      <t>クワ</t>
    </rPh>
    <rPh sb="134" eb="136">
      <t>カンイ</t>
    </rPh>
    <rPh sb="136" eb="138">
      <t>スイドウ</t>
    </rPh>
    <rPh sb="139" eb="141">
      <t>トウゴウ</t>
    </rPh>
    <rPh sb="146" eb="148">
      <t>キギョウ</t>
    </rPh>
    <rPh sb="148" eb="149">
      <t>サイ</t>
    </rPh>
    <rPh sb="149" eb="151">
      <t>ザンダカ</t>
    </rPh>
    <rPh sb="151" eb="152">
      <t>タイ</t>
    </rPh>
    <rPh sb="152" eb="154">
      <t>キュウスイ</t>
    </rPh>
    <rPh sb="154" eb="156">
      <t>シュウエキ</t>
    </rPh>
    <rPh sb="156" eb="158">
      <t>ヒリツ</t>
    </rPh>
    <rPh sb="159" eb="161">
      <t>キュウスイ</t>
    </rPh>
    <rPh sb="161" eb="163">
      <t>ゲンカ</t>
    </rPh>
    <rPh sb="164" eb="165">
      <t>タカ</t>
    </rPh>
    <rPh sb="167" eb="169">
      <t>リョウキン</t>
    </rPh>
    <rPh sb="169" eb="171">
      <t>カイシュウ</t>
    </rPh>
    <rPh sb="171" eb="172">
      <t>リツ</t>
    </rPh>
    <rPh sb="173" eb="174">
      <t>ヒク</t>
    </rPh>
    <rPh sb="177" eb="179">
      <t>ハクシャ</t>
    </rPh>
    <rPh sb="189" eb="191">
      <t>トウシ</t>
    </rPh>
    <rPh sb="192" eb="194">
      <t>チイキ</t>
    </rPh>
    <rPh sb="195" eb="197">
      <t>チケイ</t>
    </rPh>
    <rPh sb="198" eb="199">
      <t>ヨ</t>
    </rPh>
    <rPh sb="200" eb="202">
      <t>トクセイ</t>
    </rPh>
    <rPh sb="204" eb="206">
      <t>トウシ</t>
    </rPh>
    <rPh sb="206" eb="208">
      <t>コウリツ</t>
    </rPh>
    <rPh sb="211" eb="213">
      <t>リエキ</t>
    </rPh>
    <rPh sb="213" eb="214">
      <t>リツ</t>
    </rPh>
    <rPh sb="216" eb="217">
      <t>ヒク</t>
    </rPh>
    <rPh sb="221" eb="223">
      <t>シュウエキ</t>
    </rPh>
    <rPh sb="223" eb="224">
      <t>リツ</t>
    </rPh>
    <rPh sb="225" eb="227">
      <t>シセツ</t>
    </rPh>
    <rPh sb="227" eb="230">
      <t>リヨウリツ</t>
    </rPh>
    <rPh sb="231" eb="233">
      <t>テイメイ</t>
    </rPh>
    <rPh sb="234" eb="236">
      <t>キュウスイ</t>
    </rPh>
    <rPh sb="236" eb="238">
      <t>ゲンカ</t>
    </rPh>
    <rPh sb="239" eb="241">
      <t>コウトウ</t>
    </rPh>
    <rPh sb="242" eb="243">
      <t>オオ</t>
    </rPh>
    <rPh sb="245" eb="247">
      <t>エイキョウ</t>
    </rPh>
    <rPh sb="248" eb="249">
      <t>アタ</t>
    </rPh>
    <phoneticPr fontId="7"/>
  </si>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</sst>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176" fontId="5"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4"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1.42</c:v>
                </c:pt>
                <c:pt idx="1">
                  <c:v>1.85</c:v>
                </c:pt>
                <c:pt idx="2">
                  <c:v>1.48</c:v>
                </c:pt>
                <c:pt idx="3">
                  <c:v>1.26</c:v>
                </c:pt>
                <c:pt idx="4">
                  <c:v>0.54</c:v>
                </c:pt>
              </c:numCache>
            </c:numRef>
          </c:val>
          <c:extLst>
            <c:ext xmlns:c16="http://schemas.microsoft.com/office/drawing/2014/chart" uri="{C3380CC4-5D6E-409C-BE32-E72D297353CC}">
              <c16:uniqueId val="{00000000-0E17-4F52-BA1C-F0904165391E}"/>
            </c:ext>
          </c:extLst>
        </c:ser>
        <c:dLbls>
          <c:showLegendKey val="0"/>
          <c:showVal val="0"/>
          <c:showCatName val="0"/>
          <c:showSerName val="0"/>
          <c:showPercent val="0"/>
          <c:showBubbleSize val="0"/>
        </c:dLbls>
        <c:gapWidth val="150"/>
        <c:axId val="89499904"/>
        <c:axId val="92082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0.81</c:v>
                </c:pt>
                <c:pt idx="1">
                  <c:v>0.59</c:v>
                </c:pt>
                <c:pt idx="2">
                  <c:v>0.6</c:v>
                </c:pt>
                <c:pt idx="3">
                  <c:v>0.56000000000000005</c:v>
                </c:pt>
                <c:pt idx="4">
                  <c:v>0.71</c:v>
                </c:pt>
              </c:numCache>
            </c:numRef>
          </c:val>
          <c:smooth val="0"/>
          <c:extLst>
            <c:ext xmlns:c16="http://schemas.microsoft.com/office/drawing/2014/chart" uri="{C3380CC4-5D6E-409C-BE32-E72D297353CC}">
              <c16:uniqueId val="{00000001-0E17-4F52-BA1C-F0904165391E}"/>
            </c:ext>
          </c:extLst>
        </c:ser>
        <c:dLbls>
          <c:showLegendKey val="0"/>
          <c:showVal val="0"/>
          <c:showCatName val="0"/>
          <c:showSerName val="0"/>
          <c:showPercent val="0"/>
          <c:showBubbleSize val="0"/>
        </c:dLbls>
        <c:marker val="1"/>
        <c:smooth val="0"/>
        <c:axId val="89499904"/>
        <c:axId val="92082560"/>
      </c:lineChart>
      <c:dateAx>
        <c:axId val="89499904"/>
        <c:scaling>
          <c:orientation val="minMax"/>
        </c:scaling>
        <c:delete val="1"/>
        <c:axPos val="b"/>
        <c:numFmt formatCode="ge" sourceLinked="1"/>
        <c:majorTickMark val="none"/>
        <c:minorTickMark val="none"/>
        <c:tickLblPos val="none"/>
        <c:crossAx val="92082560"/>
        <c:crosses val="autoZero"/>
        <c:auto val="1"/>
        <c:lblOffset val="100"/>
        <c:baseTimeUnit val="years"/>
      </c:dateAx>
      <c:valAx>
        <c:axId val="92082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499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50.19</c:v>
                </c:pt>
                <c:pt idx="1">
                  <c:v>50.48</c:v>
                </c:pt>
                <c:pt idx="2">
                  <c:v>49.81</c:v>
                </c:pt>
                <c:pt idx="3">
                  <c:v>49.15</c:v>
                </c:pt>
                <c:pt idx="4">
                  <c:v>49.13</c:v>
                </c:pt>
              </c:numCache>
            </c:numRef>
          </c:val>
          <c:extLst>
            <c:ext xmlns:c16="http://schemas.microsoft.com/office/drawing/2014/chart" uri="{C3380CC4-5D6E-409C-BE32-E72D297353CC}">
              <c16:uniqueId val="{00000000-F1F9-4271-906E-5A23395EC0C4}"/>
            </c:ext>
          </c:extLst>
        </c:ser>
        <c:dLbls>
          <c:showLegendKey val="0"/>
          <c:showVal val="0"/>
          <c:showCatName val="0"/>
          <c:showSerName val="0"/>
          <c:showPercent val="0"/>
          <c:showBubbleSize val="0"/>
        </c:dLbls>
        <c:gapWidth val="150"/>
        <c:axId val="100326784"/>
        <c:axId val="119219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59.09</c:v>
                </c:pt>
                <c:pt idx="1">
                  <c:v>59.23</c:v>
                </c:pt>
                <c:pt idx="2">
                  <c:v>58.58</c:v>
                </c:pt>
                <c:pt idx="3">
                  <c:v>58.53</c:v>
                </c:pt>
                <c:pt idx="4">
                  <c:v>59.11</c:v>
                </c:pt>
              </c:numCache>
            </c:numRef>
          </c:val>
          <c:smooth val="0"/>
          <c:extLst>
            <c:ext xmlns:c16="http://schemas.microsoft.com/office/drawing/2014/chart" uri="{C3380CC4-5D6E-409C-BE32-E72D297353CC}">
              <c16:uniqueId val="{00000001-F1F9-4271-906E-5A23395EC0C4}"/>
            </c:ext>
          </c:extLst>
        </c:ser>
        <c:dLbls>
          <c:showLegendKey val="0"/>
          <c:showVal val="0"/>
          <c:showCatName val="0"/>
          <c:showSerName val="0"/>
          <c:showPercent val="0"/>
          <c:showBubbleSize val="0"/>
        </c:dLbls>
        <c:marker val="1"/>
        <c:smooth val="0"/>
        <c:axId val="100326784"/>
        <c:axId val="119219712"/>
      </c:lineChart>
      <c:dateAx>
        <c:axId val="100326784"/>
        <c:scaling>
          <c:orientation val="minMax"/>
        </c:scaling>
        <c:delete val="1"/>
        <c:axPos val="b"/>
        <c:numFmt formatCode="ge" sourceLinked="1"/>
        <c:majorTickMark val="none"/>
        <c:minorTickMark val="none"/>
        <c:tickLblPos val="none"/>
        <c:crossAx val="119219712"/>
        <c:crosses val="autoZero"/>
        <c:auto val="1"/>
        <c:lblOffset val="100"/>
        <c:baseTimeUnit val="years"/>
      </c:dateAx>
      <c:valAx>
        <c:axId val="119219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326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83.27</c:v>
                </c:pt>
                <c:pt idx="1">
                  <c:v>80.239999999999995</c:v>
                </c:pt>
                <c:pt idx="2">
                  <c:v>79.37</c:v>
                </c:pt>
                <c:pt idx="3">
                  <c:v>79.790000000000006</c:v>
                </c:pt>
                <c:pt idx="4">
                  <c:v>77.819999999999993</c:v>
                </c:pt>
              </c:numCache>
            </c:numRef>
          </c:val>
          <c:extLst>
            <c:ext xmlns:c16="http://schemas.microsoft.com/office/drawing/2014/chart" uri="{C3380CC4-5D6E-409C-BE32-E72D297353CC}">
              <c16:uniqueId val="{00000000-F7EE-4B2A-917C-2AE58B864187}"/>
            </c:ext>
          </c:extLst>
        </c:ser>
        <c:dLbls>
          <c:showLegendKey val="0"/>
          <c:showVal val="0"/>
          <c:showCatName val="0"/>
          <c:showSerName val="0"/>
          <c:showPercent val="0"/>
          <c:showBubbleSize val="0"/>
        </c:dLbls>
        <c:gapWidth val="150"/>
        <c:axId val="119241728"/>
        <c:axId val="119248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85.4</c:v>
                </c:pt>
                <c:pt idx="1">
                  <c:v>85.53</c:v>
                </c:pt>
                <c:pt idx="2">
                  <c:v>85.23</c:v>
                </c:pt>
                <c:pt idx="3">
                  <c:v>85.26</c:v>
                </c:pt>
                <c:pt idx="4">
                  <c:v>87.91</c:v>
                </c:pt>
              </c:numCache>
            </c:numRef>
          </c:val>
          <c:smooth val="0"/>
          <c:extLst>
            <c:ext xmlns:c16="http://schemas.microsoft.com/office/drawing/2014/chart" uri="{C3380CC4-5D6E-409C-BE32-E72D297353CC}">
              <c16:uniqueId val="{00000001-F7EE-4B2A-917C-2AE58B864187}"/>
            </c:ext>
          </c:extLst>
        </c:ser>
        <c:dLbls>
          <c:showLegendKey val="0"/>
          <c:showVal val="0"/>
          <c:showCatName val="0"/>
          <c:showSerName val="0"/>
          <c:showPercent val="0"/>
          <c:showBubbleSize val="0"/>
        </c:dLbls>
        <c:marker val="1"/>
        <c:smooth val="0"/>
        <c:axId val="119241728"/>
        <c:axId val="119248000"/>
      </c:lineChart>
      <c:dateAx>
        <c:axId val="119241728"/>
        <c:scaling>
          <c:orientation val="minMax"/>
        </c:scaling>
        <c:delete val="1"/>
        <c:axPos val="b"/>
        <c:numFmt formatCode="ge" sourceLinked="1"/>
        <c:majorTickMark val="none"/>
        <c:minorTickMark val="none"/>
        <c:tickLblPos val="none"/>
        <c:crossAx val="119248000"/>
        <c:crosses val="autoZero"/>
        <c:auto val="1"/>
        <c:lblOffset val="100"/>
        <c:baseTimeUnit val="years"/>
      </c:dateAx>
      <c:valAx>
        <c:axId val="119248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120.48</c:v>
                </c:pt>
                <c:pt idx="1">
                  <c:v>115.35</c:v>
                </c:pt>
                <c:pt idx="2">
                  <c:v>113.71</c:v>
                </c:pt>
                <c:pt idx="3">
                  <c:v>104.26</c:v>
                </c:pt>
                <c:pt idx="4">
                  <c:v>94.35</c:v>
                </c:pt>
              </c:numCache>
            </c:numRef>
          </c:val>
          <c:extLst>
            <c:ext xmlns:c16="http://schemas.microsoft.com/office/drawing/2014/chart" uri="{C3380CC4-5D6E-409C-BE32-E72D297353CC}">
              <c16:uniqueId val="{00000000-6429-4616-A01F-E661646B75A6}"/>
            </c:ext>
          </c:extLst>
        </c:ser>
        <c:dLbls>
          <c:showLegendKey val="0"/>
          <c:showVal val="0"/>
          <c:showCatName val="0"/>
          <c:showSerName val="0"/>
          <c:showPercent val="0"/>
          <c:showBubbleSize val="0"/>
        </c:dLbls>
        <c:gapWidth val="150"/>
        <c:axId val="92088192"/>
        <c:axId val="92098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106.41</c:v>
                </c:pt>
                <c:pt idx="1">
                  <c:v>106.89</c:v>
                </c:pt>
                <c:pt idx="2">
                  <c:v>109.04</c:v>
                </c:pt>
                <c:pt idx="3">
                  <c:v>109.64</c:v>
                </c:pt>
                <c:pt idx="4">
                  <c:v>113.16</c:v>
                </c:pt>
              </c:numCache>
            </c:numRef>
          </c:val>
          <c:smooth val="0"/>
          <c:extLst>
            <c:ext xmlns:c16="http://schemas.microsoft.com/office/drawing/2014/chart" uri="{C3380CC4-5D6E-409C-BE32-E72D297353CC}">
              <c16:uniqueId val="{00000001-6429-4616-A01F-E661646B75A6}"/>
            </c:ext>
          </c:extLst>
        </c:ser>
        <c:dLbls>
          <c:showLegendKey val="0"/>
          <c:showVal val="0"/>
          <c:showCatName val="0"/>
          <c:showSerName val="0"/>
          <c:showPercent val="0"/>
          <c:showBubbleSize val="0"/>
        </c:dLbls>
        <c:marker val="1"/>
        <c:smooth val="0"/>
        <c:axId val="92088192"/>
        <c:axId val="92098560"/>
      </c:lineChart>
      <c:dateAx>
        <c:axId val="92088192"/>
        <c:scaling>
          <c:orientation val="minMax"/>
        </c:scaling>
        <c:delete val="1"/>
        <c:axPos val="b"/>
        <c:numFmt formatCode="ge" sourceLinked="1"/>
        <c:majorTickMark val="none"/>
        <c:minorTickMark val="none"/>
        <c:tickLblPos val="none"/>
        <c:crossAx val="92098560"/>
        <c:crosses val="autoZero"/>
        <c:auto val="1"/>
        <c:lblOffset val="100"/>
        <c:baseTimeUnit val="years"/>
      </c:dateAx>
      <c:valAx>
        <c:axId val="920985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2088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24.45</c:v>
                </c:pt>
                <c:pt idx="1">
                  <c:v>24.66</c:v>
                </c:pt>
                <c:pt idx="2">
                  <c:v>33.130000000000003</c:v>
                </c:pt>
                <c:pt idx="3">
                  <c:v>34.700000000000003</c:v>
                </c:pt>
                <c:pt idx="4">
                  <c:v>28.63</c:v>
                </c:pt>
              </c:numCache>
            </c:numRef>
          </c:val>
          <c:extLst>
            <c:ext xmlns:c16="http://schemas.microsoft.com/office/drawing/2014/chart" uri="{C3380CC4-5D6E-409C-BE32-E72D297353CC}">
              <c16:uniqueId val="{00000000-106F-4E43-BEB9-16D469303025}"/>
            </c:ext>
          </c:extLst>
        </c:ser>
        <c:dLbls>
          <c:showLegendKey val="0"/>
          <c:showVal val="0"/>
          <c:showCatName val="0"/>
          <c:showSerName val="0"/>
          <c:showPercent val="0"/>
          <c:showBubbleSize val="0"/>
        </c:dLbls>
        <c:gapWidth val="150"/>
        <c:axId val="92128768"/>
        <c:axId val="92130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36.36</c:v>
                </c:pt>
                <c:pt idx="1">
                  <c:v>37.340000000000003</c:v>
                </c:pt>
                <c:pt idx="2">
                  <c:v>44.31</c:v>
                </c:pt>
                <c:pt idx="3">
                  <c:v>45.75</c:v>
                </c:pt>
                <c:pt idx="4">
                  <c:v>46.88</c:v>
                </c:pt>
              </c:numCache>
            </c:numRef>
          </c:val>
          <c:smooth val="0"/>
          <c:extLst>
            <c:ext xmlns:c16="http://schemas.microsoft.com/office/drawing/2014/chart" uri="{C3380CC4-5D6E-409C-BE32-E72D297353CC}">
              <c16:uniqueId val="{00000001-106F-4E43-BEB9-16D469303025}"/>
            </c:ext>
          </c:extLst>
        </c:ser>
        <c:dLbls>
          <c:showLegendKey val="0"/>
          <c:showVal val="0"/>
          <c:showCatName val="0"/>
          <c:showSerName val="0"/>
          <c:showPercent val="0"/>
          <c:showBubbleSize val="0"/>
        </c:dLbls>
        <c:marker val="1"/>
        <c:smooth val="0"/>
        <c:axId val="92128768"/>
        <c:axId val="92130688"/>
      </c:lineChart>
      <c:dateAx>
        <c:axId val="92128768"/>
        <c:scaling>
          <c:orientation val="minMax"/>
        </c:scaling>
        <c:delete val="1"/>
        <c:axPos val="b"/>
        <c:numFmt formatCode="ge" sourceLinked="1"/>
        <c:majorTickMark val="none"/>
        <c:minorTickMark val="none"/>
        <c:tickLblPos val="none"/>
        <c:crossAx val="92130688"/>
        <c:crosses val="autoZero"/>
        <c:auto val="1"/>
        <c:lblOffset val="100"/>
        <c:baseTimeUnit val="years"/>
      </c:dateAx>
      <c:valAx>
        <c:axId val="92130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128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2.74</c:v>
                </c:pt>
                <c:pt idx="1">
                  <c:v>2.91</c:v>
                </c:pt>
                <c:pt idx="2">
                  <c:v>5.78</c:v>
                </c:pt>
                <c:pt idx="3">
                  <c:v>6.39</c:v>
                </c:pt>
                <c:pt idx="4">
                  <c:v>20.04</c:v>
                </c:pt>
              </c:numCache>
            </c:numRef>
          </c:val>
          <c:extLst>
            <c:ext xmlns:c16="http://schemas.microsoft.com/office/drawing/2014/chart" uri="{C3380CC4-5D6E-409C-BE32-E72D297353CC}">
              <c16:uniqueId val="{00000000-19DA-484D-9101-53AE3D248FB8}"/>
            </c:ext>
          </c:extLst>
        </c:ser>
        <c:dLbls>
          <c:showLegendKey val="0"/>
          <c:showVal val="0"/>
          <c:showCatName val="0"/>
          <c:showSerName val="0"/>
          <c:showPercent val="0"/>
          <c:showBubbleSize val="0"/>
        </c:dLbls>
        <c:gapWidth val="150"/>
        <c:axId val="100086912"/>
        <c:axId val="100088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7.8</c:v>
                </c:pt>
                <c:pt idx="1">
                  <c:v>8.39</c:v>
                </c:pt>
                <c:pt idx="2">
                  <c:v>10.09</c:v>
                </c:pt>
                <c:pt idx="3">
                  <c:v>10.54</c:v>
                </c:pt>
                <c:pt idx="4">
                  <c:v>13.39</c:v>
                </c:pt>
              </c:numCache>
            </c:numRef>
          </c:val>
          <c:smooth val="0"/>
          <c:extLst>
            <c:ext xmlns:c16="http://schemas.microsoft.com/office/drawing/2014/chart" uri="{C3380CC4-5D6E-409C-BE32-E72D297353CC}">
              <c16:uniqueId val="{00000001-19DA-484D-9101-53AE3D248FB8}"/>
            </c:ext>
          </c:extLst>
        </c:ser>
        <c:dLbls>
          <c:showLegendKey val="0"/>
          <c:showVal val="0"/>
          <c:showCatName val="0"/>
          <c:showSerName val="0"/>
          <c:showPercent val="0"/>
          <c:showBubbleSize val="0"/>
        </c:dLbls>
        <c:marker val="1"/>
        <c:smooth val="0"/>
        <c:axId val="100086912"/>
        <c:axId val="100088832"/>
      </c:lineChart>
      <c:dateAx>
        <c:axId val="100086912"/>
        <c:scaling>
          <c:orientation val="minMax"/>
        </c:scaling>
        <c:delete val="1"/>
        <c:axPos val="b"/>
        <c:numFmt formatCode="ge" sourceLinked="1"/>
        <c:majorTickMark val="none"/>
        <c:minorTickMark val="none"/>
        <c:tickLblPos val="none"/>
        <c:crossAx val="100088832"/>
        <c:crosses val="autoZero"/>
        <c:auto val="1"/>
        <c:lblOffset val="100"/>
        <c:baseTimeUnit val="years"/>
      </c:dateAx>
      <c:valAx>
        <c:axId val="100088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086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4A6-40F0-89C5-092AD7D46733}"/>
            </c:ext>
          </c:extLst>
        </c:ser>
        <c:dLbls>
          <c:showLegendKey val="0"/>
          <c:showVal val="0"/>
          <c:showCatName val="0"/>
          <c:showSerName val="0"/>
          <c:showPercent val="0"/>
          <c:showBubbleSize val="0"/>
        </c:dLbls>
        <c:gapWidth val="150"/>
        <c:axId val="100144256"/>
        <c:axId val="100146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6.33</c:v>
                </c:pt>
                <c:pt idx="1">
                  <c:v>7.76</c:v>
                </c:pt>
                <c:pt idx="2">
                  <c:v>3.77</c:v>
                </c:pt>
                <c:pt idx="3">
                  <c:v>3.62</c:v>
                </c:pt>
                <c:pt idx="4">
                  <c:v>0.68</c:v>
                </c:pt>
              </c:numCache>
            </c:numRef>
          </c:val>
          <c:smooth val="0"/>
          <c:extLst>
            <c:ext xmlns:c16="http://schemas.microsoft.com/office/drawing/2014/chart" uri="{C3380CC4-5D6E-409C-BE32-E72D297353CC}">
              <c16:uniqueId val="{00000001-64A6-40F0-89C5-092AD7D46733}"/>
            </c:ext>
          </c:extLst>
        </c:ser>
        <c:dLbls>
          <c:showLegendKey val="0"/>
          <c:showVal val="0"/>
          <c:showCatName val="0"/>
          <c:showSerName val="0"/>
          <c:showPercent val="0"/>
          <c:showBubbleSize val="0"/>
        </c:dLbls>
        <c:marker val="1"/>
        <c:smooth val="0"/>
        <c:axId val="100144256"/>
        <c:axId val="100146176"/>
      </c:lineChart>
      <c:dateAx>
        <c:axId val="100144256"/>
        <c:scaling>
          <c:orientation val="minMax"/>
        </c:scaling>
        <c:delete val="1"/>
        <c:axPos val="b"/>
        <c:numFmt formatCode="ge" sourceLinked="1"/>
        <c:majorTickMark val="none"/>
        <c:minorTickMark val="none"/>
        <c:tickLblPos val="none"/>
        <c:crossAx val="100146176"/>
        <c:crosses val="autoZero"/>
        <c:auto val="1"/>
        <c:lblOffset val="100"/>
        <c:baseTimeUnit val="years"/>
      </c:dateAx>
      <c:valAx>
        <c:axId val="1001461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0144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380.19</c:v>
                </c:pt>
                <c:pt idx="1">
                  <c:v>288.43</c:v>
                </c:pt>
                <c:pt idx="2">
                  <c:v>177.44</c:v>
                </c:pt>
                <c:pt idx="3">
                  <c:v>192</c:v>
                </c:pt>
                <c:pt idx="4">
                  <c:v>123.74</c:v>
                </c:pt>
              </c:numCache>
            </c:numRef>
          </c:val>
          <c:extLst>
            <c:ext xmlns:c16="http://schemas.microsoft.com/office/drawing/2014/chart" uri="{C3380CC4-5D6E-409C-BE32-E72D297353CC}">
              <c16:uniqueId val="{00000000-79FE-4CB2-B940-BAD0EC6B106A}"/>
            </c:ext>
          </c:extLst>
        </c:ser>
        <c:dLbls>
          <c:showLegendKey val="0"/>
          <c:showVal val="0"/>
          <c:showCatName val="0"/>
          <c:showSerName val="0"/>
          <c:showPercent val="0"/>
          <c:showBubbleSize val="0"/>
        </c:dLbls>
        <c:gapWidth val="150"/>
        <c:axId val="100111104"/>
        <c:axId val="100113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852.01</c:v>
                </c:pt>
                <c:pt idx="1">
                  <c:v>909.68</c:v>
                </c:pt>
                <c:pt idx="2">
                  <c:v>382.09</c:v>
                </c:pt>
                <c:pt idx="3">
                  <c:v>371.31</c:v>
                </c:pt>
                <c:pt idx="4">
                  <c:v>357.82</c:v>
                </c:pt>
              </c:numCache>
            </c:numRef>
          </c:val>
          <c:smooth val="0"/>
          <c:extLst>
            <c:ext xmlns:c16="http://schemas.microsoft.com/office/drawing/2014/chart" uri="{C3380CC4-5D6E-409C-BE32-E72D297353CC}">
              <c16:uniqueId val="{00000001-79FE-4CB2-B940-BAD0EC6B106A}"/>
            </c:ext>
          </c:extLst>
        </c:ser>
        <c:dLbls>
          <c:showLegendKey val="0"/>
          <c:showVal val="0"/>
          <c:showCatName val="0"/>
          <c:showSerName val="0"/>
          <c:showPercent val="0"/>
          <c:showBubbleSize val="0"/>
        </c:dLbls>
        <c:marker val="1"/>
        <c:smooth val="0"/>
        <c:axId val="100111104"/>
        <c:axId val="100113024"/>
      </c:lineChart>
      <c:dateAx>
        <c:axId val="100111104"/>
        <c:scaling>
          <c:orientation val="minMax"/>
        </c:scaling>
        <c:delete val="1"/>
        <c:axPos val="b"/>
        <c:numFmt formatCode="ge" sourceLinked="1"/>
        <c:majorTickMark val="none"/>
        <c:minorTickMark val="none"/>
        <c:tickLblPos val="none"/>
        <c:crossAx val="100113024"/>
        <c:crosses val="autoZero"/>
        <c:auto val="1"/>
        <c:lblOffset val="100"/>
        <c:baseTimeUnit val="years"/>
      </c:dateAx>
      <c:valAx>
        <c:axId val="1001130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0111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961.2</c:v>
                </c:pt>
                <c:pt idx="1">
                  <c:v>997.73</c:v>
                </c:pt>
                <c:pt idx="2">
                  <c:v>1001.42</c:v>
                </c:pt>
                <c:pt idx="3">
                  <c:v>969.74</c:v>
                </c:pt>
                <c:pt idx="4">
                  <c:v>1107.68</c:v>
                </c:pt>
              </c:numCache>
            </c:numRef>
          </c:val>
          <c:extLst>
            <c:ext xmlns:c16="http://schemas.microsoft.com/office/drawing/2014/chart" uri="{C3380CC4-5D6E-409C-BE32-E72D297353CC}">
              <c16:uniqueId val="{00000000-74BE-4528-9A02-C4211625045A}"/>
            </c:ext>
          </c:extLst>
        </c:ser>
        <c:dLbls>
          <c:showLegendKey val="0"/>
          <c:showVal val="0"/>
          <c:showCatName val="0"/>
          <c:showSerName val="0"/>
          <c:showPercent val="0"/>
          <c:showBubbleSize val="0"/>
        </c:dLbls>
        <c:gapWidth val="150"/>
        <c:axId val="100221312"/>
        <c:axId val="100223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391.4</c:v>
                </c:pt>
                <c:pt idx="1">
                  <c:v>382.65</c:v>
                </c:pt>
                <c:pt idx="2">
                  <c:v>385.06</c:v>
                </c:pt>
                <c:pt idx="3">
                  <c:v>373.09</c:v>
                </c:pt>
                <c:pt idx="4">
                  <c:v>307.45999999999998</c:v>
                </c:pt>
              </c:numCache>
            </c:numRef>
          </c:val>
          <c:smooth val="0"/>
          <c:extLst>
            <c:ext xmlns:c16="http://schemas.microsoft.com/office/drawing/2014/chart" uri="{C3380CC4-5D6E-409C-BE32-E72D297353CC}">
              <c16:uniqueId val="{00000001-74BE-4528-9A02-C4211625045A}"/>
            </c:ext>
          </c:extLst>
        </c:ser>
        <c:dLbls>
          <c:showLegendKey val="0"/>
          <c:showVal val="0"/>
          <c:showCatName val="0"/>
          <c:showSerName val="0"/>
          <c:showPercent val="0"/>
          <c:showBubbleSize val="0"/>
        </c:dLbls>
        <c:marker val="1"/>
        <c:smooth val="0"/>
        <c:axId val="100221312"/>
        <c:axId val="100223232"/>
      </c:lineChart>
      <c:dateAx>
        <c:axId val="100221312"/>
        <c:scaling>
          <c:orientation val="minMax"/>
        </c:scaling>
        <c:delete val="1"/>
        <c:axPos val="b"/>
        <c:numFmt formatCode="ge" sourceLinked="1"/>
        <c:majorTickMark val="none"/>
        <c:minorTickMark val="none"/>
        <c:tickLblPos val="none"/>
        <c:crossAx val="100223232"/>
        <c:crosses val="autoZero"/>
        <c:auto val="1"/>
        <c:lblOffset val="100"/>
        <c:baseTimeUnit val="years"/>
      </c:dateAx>
      <c:valAx>
        <c:axId val="1002232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0221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94.72</c:v>
                </c:pt>
                <c:pt idx="1">
                  <c:v>89.45</c:v>
                </c:pt>
                <c:pt idx="2">
                  <c:v>89.3</c:v>
                </c:pt>
                <c:pt idx="3">
                  <c:v>86.55</c:v>
                </c:pt>
                <c:pt idx="4">
                  <c:v>72.3</c:v>
                </c:pt>
              </c:numCache>
            </c:numRef>
          </c:val>
          <c:extLst>
            <c:ext xmlns:c16="http://schemas.microsoft.com/office/drawing/2014/chart" uri="{C3380CC4-5D6E-409C-BE32-E72D297353CC}">
              <c16:uniqueId val="{00000000-14E6-4ACE-84CC-BE35A46081B4}"/>
            </c:ext>
          </c:extLst>
        </c:ser>
        <c:dLbls>
          <c:showLegendKey val="0"/>
          <c:showVal val="0"/>
          <c:showCatName val="0"/>
          <c:showSerName val="0"/>
          <c:showPercent val="0"/>
          <c:showBubbleSize val="0"/>
        </c:dLbls>
        <c:gapWidth val="150"/>
        <c:axId val="100241408"/>
        <c:axId val="100243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95.91</c:v>
                </c:pt>
                <c:pt idx="1">
                  <c:v>96.1</c:v>
                </c:pt>
                <c:pt idx="2">
                  <c:v>99.07</c:v>
                </c:pt>
                <c:pt idx="3">
                  <c:v>99.99</c:v>
                </c:pt>
                <c:pt idx="4">
                  <c:v>106.01</c:v>
                </c:pt>
              </c:numCache>
            </c:numRef>
          </c:val>
          <c:smooth val="0"/>
          <c:extLst>
            <c:ext xmlns:c16="http://schemas.microsoft.com/office/drawing/2014/chart" uri="{C3380CC4-5D6E-409C-BE32-E72D297353CC}">
              <c16:uniqueId val="{00000001-14E6-4ACE-84CC-BE35A46081B4}"/>
            </c:ext>
          </c:extLst>
        </c:ser>
        <c:dLbls>
          <c:showLegendKey val="0"/>
          <c:showVal val="0"/>
          <c:showCatName val="0"/>
          <c:showSerName val="0"/>
          <c:showPercent val="0"/>
          <c:showBubbleSize val="0"/>
        </c:dLbls>
        <c:marker val="1"/>
        <c:smooth val="0"/>
        <c:axId val="100241408"/>
        <c:axId val="100243328"/>
      </c:lineChart>
      <c:dateAx>
        <c:axId val="100241408"/>
        <c:scaling>
          <c:orientation val="minMax"/>
        </c:scaling>
        <c:delete val="1"/>
        <c:axPos val="b"/>
        <c:numFmt formatCode="ge" sourceLinked="1"/>
        <c:majorTickMark val="none"/>
        <c:minorTickMark val="none"/>
        <c:tickLblPos val="none"/>
        <c:crossAx val="100243328"/>
        <c:crosses val="autoZero"/>
        <c:auto val="1"/>
        <c:lblOffset val="100"/>
        <c:baseTimeUnit val="years"/>
      </c:dateAx>
      <c:valAx>
        <c:axId val="100243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241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249.5</c:v>
                </c:pt>
                <c:pt idx="1">
                  <c:v>265.02999999999997</c:v>
                </c:pt>
                <c:pt idx="2">
                  <c:v>265.7</c:v>
                </c:pt>
                <c:pt idx="3">
                  <c:v>275.08</c:v>
                </c:pt>
                <c:pt idx="4">
                  <c:v>330.95</c:v>
                </c:pt>
              </c:numCache>
            </c:numRef>
          </c:val>
          <c:extLst>
            <c:ext xmlns:c16="http://schemas.microsoft.com/office/drawing/2014/chart" uri="{C3380CC4-5D6E-409C-BE32-E72D297353CC}">
              <c16:uniqueId val="{00000000-14EC-466C-872F-B8A7410EE711}"/>
            </c:ext>
          </c:extLst>
        </c:ser>
        <c:dLbls>
          <c:showLegendKey val="0"/>
          <c:showVal val="0"/>
          <c:showCatName val="0"/>
          <c:showSerName val="0"/>
          <c:showPercent val="0"/>
          <c:showBubbleSize val="0"/>
        </c:dLbls>
        <c:gapWidth val="150"/>
        <c:axId val="100277632"/>
        <c:axId val="100279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179.29</c:v>
                </c:pt>
                <c:pt idx="1">
                  <c:v>178.39</c:v>
                </c:pt>
                <c:pt idx="2">
                  <c:v>173.03</c:v>
                </c:pt>
                <c:pt idx="3">
                  <c:v>171.15</c:v>
                </c:pt>
                <c:pt idx="4">
                  <c:v>162.24</c:v>
                </c:pt>
              </c:numCache>
            </c:numRef>
          </c:val>
          <c:smooth val="0"/>
          <c:extLst>
            <c:ext xmlns:c16="http://schemas.microsoft.com/office/drawing/2014/chart" uri="{C3380CC4-5D6E-409C-BE32-E72D297353CC}">
              <c16:uniqueId val="{00000001-14EC-466C-872F-B8A7410EE711}"/>
            </c:ext>
          </c:extLst>
        </c:ser>
        <c:dLbls>
          <c:showLegendKey val="0"/>
          <c:showVal val="0"/>
          <c:showCatName val="0"/>
          <c:showSerName val="0"/>
          <c:showPercent val="0"/>
          <c:showBubbleSize val="0"/>
        </c:dLbls>
        <c:marker val="1"/>
        <c:smooth val="0"/>
        <c:axId val="100277632"/>
        <c:axId val="100279808"/>
      </c:lineChart>
      <c:dateAx>
        <c:axId val="100277632"/>
        <c:scaling>
          <c:orientation val="minMax"/>
        </c:scaling>
        <c:delete val="1"/>
        <c:axPos val="b"/>
        <c:numFmt formatCode="ge" sourceLinked="1"/>
        <c:majorTickMark val="none"/>
        <c:minorTickMark val="none"/>
        <c:tickLblPos val="none"/>
        <c:crossAx val="100279808"/>
        <c:crosses val="autoZero"/>
        <c:auto val="1"/>
        <c:lblOffset val="100"/>
        <c:baseTimeUnit val="years"/>
      </c:dateAx>
      <c:valAx>
        <c:axId val="100279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277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AD8" sqref="AD8:AJ8"/>
    </sheetView>
  </sheetViews>
  <sheetFormatPr defaultColWidth="2.6640625" defaultRowHeight="13.2" x14ac:dyDescent="0.2"/>
  <cols>
    <col min="1" max="1" width="2.6640625" style="3" customWidth="1"/>
    <col min="2" max="62" width="3.77734375" style="3" customWidth="1"/>
    <col min="63" max="63" width="2.6640625" style="3"/>
    <col min="64" max="78" width="3.109375" style="3" customWidth="1"/>
    <col min="79" max="79" width="4.44140625" style="3" bestFit="1" customWidth="1"/>
    <col min="80" max="80" width="2.6640625" style="3"/>
    <col min="81" max="82" width="4.44140625" style="3" bestFit="1" customWidth="1"/>
    <col min="83" max="16384" width="2.6640625" style="3"/>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2">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2">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2">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2">
      <c r="A6" s="2"/>
      <c r="B6" s="45" t="str">
        <f>データ!H6</f>
        <v>新潟県　佐渡市</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2">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5"/>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4"/>
      <c r="BK7" s="4"/>
      <c r="BL7" s="6" t="s">
        <v>9</v>
      </c>
      <c r="BM7" s="7"/>
      <c r="BN7" s="7"/>
      <c r="BO7" s="7"/>
      <c r="BP7" s="7"/>
      <c r="BQ7" s="7"/>
      <c r="BR7" s="7"/>
      <c r="BS7" s="7"/>
      <c r="BT7" s="7"/>
      <c r="BU7" s="7"/>
      <c r="BV7" s="7"/>
      <c r="BW7" s="7"/>
      <c r="BX7" s="7"/>
      <c r="BY7" s="8"/>
    </row>
    <row r="8" spans="1:78" ht="18.75" customHeight="1" x14ac:dyDescent="0.2">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A4</v>
      </c>
      <c r="X8" s="59"/>
      <c r="Y8" s="59"/>
      <c r="Z8" s="59"/>
      <c r="AA8" s="59"/>
      <c r="AB8" s="59"/>
      <c r="AC8" s="59"/>
      <c r="AD8" s="60" t="s">
        <v>119</v>
      </c>
      <c r="AE8" s="60"/>
      <c r="AF8" s="60"/>
      <c r="AG8" s="60"/>
      <c r="AH8" s="60"/>
      <c r="AI8" s="60"/>
      <c r="AJ8" s="60"/>
      <c r="AK8" s="5"/>
      <c r="AL8" s="61">
        <f>データ!$R$6</f>
        <v>57470</v>
      </c>
      <c r="AM8" s="61"/>
      <c r="AN8" s="61"/>
      <c r="AO8" s="61"/>
      <c r="AP8" s="61"/>
      <c r="AQ8" s="61"/>
      <c r="AR8" s="61"/>
      <c r="AS8" s="61"/>
      <c r="AT8" s="51">
        <f>データ!$S$6</f>
        <v>855.69</v>
      </c>
      <c r="AU8" s="52"/>
      <c r="AV8" s="52"/>
      <c r="AW8" s="52"/>
      <c r="AX8" s="52"/>
      <c r="AY8" s="52"/>
      <c r="AZ8" s="52"/>
      <c r="BA8" s="52"/>
      <c r="BB8" s="53">
        <f>データ!$T$6</f>
        <v>67.16</v>
      </c>
      <c r="BC8" s="53"/>
      <c r="BD8" s="53"/>
      <c r="BE8" s="53"/>
      <c r="BF8" s="53"/>
      <c r="BG8" s="53"/>
      <c r="BH8" s="53"/>
      <c r="BI8" s="53"/>
      <c r="BJ8" s="4"/>
      <c r="BK8" s="4"/>
      <c r="BL8" s="54" t="s">
        <v>10</v>
      </c>
      <c r="BM8" s="55"/>
      <c r="BN8" s="9" t="s">
        <v>11</v>
      </c>
      <c r="BO8" s="10"/>
      <c r="BP8" s="10"/>
      <c r="BQ8" s="10"/>
      <c r="BR8" s="10"/>
      <c r="BS8" s="10"/>
      <c r="BT8" s="10"/>
      <c r="BU8" s="10"/>
      <c r="BV8" s="10"/>
      <c r="BW8" s="10"/>
      <c r="BX8" s="10"/>
      <c r="BY8" s="11"/>
    </row>
    <row r="9" spans="1:78" ht="18.75" customHeight="1" x14ac:dyDescent="0.2">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5"/>
      <c r="AI9" s="5"/>
      <c r="AJ9" s="5"/>
      <c r="AK9" s="5"/>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4"/>
      <c r="BK9" s="4"/>
      <c r="BL9" s="62" t="s">
        <v>19</v>
      </c>
      <c r="BM9" s="63"/>
      <c r="BN9" s="12" t="s">
        <v>20</v>
      </c>
      <c r="BO9" s="13"/>
      <c r="BP9" s="13"/>
      <c r="BQ9" s="13"/>
      <c r="BR9" s="13"/>
      <c r="BS9" s="13"/>
      <c r="BT9" s="13"/>
      <c r="BU9" s="13"/>
      <c r="BV9" s="13"/>
      <c r="BW9" s="13"/>
      <c r="BX9" s="13"/>
      <c r="BY9" s="14"/>
    </row>
    <row r="10" spans="1:78" ht="18.75" customHeight="1" x14ac:dyDescent="0.2">
      <c r="A10" s="2"/>
      <c r="B10" s="51" t="str">
        <f>データ!$N$6</f>
        <v>-</v>
      </c>
      <c r="C10" s="52"/>
      <c r="D10" s="52"/>
      <c r="E10" s="52"/>
      <c r="F10" s="52"/>
      <c r="G10" s="52"/>
      <c r="H10" s="52"/>
      <c r="I10" s="51">
        <f>データ!$O$6</f>
        <v>50.65</v>
      </c>
      <c r="J10" s="52"/>
      <c r="K10" s="52"/>
      <c r="L10" s="52"/>
      <c r="M10" s="52"/>
      <c r="N10" s="52"/>
      <c r="O10" s="64"/>
      <c r="P10" s="53">
        <f>データ!$P$6</f>
        <v>99.07</v>
      </c>
      <c r="Q10" s="53"/>
      <c r="R10" s="53"/>
      <c r="S10" s="53"/>
      <c r="T10" s="53"/>
      <c r="U10" s="53"/>
      <c r="V10" s="53"/>
      <c r="W10" s="61">
        <f>データ!$Q$6</f>
        <v>4402</v>
      </c>
      <c r="X10" s="61"/>
      <c r="Y10" s="61"/>
      <c r="Z10" s="61"/>
      <c r="AA10" s="61"/>
      <c r="AB10" s="61"/>
      <c r="AC10" s="61"/>
      <c r="AD10" s="2"/>
      <c r="AE10" s="2"/>
      <c r="AF10" s="2"/>
      <c r="AG10" s="2"/>
      <c r="AH10" s="5"/>
      <c r="AI10" s="5"/>
      <c r="AJ10" s="5"/>
      <c r="AK10" s="5"/>
      <c r="AL10" s="61">
        <f>データ!$U$6</f>
        <v>56323</v>
      </c>
      <c r="AM10" s="61"/>
      <c r="AN10" s="61"/>
      <c r="AO10" s="61"/>
      <c r="AP10" s="61"/>
      <c r="AQ10" s="61"/>
      <c r="AR10" s="61"/>
      <c r="AS10" s="61"/>
      <c r="AT10" s="51">
        <f>データ!$V$6</f>
        <v>854.92</v>
      </c>
      <c r="AU10" s="52"/>
      <c r="AV10" s="52"/>
      <c r="AW10" s="52"/>
      <c r="AX10" s="52"/>
      <c r="AY10" s="52"/>
      <c r="AZ10" s="52"/>
      <c r="BA10" s="52"/>
      <c r="BB10" s="53">
        <f>データ!$W$6</f>
        <v>65.88</v>
      </c>
      <c r="BC10" s="53"/>
      <c r="BD10" s="53"/>
      <c r="BE10" s="53"/>
      <c r="BF10" s="53"/>
      <c r="BG10" s="53"/>
      <c r="BH10" s="53"/>
      <c r="BI10" s="53"/>
      <c r="BJ10" s="2"/>
      <c r="BK10" s="2"/>
      <c r="BL10" s="65" t="s">
        <v>21</v>
      </c>
      <c r="BM10" s="66"/>
      <c r="BN10" s="15" t="s">
        <v>22</v>
      </c>
      <c r="BO10" s="16"/>
      <c r="BP10" s="16"/>
      <c r="BQ10" s="16"/>
      <c r="BR10" s="16"/>
      <c r="BS10" s="16"/>
      <c r="BT10" s="16"/>
      <c r="BU10" s="16"/>
      <c r="BV10" s="16"/>
      <c r="BW10" s="16"/>
      <c r="BX10" s="16"/>
      <c r="BY10" s="17"/>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2">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2">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2">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81" t="s">
        <v>118</v>
      </c>
      <c r="BM16" s="82"/>
      <c r="BN16" s="82"/>
      <c r="BO16" s="82"/>
      <c r="BP16" s="82"/>
      <c r="BQ16" s="82"/>
      <c r="BR16" s="82"/>
      <c r="BS16" s="82"/>
      <c r="BT16" s="82"/>
      <c r="BU16" s="82"/>
      <c r="BV16" s="82"/>
      <c r="BW16" s="82"/>
      <c r="BX16" s="82"/>
      <c r="BY16" s="82"/>
      <c r="BZ16" s="83"/>
    </row>
    <row r="17" spans="1:78" ht="13.5" customHeight="1" x14ac:dyDescent="0.2">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81"/>
      <c r="BM17" s="82"/>
      <c r="BN17" s="82"/>
      <c r="BO17" s="82"/>
      <c r="BP17" s="82"/>
      <c r="BQ17" s="82"/>
      <c r="BR17" s="82"/>
      <c r="BS17" s="82"/>
      <c r="BT17" s="82"/>
      <c r="BU17" s="82"/>
      <c r="BV17" s="82"/>
      <c r="BW17" s="82"/>
      <c r="BX17" s="82"/>
      <c r="BY17" s="82"/>
      <c r="BZ17" s="83"/>
    </row>
    <row r="18" spans="1:78" ht="13.5" customHeight="1" x14ac:dyDescent="0.2">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81"/>
      <c r="BM18" s="82"/>
      <c r="BN18" s="82"/>
      <c r="BO18" s="82"/>
      <c r="BP18" s="82"/>
      <c r="BQ18" s="82"/>
      <c r="BR18" s="82"/>
      <c r="BS18" s="82"/>
      <c r="BT18" s="82"/>
      <c r="BU18" s="82"/>
      <c r="BV18" s="82"/>
      <c r="BW18" s="82"/>
      <c r="BX18" s="82"/>
      <c r="BY18" s="82"/>
      <c r="BZ18" s="83"/>
    </row>
    <row r="19" spans="1:78" ht="13.5" customHeight="1" x14ac:dyDescent="0.2">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81"/>
      <c r="BM19" s="82"/>
      <c r="BN19" s="82"/>
      <c r="BO19" s="82"/>
      <c r="BP19" s="82"/>
      <c r="BQ19" s="82"/>
      <c r="BR19" s="82"/>
      <c r="BS19" s="82"/>
      <c r="BT19" s="82"/>
      <c r="BU19" s="82"/>
      <c r="BV19" s="82"/>
      <c r="BW19" s="82"/>
      <c r="BX19" s="82"/>
      <c r="BY19" s="82"/>
      <c r="BZ19" s="83"/>
    </row>
    <row r="20" spans="1:78" ht="13.5" customHeight="1" x14ac:dyDescent="0.2">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81"/>
      <c r="BM20" s="82"/>
      <c r="BN20" s="82"/>
      <c r="BO20" s="82"/>
      <c r="BP20" s="82"/>
      <c r="BQ20" s="82"/>
      <c r="BR20" s="82"/>
      <c r="BS20" s="82"/>
      <c r="BT20" s="82"/>
      <c r="BU20" s="82"/>
      <c r="BV20" s="82"/>
      <c r="BW20" s="82"/>
      <c r="BX20" s="82"/>
      <c r="BY20" s="82"/>
      <c r="BZ20" s="83"/>
    </row>
    <row r="21" spans="1:78" ht="13.5" customHeight="1" x14ac:dyDescent="0.2">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81"/>
      <c r="BM21" s="82"/>
      <c r="BN21" s="82"/>
      <c r="BO21" s="82"/>
      <c r="BP21" s="82"/>
      <c r="BQ21" s="82"/>
      <c r="BR21" s="82"/>
      <c r="BS21" s="82"/>
      <c r="BT21" s="82"/>
      <c r="BU21" s="82"/>
      <c r="BV21" s="82"/>
      <c r="BW21" s="82"/>
      <c r="BX21" s="82"/>
      <c r="BY21" s="82"/>
      <c r="BZ21" s="83"/>
    </row>
    <row r="22" spans="1:78" ht="13.5" customHeight="1" x14ac:dyDescent="0.2">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81"/>
      <c r="BM22" s="82"/>
      <c r="BN22" s="82"/>
      <c r="BO22" s="82"/>
      <c r="BP22" s="82"/>
      <c r="BQ22" s="82"/>
      <c r="BR22" s="82"/>
      <c r="BS22" s="82"/>
      <c r="BT22" s="82"/>
      <c r="BU22" s="82"/>
      <c r="BV22" s="82"/>
      <c r="BW22" s="82"/>
      <c r="BX22" s="82"/>
      <c r="BY22" s="82"/>
      <c r="BZ22" s="83"/>
    </row>
    <row r="23" spans="1:78" ht="13.5" customHeight="1" x14ac:dyDescent="0.2">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81"/>
      <c r="BM23" s="82"/>
      <c r="BN23" s="82"/>
      <c r="BO23" s="82"/>
      <c r="BP23" s="82"/>
      <c r="BQ23" s="82"/>
      <c r="BR23" s="82"/>
      <c r="BS23" s="82"/>
      <c r="BT23" s="82"/>
      <c r="BU23" s="82"/>
      <c r="BV23" s="82"/>
      <c r="BW23" s="82"/>
      <c r="BX23" s="82"/>
      <c r="BY23" s="82"/>
      <c r="BZ23" s="83"/>
    </row>
    <row r="24" spans="1:78" ht="13.5" customHeight="1" x14ac:dyDescent="0.2">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81"/>
      <c r="BM24" s="82"/>
      <c r="BN24" s="82"/>
      <c r="BO24" s="82"/>
      <c r="BP24" s="82"/>
      <c r="BQ24" s="82"/>
      <c r="BR24" s="82"/>
      <c r="BS24" s="82"/>
      <c r="BT24" s="82"/>
      <c r="BU24" s="82"/>
      <c r="BV24" s="82"/>
      <c r="BW24" s="82"/>
      <c r="BX24" s="82"/>
      <c r="BY24" s="82"/>
      <c r="BZ24" s="83"/>
    </row>
    <row r="25" spans="1:78" ht="13.5" customHeight="1" x14ac:dyDescent="0.2">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81"/>
      <c r="BM25" s="82"/>
      <c r="BN25" s="82"/>
      <c r="BO25" s="82"/>
      <c r="BP25" s="82"/>
      <c r="BQ25" s="82"/>
      <c r="BR25" s="82"/>
      <c r="BS25" s="82"/>
      <c r="BT25" s="82"/>
      <c r="BU25" s="82"/>
      <c r="BV25" s="82"/>
      <c r="BW25" s="82"/>
      <c r="BX25" s="82"/>
      <c r="BY25" s="82"/>
      <c r="BZ25" s="83"/>
    </row>
    <row r="26" spans="1:78" ht="13.5" customHeight="1" x14ac:dyDescent="0.2">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81"/>
      <c r="BM26" s="82"/>
      <c r="BN26" s="82"/>
      <c r="BO26" s="82"/>
      <c r="BP26" s="82"/>
      <c r="BQ26" s="82"/>
      <c r="BR26" s="82"/>
      <c r="BS26" s="82"/>
      <c r="BT26" s="82"/>
      <c r="BU26" s="82"/>
      <c r="BV26" s="82"/>
      <c r="BW26" s="82"/>
      <c r="BX26" s="82"/>
      <c r="BY26" s="82"/>
      <c r="BZ26" s="83"/>
    </row>
    <row r="27" spans="1:78" ht="13.5" customHeight="1" x14ac:dyDescent="0.2">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81"/>
      <c r="BM27" s="82"/>
      <c r="BN27" s="82"/>
      <c r="BO27" s="82"/>
      <c r="BP27" s="82"/>
      <c r="BQ27" s="82"/>
      <c r="BR27" s="82"/>
      <c r="BS27" s="82"/>
      <c r="BT27" s="82"/>
      <c r="BU27" s="82"/>
      <c r="BV27" s="82"/>
      <c r="BW27" s="82"/>
      <c r="BX27" s="82"/>
      <c r="BY27" s="82"/>
      <c r="BZ27" s="83"/>
    </row>
    <row r="28" spans="1:78" ht="13.5" customHeight="1" x14ac:dyDescent="0.2">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81"/>
      <c r="BM28" s="82"/>
      <c r="BN28" s="82"/>
      <c r="BO28" s="82"/>
      <c r="BP28" s="82"/>
      <c r="BQ28" s="82"/>
      <c r="BR28" s="82"/>
      <c r="BS28" s="82"/>
      <c r="BT28" s="82"/>
      <c r="BU28" s="82"/>
      <c r="BV28" s="82"/>
      <c r="BW28" s="82"/>
      <c r="BX28" s="82"/>
      <c r="BY28" s="82"/>
      <c r="BZ28" s="83"/>
    </row>
    <row r="29" spans="1:78" ht="13.5" customHeight="1" x14ac:dyDescent="0.2">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81"/>
      <c r="BM29" s="82"/>
      <c r="BN29" s="82"/>
      <c r="BO29" s="82"/>
      <c r="BP29" s="82"/>
      <c r="BQ29" s="82"/>
      <c r="BR29" s="82"/>
      <c r="BS29" s="82"/>
      <c r="BT29" s="82"/>
      <c r="BU29" s="82"/>
      <c r="BV29" s="82"/>
      <c r="BW29" s="82"/>
      <c r="BX29" s="82"/>
      <c r="BY29" s="82"/>
      <c r="BZ29" s="83"/>
    </row>
    <row r="30" spans="1:78" ht="13.5" customHeight="1" x14ac:dyDescent="0.2">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81"/>
      <c r="BM30" s="82"/>
      <c r="BN30" s="82"/>
      <c r="BO30" s="82"/>
      <c r="BP30" s="82"/>
      <c r="BQ30" s="82"/>
      <c r="BR30" s="82"/>
      <c r="BS30" s="82"/>
      <c r="BT30" s="82"/>
      <c r="BU30" s="82"/>
      <c r="BV30" s="82"/>
      <c r="BW30" s="82"/>
      <c r="BX30" s="82"/>
      <c r="BY30" s="82"/>
      <c r="BZ30" s="83"/>
    </row>
    <row r="31" spans="1:78" ht="13.5" customHeight="1" x14ac:dyDescent="0.2">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81"/>
      <c r="BM31" s="82"/>
      <c r="BN31" s="82"/>
      <c r="BO31" s="82"/>
      <c r="BP31" s="82"/>
      <c r="BQ31" s="82"/>
      <c r="BR31" s="82"/>
      <c r="BS31" s="82"/>
      <c r="BT31" s="82"/>
      <c r="BU31" s="82"/>
      <c r="BV31" s="82"/>
      <c r="BW31" s="82"/>
      <c r="BX31" s="82"/>
      <c r="BY31" s="82"/>
      <c r="BZ31" s="83"/>
    </row>
    <row r="32" spans="1:78" ht="13.5" customHeight="1" x14ac:dyDescent="0.2">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81"/>
      <c r="BM32" s="82"/>
      <c r="BN32" s="82"/>
      <c r="BO32" s="82"/>
      <c r="BP32" s="82"/>
      <c r="BQ32" s="82"/>
      <c r="BR32" s="82"/>
      <c r="BS32" s="82"/>
      <c r="BT32" s="82"/>
      <c r="BU32" s="82"/>
      <c r="BV32" s="82"/>
      <c r="BW32" s="82"/>
      <c r="BX32" s="82"/>
      <c r="BY32" s="82"/>
      <c r="BZ32" s="83"/>
    </row>
    <row r="33" spans="1:78" ht="13.5" customHeight="1" x14ac:dyDescent="0.2">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81"/>
      <c r="BM33" s="82"/>
      <c r="BN33" s="82"/>
      <c r="BO33" s="82"/>
      <c r="BP33" s="82"/>
      <c r="BQ33" s="82"/>
      <c r="BR33" s="82"/>
      <c r="BS33" s="82"/>
      <c r="BT33" s="82"/>
      <c r="BU33" s="82"/>
      <c r="BV33" s="82"/>
      <c r="BW33" s="82"/>
      <c r="BX33" s="82"/>
      <c r="BY33" s="82"/>
      <c r="BZ33" s="83"/>
    </row>
    <row r="34" spans="1:78" ht="13.5" customHeight="1" x14ac:dyDescent="0.2">
      <c r="A34" s="2"/>
      <c r="B34" s="18"/>
      <c r="C34" s="84" t="s">
        <v>26</v>
      </c>
      <c r="D34" s="84"/>
      <c r="E34" s="84"/>
      <c r="F34" s="84"/>
      <c r="G34" s="84"/>
      <c r="H34" s="84"/>
      <c r="I34" s="84"/>
      <c r="J34" s="84"/>
      <c r="K34" s="84"/>
      <c r="L34" s="84"/>
      <c r="M34" s="84"/>
      <c r="N34" s="84"/>
      <c r="O34" s="84"/>
      <c r="P34" s="84"/>
      <c r="Q34" s="20"/>
      <c r="R34" s="84" t="s">
        <v>27</v>
      </c>
      <c r="S34" s="84"/>
      <c r="T34" s="84"/>
      <c r="U34" s="84"/>
      <c r="V34" s="84"/>
      <c r="W34" s="84"/>
      <c r="X34" s="84"/>
      <c r="Y34" s="84"/>
      <c r="Z34" s="84"/>
      <c r="AA34" s="84"/>
      <c r="AB34" s="84"/>
      <c r="AC34" s="84"/>
      <c r="AD34" s="84"/>
      <c r="AE34" s="84"/>
      <c r="AF34" s="20"/>
      <c r="AG34" s="84" t="s">
        <v>28</v>
      </c>
      <c r="AH34" s="84"/>
      <c r="AI34" s="84"/>
      <c r="AJ34" s="84"/>
      <c r="AK34" s="84"/>
      <c r="AL34" s="84"/>
      <c r="AM34" s="84"/>
      <c r="AN34" s="84"/>
      <c r="AO34" s="84"/>
      <c r="AP34" s="84"/>
      <c r="AQ34" s="84"/>
      <c r="AR34" s="84"/>
      <c r="AS34" s="84"/>
      <c r="AT34" s="84"/>
      <c r="AU34" s="20"/>
      <c r="AV34" s="84" t="s">
        <v>29</v>
      </c>
      <c r="AW34" s="84"/>
      <c r="AX34" s="84"/>
      <c r="AY34" s="84"/>
      <c r="AZ34" s="84"/>
      <c r="BA34" s="84"/>
      <c r="BB34" s="84"/>
      <c r="BC34" s="84"/>
      <c r="BD34" s="84"/>
      <c r="BE34" s="84"/>
      <c r="BF34" s="84"/>
      <c r="BG34" s="84"/>
      <c r="BH34" s="84"/>
      <c r="BI34" s="84"/>
      <c r="BJ34" s="19"/>
      <c r="BK34" s="2"/>
      <c r="BL34" s="81"/>
      <c r="BM34" s="82"/>
      <c r="BN34" s="82"/>
      <c r="BO34" s="82"/>
      <c r="BP34" s="82"/>
      <c r="BQ34" s="82"/>
      <c r="BR34" s="82"/>
      <c r="BS34" s="82"/>
      <c r="BT34" s="82"/>
      <c r="BU34" s="82"/>
      <c r="BV34" s="82"/>
      <c r="BW34" s="82"/>
      <c r="BX34" s="82"/>
      <c r="BY34" s="82"/>
      <c r="BZ34" s="83"/>
    </row>
    <row r="35" spans="1:78" ht="13.5" customHeight="1" x14ac:dyDescent="0.2">
      <c r="A35" s="2"/>
      <c r="B35" s="18"/>
      <c r="C35" s="84"/>
      <c r="D35" s="84"/>
      <c r="E35" s="84"/>
      <c r="F35" s="84"/>
      <c r="G35" s="84"/>
      <c r="H35" s="84"/>
      <c r="I35" s="84"/>
      <c r="J35" s="84"/>
      <c r="K35" s="84"/>
      <c r="L35" s="84"/>
      <c r="M35" s="84"/>
      <c r="N35" s="84"/>
      <c r="O35" s="84"/>
      <c r="P35" s="84"/>
      <c r="Q35" s="20"/>
      <c r="R35" s="84"/>
      <c r="S35" s="84"/>
      <c r="T35" s="84"/>
      <c r="U35" s="84"/>
      <c r="V35" s="84"/>
      <c r="W35" s="84"/>
      <c r="X35" s="84"/>
      <c r="Y35" s="84"/>
      <c r="Z35" s="84"/>
      <c r="AA35" s="84"/>
      <c r="AB35" s="84"/>
      <c r="AC35" s="84"/>
      <c r="AD35" s="84"/>
      <c r="AE35" s="84"/>
      <c r="AF35" s="20"/>
      <c r="AG35" s="84"/>
      <c r="AH35" s="84"/>
      <c r="AI35" s="84"/>
      <c r="AJ35" s="84"/>
      <c r="AK35" s="84"/>
      <c r="AL35" s="84"/>
      <c r="AM35" s="84"/>
      <c r="AN35" s="84"/>
      <c r="AO35" s="84"/>
      <c r="AP35" s="84"/>
      <c r="AQ35" s="84"/>
      <c r="AR35" s="84"/>
      <c r="AS35" s="84"/>
      <c r="AT35" s="84"/>
      <c r="AU35" s="20"/>
      <c r="AV35" s="84"/>
      <c r="AW35" s="84"/>
      <c r="AX35" s="84"/>
      <c r="AY35" s="84"/>
      <c r="AZ35" s="84"/>
      <c r="BA35" s="84"/>
      <c r="BB35" s="84"/>
      <c r="BC35" s="84"/>
      <c r="BD35" s="84"/>
      <c r="BE35" s="84"/>
      <c r="BF35" s="84"/>
      <c r="BG35" s="84"/>
      <c r="BH35" s="84"/>
      <c r="BI35" s="84"/>
      <c r="BJ35" s="19"/>
      <c r="BK35" s="2"/>
      <c r="BL35" s="81"/>
      <c r="BM35" s="82"/>
      <c r="BN35" s="82"/>
      <c r="BO35" s="82"/>
      <c r="BP35" s="82"/>
      <c r="BQ35" s="82"/>
      <c r="BR35" s="82"/>
      <c r="BS35" s="82"/>
      <c r="BT35" s="82"/>
      <c r="BU35" s="82"/>
      <c r="BV35" s="82"/>
      <c r="BW35" s="82"/>
      <c r="BX35" s="82"/>
      <c r="BY35" s="82"/>
      <c r="BZ35" s="83"/>
    </row>
    <row r="36" spans="1:78" ht="13.5" customHeight="1" x14ac:dyDescent="0.2">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81"/>
      <c r="BM36" s="82"/>
      <c r="BN36" s="82"/>
      <c r="BO36" s="82"/>
      <c r="BP36" s="82"/>
      <c r="BQ36" s="82"/>
      <c r="BR36" s="82"/>
      <c r="BS36" s="82"/>
      <c r="BT36" s="82"/>
      <c r="BU36" s="82"/>
      <c r="BV36" s="82"/>
      <c r="BW36" s="82"/>
      <c r="BX36" s="82"/>
      <c r="BY36" s="82"/>
      <c r="BZ36" s="83"/>
    </row>
    <row r="37" spans="1:78" ht="13.5" customHeight="1" x14ac:dyDescent="0.2">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81"/>
      <c r="BM37" s="82"/>
      <c r="BN37" s="82"/>
      <c r="BO37" s="82"/>
      <c r="BP37" s="82"/>
      <c r="BQ37" s="82"/>
      <c r="BR37" s="82"/>
      <c r="BS37" s="82"/>
      <c r="BT37" s="82"/>
      <c r="BU37" s="82"/>
      <c r="BV37" s="82"/>
      <c r="BW37" s="82"/>
      <c r="BX37" s="82"/>
      <c r="BY37" s="82"/>
      <c r="BZ37" s="83"/>
    </row>
    <row r="38" spans="1:78" ht="13.5" customHeight="1" x14ac:dyDescent="0.2">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81"/>
      <c r="BM38" s="82"/>
      <c r="BN38" s="82"/>
      <c r="BO38" s="82"/>
      <c r="BP38" s="82"/>
      <c r="BQ38" s="82"/>
      <c r="BR38" s="82"/>
      <c r="BS38" s="82"/>
      <c r="BT38" s="82"/>
      <c r="BU38" s="82"/>
      <c r="BV38" s="82"/>
      <c r="BW38" s="82"/>
      <c r="BX38" s="82"/>
      <c r="BY38" s="82"/>
      <c r="BZ38" s="83"/>
    </row>
    <row r="39" spans="1:78" ht="13.5" customHeight="1" x14ac:dyDescent="0.2">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81"/>
      <c r="BM39" s="82"/>
      <c r="BN39" s="82"/>
      <c r="BO39" s="82"/>
      <c r="BP39" s="82"/>
      <c r="BQ39" s="82"/>
      <c r="BR39" s="82"/>
      <c r="BS39" s="82"/>
      <c r="BT39" s="82"/>
      <c r="BU39" s="82"/>
      <c r="BV39" s="82"/>
      <c r="BW39" s="82"/>
      <c r="BX39" s="82"/>
      <c r="BY39" s="82"/>
      <c r="BZ39" s="83"/>
    </row>
    <row r="40" spans="1:78" ht="13.5" customHeight="1" x14ac:dyDescent="0.2">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81"/>
      <c r="BM40" s="82"/>
      <c r="BN40" s="82"/>
      <c r="BO40" s="82"/>
      <c r="BP40" s="82"/>
      <c r="BQ40" s="82"/>
      <c r="BR40" s="82"/>
      <c r="BS40" s="82"/>
      <c r="BT40" s="82"/>
      <c r="BU40" s="82"/>
      <c r="BV40" s="82"/>
      <c r="BW40" s="82"/>
      <c r="BX40" s="82"/>
      <c r="BY40" s="82"/>
      <c r="BZ40" s="83"/>
    </row>
    <row r="41" spans="1:78" ht="13.5" customHeight="1" x14ac:dyDescent="0.2">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81"/>
      <c r="BM41" s="82"/>
      <c r="BN41" s="82"/>
      <c r="BO41" s="82"/>
      <c r="BP41" s="82"/>
      <c r="BQ41" s="82"/>
      <c r="BR41" s="82"/>
      <c r="BS41" s="82"/>
      <c r="BT41" s="82"/>
      <c r="BU41" s="82"/>
      <c r="BV41" s="82"/>
      <c r="BW41" s="82"/>
      <c r="BX41" s="82"/>
      <c r="BY41" s="82"/>
      <c r="BZ41" s="83"/>
    </row>
    <row r="42" spans="1:78" ht="13.5" customHeight="1" x14ac:dyDescent="0.2">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81"/>
      <c r="BM42" s="82"/>
      <c r="BN42" s="82"/>
      <c r="BO42" s="82"/>
      <c r="BP42" s="82"/>
      <c r="BQ42" s="82"/>
      <c r="BR42" s="82"/>
      <c r="BS42" s="82"/>
      <c r="BT42" s="82"/>
      <c r="BU42" s="82"/>
      <c r="BV42" s="82"/>
      <c r="BW42" s="82"/>
      <c r="BX42" s="82"/>
      <c r="BY42" s="82"/>
      <c r="BZ42" s="83"/>
    </row>
    <row r="43" spans="1:78" ht="13.5" customHeight="1" x14ac:dyDescent="0.2">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81"/>
      <c r="BM43" s="82"/>
      <c r="BN43" s="82"/>
      <c r="BO43" s="82"/>
      <c r="BP43" s="82"/>
      <c r="BQ43" s="82"/>
      <c r="BR43" s="82"/>
      <c r="BS43" s="82"/>
      <c r="BT43" s="82"/>
      <c r="BU43" s="82"/>
      <c r="BV43" s="82"/>
      <c r="BW43" s="82"/>
      <c r="BX43" s="82"/>
      <c r="BY43" s="82"/>
      <c r="BZ43" s="83"/>
    </row>
    <row r="44" spans="1:78" ht="13.5" customHeight="1" x14ac:dyDescent="0.2">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81"/>
      <c r="BM44" s="82"/>
      <c r="BN44" s="82"/>
      <c r="BO44" s="82"/>
      <c r="BP44" s="82"/>
      <c r="BQ44" s="82"/>
      <c r="BR44" s="82"/>
      <c r="BS44" s="82"/>
      <c r="BT44" s="82"/>
      <c r="BU44" s="82"/>
      <c r="BV44" s="82"/>
      <c r="BW44" s="82"/>
      <c r="BX44" s="82"/>
      <c r="BY44" s="82"/>
      <c r="BZ44" s="83"/>
    </row>
    <row r="45" spans="1:78" ht="13.5" customHeight="1" x14ac:dyDescent="0.2">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75" t="s">
        <v>30</v>
      </c>
      <c r="BM45" s="76"/>
      <c r="BN45" s="76"/>
      <c r="BO45" s="76"/>
      <c r="BP45" s="76"/>
      <c r="BQ45" s="76"/>
      <c r="BR45" s="76"/>
      <c r="BS45" s="76"/>
      <c r="BT45" s="76"/>
      <c r="BU45" s="76"/>
      <c r="BV45" s="76"/>
      <c r="BW45" s="76"/>
      <c r="BX45" s="76"/>
      <c r="BY45" s="76"/>
      <c r="BZ45" s="77"/>
    </row>
    <row r="46" spans="1:78" ht="13.5" customHeight="1" x14ac:dyDescent="0.2">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78"/>
      <c r="BM46" s="79"/>
      <c r="BN46" s="79"/>
      <c r="BO46" s="79"/>
      <c r="BP46" s="79"/>
      <c r="BQ46" s="79"/>
      <c r="BR46" s="79"/>
      <c r="BS46" s="79"/>
      <c r="BT46" s="79"/>
      <c r="BU46" s="79"/>
      <c r="BV46" s="79"/>
      <c r="BW46" s="79"/>
      <c r="BX46" s="79"/>
      <c r="BY46" s="79"/>
      <c r="BZ46" s="80"/>
    </row>
    <row r="47" spans="1:78" ht="13.5" customHeight="1" x14ac:dyDescent="0.2">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81" t="s">
        <v>116</v>
      </c>
      <c r="BM47" s="82"/>
      <c r="BN47" s="82"/>
      <c r="BO47" s="82"/>
      <c r="BP47" s="82"/>
      <c r="BQ47" s="82"/>
      <c r="BR47" s="82"/>
      <c r="BS47" s="82"/>
      <c r="BT47" s="82"/>
      <c r="BU47" s="82"/>
      <c r="BV47" s="82"/>
      <c r="BW47" s="82"/>
      <c r="BX47" s="82"/>
      <c r="BY47" s="82"/>
      <c r="BZ47" s="83"/>
    </row>
    <row r="48" spans="1:78" ht="13.5" customHeight="1" x14ac:dyDescent="0.2">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81"/>
      <c r="BM48" s="82"/>
      <c r="BN48" s="82"/>
      <c r="BO48" s="82"/>
      <c r="BP48" s="82"/>
      <c r="BQ48" s="82"/>
      <c r="BR48" s="82"/>
      <c r="BS48" s="82"/>
      <c r="BT48" s="82"/>
      <c r="BU48" s="82"/>
      <c r="BV48" s="82"/>
      <c r="BW48" s="82"/>
      <c r="BX48" s="82"/>
      <c r="BY48" s="82"/>
      <c r="BZ48" s="83"/>
    </row>
    <row r="49" spans="1:78" ht="13.5" customHeight="1" x14ac:dyDescent="0.2">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81"/>
      <c r="BM49" s="82"/>
      <c r="BN49" s="82"/>
      <c r="BO49" s="82"/>
      <c r="BP49" s="82"/>
      <c r="BQ49" s="82"/>
      <c r="BR49" s="82"/>
      <c r="BS49" s="82"/>
      <c r="BT49" s="82"/>
      <c r="BU49" s="82"/>
      <c r="BV49" s="82"/>
      <c r="BW49" s="82"/>
      <c r="BX49" s="82"/>
      <c r="BY49" s="82"/>
      <c r="BZ49" s="83"/>
    </row>
    <row r="50" spans="1:78" ht="13.5" customHeight="1" x14ac:dyDescent="0.2">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81"/>
      <c r="BM50" s="82"/>
      <c r="BN50" s="82"/>
      <c r="BO50" s="82"/>
      <c r="BP50" s="82"/>
      <c r="BQ50" s="82"/>
      <c r="BR50" s="82"/>
      <c r="BS50" s="82"/>
      <c r="BT50" s="82"/>
      <c r="BU50" s="82"/>
      <c r="BV50" s="82"/>
      <c r="BW50" s="82"/>
      <c r="BX50" s="82"/>
      <c r="BY50" s="82"/>
      <c r="BZ50" s="83"/>
    </row>
    <row r="51" spans="1:78" ht="13.5" customHeight="1" x14ac:dyDescent="0.2">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81"/>
      <c r="BM51" s="82"/>
      <c r="BN51" s="82"/>
      <c r="BO51" s="82"/>
      <c r="BP51" s="82"/>
      <c r="BQ51" s="82"/>
      <c r="BR51" s="82"/>
      <c r="BS51" s="82"/>
      <c r="BT51" s="82"/>
      <c r="BU51" s="82"/>
      <c r="BV51" s="82"/>
      <c r="BW51" s="82"/>
      <c r="BX51" s="82"/>
      <c r="BY51" s="82"/>
      <c r="BZ51" s="83"/>
    </row>
    <row r="52" spans="1:78" ht="13.5" customHeight="1" x14ac:dyDescent="0.2">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81"/>
      <c r="BM52" s="82"/>
      <c r="BN52" s="82"/>
      <c r="BO52" s="82"/>
      <c r="BP52" s="82"/>
      <c r="BQ52" s="82"/>
      <c r="BR52" s="82"/>
      <c r="BS52" s="82"/>
      <c r="BT52" s="82"/>
      <c r="BU52" s="82"/>
      <c r="BV52" s="82"/>
      <c r="BW52" s="82"/>
      <c r="BX52" s="82"/>
      <c r="BY52" s="82"/>
      <c r="BZ52" s="83"/>
    </row>
    <row r="53" spans="1:78" ht="13.5" customHeight="1" x14ac:dyDescent="0.2">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81"/>
      <c r="BM53" s="82"/>
      <c r="BN53" s="82"/>
      <c r="BO53" s="82"/>
      <c r="BP53" s="82"/>
      <c r="BQ53" s="82"/>
      <c r="BR53" s="82"/>
      <c r="BS53" s="82"/>
      <c r="BT53" s="82"/>
      <c r="BU53" s="82"/>
      <c r="BV53" s="82"/>
      <c r="BW53" s="82"/>
      <c r="BX53" s="82"/>
      <c r="BY53" s="82"/>
      <c r="BZ53" s="83"/>
    </row>
    <row r="54" spans="1:78" ht="13.5" customHeight="1" x14ac:dyDescent="0.2">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81"/>
      <c r="BM54" s="82"/>
      <c r="BN54" s="82"/>
      <c r="BO54" s="82"/>
      <c r="BP54" s="82"/>
      <c r="BQ54" s="82"/>
      <c r="BR54" s="82"/>
      <c r="BS54" s="82"/>
      <c r="BT54" s="82"/>
      <c r="BU54" s="82"/>
      <c r="BV54" s="82"/>
      <c r="BW54" s="82"/>
      <c r="BX54" s="82"/>
      <c r="BY54" s="82"/>
      <c r="BZ54" s="83"/>
    </row>
    <row r="55" spans="1:78" ht="13.5" customHeight="1" x14ac:dyDescent="0.2">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81"/>
      <c r="BM55" s="82"/>
      <c r="BN55" s="82"/>
      <c r="BO55" s="82"/>
      <c r="BP55" s="82"/>
      <c r="BQ55" s="82"/>
      <c r="BR55" s="82"/>
      <c r="BS55" s="82"/>
      <c r="BT55" s="82"/>
      <c r="BU55" s="82"/>
      <c r="BV55" s="82"/>
      <c r="BW55" s="82"/>
      <c r="BX55" s="82"/>
      <c r="BY55" s="82"/>
      <c r="BZ55" s="83"/>
    </row>
    <row r="56" spans="1:78" ht="13.5" customHeight="1" x14ac:dyDescent="0.2">
      <c r="A56" s="2"/>
      <c r="B56" s="18"/>
      <c r="C56" s="84" t="s">
        <v>31</v>
      </c>
      <c r="D56" s="84"/>
      <c r="E56" s="84"/>
      <c r="F56" s="84"/>
      <c r="G56" s="84"/>
      <c r="H56" s="84"/>
      <c r="I56" s="84"/>
      <c r="J56" s="84"/>
      <c r="K56" s="84"/>
      <c r="L56" s="84"/>
      <c r="M56" s="84"/>
      <c r="N56" s="84"/>
      <c r="O56" s="84"/>
      <c r="P56" s="84"/>
      <c r="Q56" s="20"/>
      <c r="R56" s="84" t="s">
        <v>32</v>
      </c>
      <c r="S56" s="84"/>
      <c r="T56" s="84"/>
      <c r="U56" s="84"/>
      <c r="V56" s="84"/>
      <c r="W56" s="84"/>
      <c r="X56" s="84"/>
      <c r="Y56" s="84"/>
      <c r="Z56" s="84"/>
      <c r="AA56" s="84"/>
      <c r="AB56" s="84"/>
      <c r="AC56" s="84"/>
      <c r="AD56" s="84"/>
      <c r="AE56" s="84"/>
      <c r="AF56" s="20"/>
      <c r="AG56" s="84" t="s">
        <v>33</v>
      </c>
      <c r="AH56" s="84"/>
      <c r="AI56" s="84"/>
      <c r="AJ56" s="84"/>
      <c r="AK56" s="84"/>
      <c r="AL56" s="84"/>
      <c r="AM56" s="84"/>
      <c r="AN56" s="84"/>
      <c r="AO56" s="84"/>
      <c r="AP56" s="84"/>
      <c r="AQ56" s="84"/>
      <c r="AR56" s="84"/>
      <c r="AS56" s="84"/>
      <c r="AT56" s="84"/>
      <c r="AU56" s="20"/>
      <c r="AV56" s="84" t="s">
        <v>34</v>
      </c>
      <c r="AW56" s="84"/>
      <c r="AX56" s="84"/>
      <c r="AY56" s="84"/>
      <c r="AZ56" s="84"/>
      <c r="BA56" s="84"/>
      <c r="BB56" s="84"/>
      <c r="BC56" s="84"/>
      <c r="BD56" s="84"/>
      <c r="BE56" s="84"/>
      <c r="BF56" s="84"/>
      <c r="BG56" s="84"/>
      <c r="BH56" s="84"/>
      <c r="BI56" s="84"/>
      <c r="BJ56" s="19"/>
      <c r="BK56" s="2"/>
      <c r="BL56" s="81"/>
      <c r="BM56" s="82"/>
      <c r="BN56" s="82"/>
      <c r="BO56" s="82"/>
      <c r="BP56" s="82"/>
      <c r="BQ56" s="82"/>
      <c r="BR56" s="82"/>
      <c r="BS56" s="82"/>
      <c r="BT56" s="82"/>
      <c r="BU56" s="82"/>
      <c r="BV56" s="82"/>
      <c r="BW56" s="82"/>
      <c r="BX56" s="82"/>
      <c r="BY56" s="82"/>
      <c r="BZ56" s="83"/>
    </row>
    <row r="57" spans="1:78" ht="13.5" customHeight="1" x14ac:dyDescent="0.2">
      <c r="A57" s="2"/>
      <c r="B57" s="18"/>
      <c r="C57" s="84"/>
      <c r="D57" s="84"/>
      <c r="E57" s="84"/>
      <c r="F57" s="84"/>
      <c r="G57" s="84"/>
      <c r="H57" s="84"/>
      <c r="I57" s="84"/>
      <c r="J57" s="84"/>
      <c r="K57" s="84"/>
      <c r="L57" s="84"/>
      <c r="M57" s="84"/>
      <c r="N57" s="84"/>
      <c r="O57" s="84"/>
      <c r="P57" s="84"/>
      <c r="Q57" s="20"/>
      <c r="R57" s="84"/>
      <c r="S57" s="84"/>
      <c r="T57" s="84"/>
      <c r="U57" s="84"/>
      <c r="V57" s="84"/>
      <c r="W57" s="84"/>
      <c r="X57" s="84"/>
      <c r="Y57" s="84"/>
      <c r="Z57" s="84"/>
      <c r="AA57" s="84"/>
      <c r="AB57" s="84"/>
      <c r="AC57" s="84"/>
      <c r="AD57" s="84"/>
      <c r="AE57" s="84"/>
      <c r="AF57" s="20"/>
      <c r="AG57" s="84"/>
      <c r="AH57" s="84"/>
      <c r="AI57" s="84"/>
      <c r="AJ57" s="84"/>
      <c r="AK57" s="84"/>
      <c r="AL57" s="84"/>
      <c r="AM57" s="84"/>
      <c r="AN57" s="84"/>
      <c r="AO57" s="84"/>
      <c r="AP57" s="84"/>
      <c r="AQ57" s="84"/>
      <c r="AR57" s="84"/>
      <c r="AS57" s="84"/>
      <c r="AT57" s="84"/>
      <c r="AU57" s="20"/>
      <c r="AV57" s="84"/>
      <c r="AW57" s="84"/>
      <c r="AX57" s="84"/>
      <c r="AY57" s="84"/>
      <c r="AZ57" s="84"/>
      <c r="BA57" s="84"/>
      <c r="BB57" s="84"/>
      <c r="BC57" s="84"/>
      <c r="BD57" s="84"/>
      <c r="BE57" s="84"/>
      <c r="BF57" s="84"/>
      <c r="BG57" s="84"/>
      <c r="BH57" s="84"/>
      <c r="BI57" s="84"/>
      <c r="BJ57" s="19"/>
      <c r="BK57" s="2"/>
      <c r="BL57" s="81"/>
      <c r="BM57" s="82"/>
      <c r="BN57" s="82"/>
      <c r="BO57" s="82"/>
      <c r="BP57" s="82"/>
      <c r="BQ57" s="82"/>
      <c r="BR57" s="82"/>
      <c r="BS57" s="82"/>
      <c r="BT57" s="82"/>
      <c r="BU57" s="82"/>
      <c r="BV57" s="82"/>
      <c r="BW57" s="82"/>
      <c r="BX57" s="82"/>
      <c r="BY57" s="82"/>
      <c r="BZ57" s="83"/>
    </row>
    <row r="58" spans="1:78" ht="13.5" customHeight="1" x14ac:dyDescent="0.2">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81"/>
      <c r="BM58" s="82"/>
      <c r="BN58" s="82"/>
      <c r="BO58" s="82"/>
      <c r="BP58" s="82"/>
      <c r="BQ58" s="82"/>
      <c r="BR58" s="82"/>
      <c r="BS58" s="82"/>
      <c r="BT58" s="82"/>
      <c r="BU58" s="82"/>
      <c r="BV58" s="82"/>
      <c r="BW58" s="82"/>
      <c r="BX58" s="82"/>
      <c r="BY58" s="82"/>
      <c r="BZ58" s="83"/>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1"/>
      <c r="BM59" s="82"/>
      <c r="BN59" s="82"/>
      <c r="BO59" s="82"/>
      <c r="BP59" s="82"/>
      <c r="BQ59" s="82"/>
      <c r="BR59" s="82"/>
      <c r="BS59" s="82"/>
      <c r="BT59" s="82"/>
      <c r="BU59" s="82"/>
      <c r="BV59" s="82"/>
      <c r="BW59" s="82"/>
      <c r="BX59" s="82"/>
      <c r="BY59" s="82"/>
      <c r="BZ59" s="83"/>
    </row>
    <row r="60" spans="1:78" ht="13.5" customHeight="1" x14ac:dyDescent="0.2">
      <c r="A60" s="2"/>
      <c r="B60" s="72" t="s">
        <v>35</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1"/>
      <c r="BM60" s="82"/>
      <c r="BN60" s="82"/>
      <c r="BO60" s="82"/>
      <c r="BP60" s="82"/>
      <c r="BQ60" s="82"/>
      <c r="BR60" s="82"/>
      <c r="BS60" s="82"/>
      <c r="BT60" s="82"/>
      <c r="BU60" s="82"/>
      <c r="BV60" s="82"/>
      <c r="BW60" s="82"/>
      <c r="BX60" s="82"/>
      <c r="BY60" s="82"/>
      <c r="BZ60" s="83"/>
    </row>
    <row r="61" spans="1:78" ht="13.5" customHeight="1" x14ac:dyDescent="0.2">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1"/>
      <c r="BM61" s="82"/>
      <c r="BN61" s="82"/>
      <c r="BO61" s="82"/>
      <c r="BP61" s="82"/>
      <c r="BQ61" s="82"/>
      <c r="BR61" s="82"/>
      <c r="BS61" s="82"/>
      <c r="BT61" s="82"/>
      <c r="BU61" s="82"/>
      <c r="BV61" s="82"/>
      <c r="BW61" s="82"/>
      <c r="BX61" s="82"/>
      <c r="BY61" s="82"/>
      <c r="BZ61" s="83"/>
    </row>
    <row r="62" spans="1:78" ht="13.5" customHeight="1" x14ac:dyDescent="0.2">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81"/>
      <c r="BM62" s="82"/>
      <c r="BN62" s="82"/>
      <c r="BO62" s="82"/>
      <c r="BP62" s="82"/>
      <c r="BQ62" s="82"/>
      <c r="BR62" s="82"/>
      <c r="BS62" s="82"/>
      <c r="BT62" s="82"/>
      <c r="BU62" s="82"/>
      <c r="BV62" s="82"/>
      <c r="BW62" s="82"/>
      <c r="BX62" s="82"/>
      <c r="BY62" s="82"/>
      <c r="BZ62" s="83"/>
    </row>
    <row r="63" spans="1:78" ht="13.5" customHeight="1" x14ac:dyDescent="0.2">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81"/>
      <c r="BM63" s="82"/>
      <c r="BN63" s="82"/>
      <c r="BO63" s="82"/>
      <c r="BP63" s="82"/>
      <c r="BQ63" s="82"/>
      <c r="BR63" s="82"/>
      <c r="BS63" s="82"/>
      <c r="BT63" s="82"/>
      <c r="BU63" s="82"/>
      <c r="BV63" s="82"/>
      <c r="BW63" s="82"/>
      <c r="BX63" s="82"/>
      <c r="BY63" s="82"/>
      <c r="BZ63" s="83"/>
    </row>
    <row r="64" spans="1:78" ht="13.5" customHeight="1" x14ac:dyDescent="0.2">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75" t="s">
        <v>36</v>
      </c>
      <c r="BM64" s="76"/>
      <c r="BN64" s="76"/>
      <c r="BO64" s="76"/>
      <c r="BP64" s="76"/>
      <c r="BQ64" s="76"/>
      <c r="BR64" s="76"/>
      <c r="BS64" s="76"/>
      <c r="BT64" s="76"/>
      <c r="BU64" s="76"/>
      <c r="BV64" s="76"/>
      <c r="BW64" s="76"/>
      <c r="BX64" s="76"/>
      <c r="BY64" s="76"/>
      <c r="BZ64" s="77"/>
    </row>
    <row r="65" spans="1:78" ht="13.5" customHeight="1" x14ac:dyDescent="0.2">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78"/>
      <c r="BM65" s="79"/>
      <c r="BN65" s="79"/>
      <c r="BO65" s="79"/>
      <c r="BP65" s="79"/>
      <c r="BQ65" s="79"/>
      <c r="BR65" s="79"/>
      <c r="BS65" s="79"/>
      <c r="BT65" s="79"/>
      <c r="BU65" s="79"/>
      <c r="BV65" s="79"/>
      <c r="BW65" s="79"/>
      <c r="BX65" s="79"/>
      <c r="BY65" s="79"/>
      <c r="BZ65" s="80"/>
    </row>
    <row r="66" spans="1:78" ht="13.5" customHeight="1" x14ac:dyDescent="0.2">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81" t="s">
        <v>117</v>
      </c>
      <c r="BM66" s="82"/>
      <c r="BN66" s="82"/>
      <c r="BO66" s="82"/>
      <c r="BP66" s="82"/>
      <c r="BQ66" s="82"/>
      <c r="BR66" s="82"/>
      <c r="BS66" s="82"/>
      <c r="BT66" s="82"/>
      <c r="BU66" s="82"/>
      <c r="BV66" s="82"/>
      <c r="BW66" s="82"/>
      <c r="BX66" s="82"/>
      <c r="BY66" s="82"/>
      <c r="BZ66" s="83"/>
    </row>
    <row r="67" spans="1:78" ht="13.5" customHeight="1" x14ac:dyDescent="0.2">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81"/>
      <c r="BM67" s="82"/>
      <c r="BN67" s="82"/>
      <c r="BO67" s="82"/>
      <c r="BP67" s="82"/>
      <c r="BQ67" s="82"/>
      <c r="BR67" s="82"/>
      <c r="BS67" s="82"/>
      <c r="BT67" s="82"/>
      <c r="BU67" s="82"/>
      <c r="BV67" s="82"/>
      <c r="BW67" s="82"/>
      <c r="BX67" s="82"/>
      <c r="BY67" s="82"/>
      <c r="BZ67" s="83"/>
    </row>
    <row r="68" spans="1:78" ht="13.5" customHeight="1" x14ac:dyDescent="0.2">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81"/>
      <c r="BM68" s="82"/>
      <c r="BN68" s="82"/>
      <c r="BO68" s="82"/>
      <c r="BP68" s="82"/>
      <c r="BQ68" s="82"/>
      <c r="BR68" s="82"/>
      <c r="BS68" s="82"/>
      <c r="BT68" s="82"/>
      <c r="BU68" s="82"/>
      <c r="BV68" s="82"/>
      <c r="BW68" s="82"/>
      <c r="BX68" s="82"/>
      <c r="BY68" s="82"/>
      <c r="BZ68" s="83"/>
    </row>
    <row r="69" spans="1:78" ht="13.5" customHeight="1" x14ac:dyDescent="0.2">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81"/>
      <c r="BM69" s="82"/>
      <c r="BN69" s="82"/>
      <c r="BO69" s="82"/>
      <c r="BP69" s="82"/>
      <c r="BQ69" s="82"/>
      <c r="BR69" s="82"/>
      <c r="BS69" s="82"/>
      <c r="BT69" s="82"/>
      <c r="BU69" s="82"/>
      <c r="BV69" s="82"/>
      <c r="BW69" s="82"/>
      <c r="BX69" s="82"/>
      <c r="BY69" s="82"/>
      <c r="BZ69" s="83"/>
    </row>
    <row r="70" spans="1:78" ht="13.5" customHeight="1" x14ac:dyDescent="0.2">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81"/>
      <c r="BM70" s="82"/>
      <c r="BN70" s="82"/>
      <c r="BO70" s="82"/>
      <c r="BP70" s="82"/>
      <c r="BQ70" s="82"/>
      <c r="BR70" s="82"/>
      <c r="BS70" s="82"/>
      <c r="BT70" s="82"/>
      <c r="BU70" s="82"/>
      <c r="BV70" s="82"/>
      <c r="BW70" s="82"/>
      <c r="BX70" s="82"/>
      <c r="BY70" s="82"/>
      <c r="BZ70" s="83"/>
    </row>
    <row r="71" spans="1:78" ht="13.5" customHeight="1" x14ac:dyDescent="0.2">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81"/>
      <c r="BM71" s="82"/>
      <c r="BN71" s="82"/>
      <c r="BO71" s="82"/>
      <c r="BP71" s="82"/>
      <c r="BQ71" s="82"/>
      <c r="BR71" s="82"/>
      <c r="BS71" s="82"/>
      <c r="BT71" s="82"/>
      <c r="BU71" s="82"/>
      <c r="BV71" s="82"/>
      <c r="BW71" s="82"/>
      <c r="BX71" s="82"/>
      <c r="BY71" s="82"/>
      <c r="BZ71" s="83"/>
    </row>
    <row r="72" spans="1:78" ht="13.5" customHeight="1" x14ac:dyDescent="0.2">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81"/>
      <c r="BM72" s="82"/>
      <c r="BN72" s="82"/>
      <c r="BO72" s="82"/>
      <c r="BP72" s="82"/>
      <c r="BQ72" s="82"/>
      <c r="BR72" s="82"/>
      <c r="BS72" s="82"/>
      <c r="BT72" s="82"/>
      <c r="BU72" s="82"/>
      <c r="BV72" s="82"/>
      <c r="BW72" s="82"/>
      <c r="BX72" s="82"/>
      <c r="BY72" s="82"/>
      <c r="BZ72" s="83"/>
    </row>
    <row r="73" spans="1:78" ht="13.5" customHeight="1" x14ac:dyDescent="0.2">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81"/>
      <c r="BM73" s="82"/>
      <c r="BN73" s="82"/>
      <c r="BO73" s="82"/>
      <c r="BP73" s="82"/>
      <c r="BQ73" s="82"/>
      <c r="BR73" s="82"/>
      <c r="BS73" s="82"/>
      <c r="BT73" s="82"/>
      <c r="BU73" s="82"/>
      <c r="BV73" s="82"/>
      <c r="BW73" s="82"/>
      <c r="BX73" s="82"/>
      <c r="BY73" s="82"/>
      <c r="BZ73" s="83"/>
    </row>
    <row r="74" spans="1:78" ht="13.5" customHeight="1" x14ac:dyDescent="0.2">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81"/>
      <c r="BM74" s="82"/>
      <c r="BN74" s="82"/>
      <c r="BO74" s="82"/>
      <c r="BP74" s="82"/>
      <c r="BQ74" s="82"/>
      <c r="BR74" s="82"/>
      <c r="BS74" s="82"/>
      <c r="BT74" s="82"/>
      <c r="BU74" s="82"/>
      <c r="BV74" s="82"/>
      <c r="BW74" s="82"/>
      <c r="BX74" s="82"/>
      <c r="BY74" s="82"/>
      <c r="BZ74" s="83"/>
    </row>
    <row r="75" spans="1:78" ht="13.5" customHeight="1" x14ac:dyDescent="0.2">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81"/>
      <c r="BM75" s="82"/>
      <c r="BN75" s="82"/>
      <c r="BO75" s="82"/>
      <c r="BP75" s="82"/>
      <c r="BQ75" s="82"/>
      <c r="BR75" s="82"/>
      <c r="BS75" s="82"/>
      <c r="BT75" s="82"/>
      <c r="BU75" s="82"/>
      <c r="BV75" s="82"/>
      <c r="BW75" s="82"/>
      <c r="BX75" s="82"/>
      <c r="BY75" s="82"/>
      <c r="BZ75" s="83"/>
    </row>
    <row r="76" spans="1:78" ht="13.5" customHeight="1" x14ac:dyDescent="0.2">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81"/>
      <c r="BM76" s="82"/>
      <c r="BN76" s="82"/>
      <c r="BO76" s="82"/>
      <c r="BP76" s="82"/>
      <c r="BQ76" s="82"/>
      <c r="BR76" s="82"/>
      <c r="BS76" s="82"/>
      <c r="BT76" s="82"/>
      <c r="BU76" s="82"/>
      <c r="BV76" s="82"/>
      <c r="BW76" s="82"/>
      <c r="BX76" s="82"/>
      <c r="BY76" s="82"/>
      <c r="BZ76" s="83"/>
    </row>
    <row r="77" spans="1:78" ht="13.5" customHeight="1" x14ac:dyDescent="0.2">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81"/>
      <c r="BM77" s="82"/>
      <c r="BN77" s="82"/>
      <c r="BO77" s="82"/>
      <c r="BP77" s="82"/>
      <c r="BQ77" s="82"/>
      <c r="BR77" s="82"/>
      <c r="BS77" s="82"/>
      <c r="BT77" s="82"/>
      <c r="BU77" s="82"/>
      <c r="BV77" s="82"/>
      <c r="BW77" s="82"/>
      <c r="BX77" s="82"/>
      <c r="BY77" s="82"/>
      <c r="BZ77" s="83"/>
    </row>
    <row r="78" spans="1:78" ht="13.5" customHeight="1" x14ac:dyDescent="0.2">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81"/>
      <c r="BM78" s="82"/>
      <c r="BN78" s="82"/>
      <c r="BO78" s="82"/>
      <c r="BP78" s="82"/>
      <c r="BQ78" s="82"/>
      <c r="BR78" s="82"/>
      <c r="BS78" s="82"/>
      <c r="BT78" s="82"/>
      <c r="BU78" s="82"/>
      <c r="BV78" s="82"/>
      <c r="BW78" s="82"/>
      <c r="BX78" s="82"/>
      <c r="BY78" s="82"/>
      <c r="BZ78" s="83"/>
    </row>
    <row r="79" spans="1:78" ht="13.5" customHeight="1" x14ac:dyDescent="0.2">
      <c r="A79" s="2"/>
      <c r="B79" s="18"/>
      <c r="C79" s="84" t="s">
        <v>37</v>
      </c>
      <c r="D79" s="84"/>
      <c r="E79" s="84"/>
      <c r="F79" s="84"/>
      <c r="G79" s="84"/>
      <c r="H79" s="84"/>
      <c r="I79" s="84"/>
      <c r="J79" s="84"/>
      <c r="K79" s="84"/>
      <c r="L79" s="84"/>
      <c r="M79" s="84"/>
      <c r="N79" s="84"/>
      <c r="O79" s="84"/>
      <c r="P79" s="84"/>
      <c r="Q79" s="84"/>
      <c r="R79" s="84"/>
      <c r="S79" s="84"/>
      <c r="T79" s="84"/>
      <c r="U79" s="20"/>
      <c r="V79" s="20"/>
      <c r="W79" s="84" t="s">
        <v>38</v>
      </c>
      <c r="X79" s="84"/>
      <c r="Y79" s="84"/>
      <c r="Z79" s="84"/>
      <c r="AA79" s="84"/>
      <c r="AB79" s="84"/>
      <c r="AC79" s="84"/>
      <c r="AD79" s="84"/>
      <c r="AE79" s="84"/>
      <c r="AF79" s="84"/>
      <c r="AG79" s="84"/>
      <c r="AH79" s="84"/>
      <c r="AI79" s="84"/>
      <c r="AJ79" s="84"/>
      <c r="AK79" s="84"/>
      <c r="AL79" s="84"/>
      <c r="AM79" s="84"/>
      <c r="AN79" s="84"/>
      <c r="AO79" s="20"/>
      <c r="AP79" s="20"/>
      <c r="AQ79" s="84" t="s">
        <v>39</v>
      </c>
      <c r="AR79" s="84"/>
      <c r="AS79" s="84"/>
      <c r="AT79" s="84"/>
      <c r="AU79" s="84"/>
      <c r="AV79" s="84"/>
      <c r="AW79" s="84"/>
      <c r="AX79" s="84"/>
      <c r="AY79" s="84"/>
      <c r="AZ79" s="84"/>
      <c r="BA79" s="84"/>
      <c r="BB79" s="84"/>
      <c r="BC79" s="84"/>
      <c r="BD79" s="84"/>
      <c r="BE79" s="84"/>
      <c r="BF79" s="84"/>
      <c r="BG79" s="84"/>
      <c r="BH79" s="84"/>
      <c r="BI79" s="5"/>
      <c r="BJ79" s="19"/>
      <c r="BK79" s="2"/>
      <c r="BL79" s="81"/>
      <c r="BM79" s="82"/>
      <c r="BN79" s="82"/>
      <c r="BO79" s="82"/>
      <c r="BP79" s="82"/>
      <c r="BQ79" s="82"/>
      <c r="BR79" s="82"/>
      <c r="BS79" s="82"/>
      <c r="BT79" s="82"/>
      <c r="BU79" s="82"/>
      <c r="BV79" s="82"/>
      <c r="BW79" s="82"/>
      <c r="BX79" s="82"/>
      <c r="BY79" s="82"/>
      <c r="BZ79" s="83"/>
    </row>
    <row r="80" spans="1:78" ht="13.5" customHeight="1" x14ac:dyDescent="0.2">
      <c r="A80" s="2"/>
      <c r="B80" s="18"/>
      <c r="C80" s="84"/>
      <c r="D80" s="84"/>
      <c r="E80" s="84"/>
      <c r="F80" s="84"/>
      <c r="G80" s="84"/>
      <c r="H80" s="84"/>
      <c r="I80" s="84"/>
      <c r="J80" s="84"/>
      <c r="K80" s="84"/>
      <c r="L80" s="84"/>
      <c r="M80" s="84"/>
      <c r="N80" s="84"/>
      <c r="O80" s="84"/>
      <c r="P80" s="84"/>
      <c r="Q80" s="84"/>
      <c r="R80" s="84"/>
      <c r="S80" s="84"/>
      <c r="T80" s="84"/>
      <c r="U80" s="20"/>
      <c r="V80" s="20"/>
      <c r="W80" s="84"/>
      <c r="X80" s="84"/>
      <c r="Y80" s="84"/>
      <c r="Z80" s="84"/>
      <c r="AA80" s="84"/>
      <c r="AB80" s="84"/>
      <c r="AC80" s="84"/>
      <c r="AD80" s="84"/>
      <c r="AE80" s="84"/>
      <c r="AF80" s="84"/>
      <c r="AG80" s="84"/>
      <c r="AH80" s="84"/>
      <c r="AI80" s="84"/>
      <c r="AJ80" s="84"/>
      <c r="AK80" s="84"/>
      <c r="AL80" s="84"/>
      <c r="AM80" s="84"/>
      <c r="AN80" s="84"/>
      <c r="AO80" s="20"/>
      <c r="AP80" s="20"/>
      <c r="AQ80" s="84"/>
      <c r="AR80" s="84"/>
      <c r="AS80" s="84"/>
      <c r="AT80" s="84"/>
      <c r="AU80" s="84"/>
      <c r="AV80" s="84"/>
      <c r="AW80" s="84"/>
      <c r="AX80" s="84"/>
      <c r="AY80" s="84"/>
      <c r="AZ80" s="84"/>
      <c r="BA80" s="84"/>
      <c r="BB80" s="84"/>
      <c r="BC80" s="84"/>
      <c r="BD80" s="84"/>
      <c r="BE80" s="84"/>
      <c r="BF80" s="84"/>
      <c r="BG80" s="84"/>
      <c r="BH80" s="84"/>
      <c r="BI80" s="5"/>
      <c r="BJ80" s="19"/>
      <c r="BK80" s="2"/>
      <c r="BL80" s="81"/>
      <c r="BM80" s="82"/>
      <c r="BN80" s="82"/>
      <c r="BO80" s="82"/>
      <c r="BP80" s="82"/>
      <c r="BQ80" s="82"/>
      <c r="BR80" s="82"/>
      <c r="BS80" s="82"/>
      <c r="BT80" s="82"/>
      <c r="BU80" s="82"/>
      <c r="BV80" s="82"/>
      <c r="BW80" s="82"/>
      <c r="BX80" s="82"/>
      <c r="BY80" s="82"/>
      <c r="BZ80" s="83"/>
    </row>
    <row r="81" spans="1:78" ht="13.5" customHeight="1" x14ac:dyDescent="0.2">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81"/>
      <c r="BM81" s="82"/>
      <c r="BN81" s="82"/>
      <c r="BO81" s="82"/>
      <c r="BP81" s="82"/>
      <c r="BQ81" s="82"/>
      <c r="BR81" s="82"/>
      <c r="BS81" s="82"/>
      <c r="BT81" s="82"/>
      <c r="BU81" s="82"/>
      <c r="BV81" s="82"/>
      <c r="BW81" s="82"/>
      <c r="BX81" s="82"/>
      <c r="BY81" s="82"/>
      <c r="BZ81" s="83"/>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5"/>
      <c r="BM82" s="86"/>
      <c r="BN82" s="86"/>
      <c r="BO82" s="86"/>
      <c r="BP82" s="86"/>
      <c r="BQ82" s="86"/>
      <c r="BR82" s="86"/>
      <c r="BS82" s="86"/>
      <c r="BT82" s="86"/>
      <c r="BU82" s="86"/>
      <c r="BV82" s="86"/>
      <c r="BW82" s="86"/>
      <c r="BX82" s="86"/>
      <c r="BY82" s="86"/>
      <c r="BZ82" s="87"/>
    </row>
    <row r="83" spans="1:78" x14ac:dyDescent="0.2">
      <c r="C83" s="26" t="s">
        <v>40</v>
      </c>
    </row>
    <row r="84" spans="1:78" hidden="1" x14ac:dyDescent="0.2">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2">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ColWidth="9" defaultRowHeight="13.2" x14ac:dyDescent="0.2"/>
  <cols>
    <col min="1" max="1" width="9" style="3"/>
    <col min="2" max="144" width="11.88671875" style="3" customWidth="1"/>
    <col min="145" max="16384" width="9" style="3"/>
  </cols>
  <sheetData>
    <row r="1" spans="1:144" x14ac:dyDescent="0.2">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2">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2">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x14ac:dyDescent="0.2">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x14ac:dyDescent="0.2">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x14ac:dyDescent="0.2">
      <c r="A6" s="29" t="s">
        <v>104</v>
      </c>
      <c r="B6" s="34">
        <f>B7</f>
        <v>2016</v>
      </c>
      <c r="C6" s="34">
        <f t="shared" ref="C6:W6" si="3">C7</f>
        <v>152242</v>
      </c>
      <c r="D6" s="34">
        <f t="shared" si="3"/>
        <v>46</v>
      </c>
      <c r="E6" s="34">
        <f t="shared" si="3"/>
        <v>1</v>
      </c>
      <c r="F6" s="34">
        <f t="shared" si="3"/>
        <v>0</v>
      </c>
      <c r="G6" s="34">
        <f t="shared" si="3"/>
        <v>1</v>
      </c>
      <c r="H6" s="34" t="str">
        <f t="shared" si="3"/>
        <v>新潟県　佐渡市</v>
      </c>
      <c r="I6" s="34" t="str">
        <f t="shared" si="3"/>
        <v>法適用</v>
      </c>
      <c r="J6" s="34" t="str">
        <f t="shared" si="3"/>
        <v>水道事業</v>
      </c>
      <c r="K6" s="34" t="str">
        <f t="shared" si="3"/>
        <v>末端給水事業</v>
      </c>
      <c r="L6" s="34" t="str">
        <f t="shared" si="3"/>
        <v>A4</v>
      </c>
      <c r="M6" s="34">
        <f t="shared" si="3"/>
        <v>0</v>
      </c>
      <c r="N6" s="35" t="str">
        <f t="shared" si="3"/>
        <v>-</v>
      </c>
      <c r="O6" s="35">
        <f t="shared" si="3"/>
        <v>50.65</v>
      </c>
      <c r="P6" s="35">
        <f t="shared" si="3"/>
        <v>99.07</v>
      </c>
      <c r="Q6" s="35">
        <f t="shared" si="3"/>
        <v>4402</v>
      </c>
      <c r="R6" s="35">
        <f t="shared" si="3"/>
        <v>57470</v>
      </c>
      <c r="S6" s="35">
        <f t="shared" si="3"/>
        <v>855.69</v>
      </c>
      <c r="T6" s="35">
        <f t="shared" si="3"/>
        <v>67.16</v>
      </c>
      <c r="U6" s="35">
        <f t="shared" si="3"/>
        <v>56323</v>
      </c>
      <c r="V6" s="35">
        <f t="shared" si="3"/>
        <v>854.92</v>
      </c>
      <c r="W6" s="35">
        <f t="shared" si="3"/>
        <v>65.88</v>
      </c>
      <c r="X6" s="36">
        <f>IF(X7="",NA(),X7)</f>
        <v>120.48</v>
      </c>
      <c r="Y6" s="36">
        <f t="shared" ref="Y6:AG6" si="4">IF(Y7="",NA(),Y7)</f>
        <v>115.35</v>
      </c>
      <c r="Z6" s="36">
        <f t="shared" si="4"/>
        <v>113.71</v>
      </c>
      <c r="AA6" s="36">
        <f t="shared" si="4"/>
        <v>104.26</v>
      </c>
      <c r="AB6" s="36">
        <f t="shared" si="4"/>
        <v>94.35</v>
      </c>
      <c r="AC6" s="36">
        <f t="shared" si="4"/>
        <v>106.41</v>
      </c>
      <c r="AD6" s="36">
        <f t="shared" si="4"/>
        <v>106.89</v>
      </c>
      <c r="AE6" s="36">
        <f t="shared" si="4"/>
        <v>109.04</v>
      </c>
      <c r="AF6" s="36">
        <f t="shared" si="4"/>
        <v>109.64</v>
      </c>
      <c r="AG6" s="36">
        <f t="shared" si="4"/>
        <v>113.16</v>
      </c>
      <c r="AH6" s="35" t="str">
        <f>IF(AH7="","",IF(AH7="-","【-】","【"&amp;SUBSTITUTE(TEXT(AH7,"#,##0.00"),"-","△")&amp;"】"))</f>
        <v>【114.35】</v>
      </c>
      <c r="AI6" s="35">
        <f>IF(AI7="",NA(),AI7)</f>
        <v>0</v>
      </c>
      <c r="AJ6" s="35">
        <f t="shared" ref="AJ6:AR6" si="5">IF(AJ7="",NA(),AJ7)</f>
        <v>0</v>
      </c>
      <c r="AK6" s="35">
        <f t="shared" si="5"/>
        <v>0</v>
      </c>
      <c r="AL6" s="35">
        <f t="shared" si="5"/>
        <v>0</v>
      </c>
      <c r="AM6" s="35">
        <f t="shared" si="5"/>
        <v>0</v>
      </c>
      <c r="AN6" s="36">
        <f t="shared" si="5"/>
        <v>6.33</v>
      </c>
      <c r="AO6" s="36">
        <f t="shared" si="5"/>
        <v>7.76</v>
      </c>
      <c r="AP6" s="36">
        <f t="shared" si="5"/>
        <v>3.77</v>
      </c>
      <c r="AQ6" s="36">
        <f t="shared" si="5"/>
        <v>3.62</v>
      </c>
      <c r="AR6" s="36">
        <f t="shared" si="5"/>
        <v>0.68</v>
      </c>
      <c r="AS6" s="35" t="str">
        <f>IF(AS7="","",IF(AS7="-","【-】","【"&amp;SUBSTITUTE(TEXT(AS7,"#,##0.00"),"-","△")&amp;"】"))</f>
        <v>【0.79】</v>
      </c>
      <c r="AT6" s="36">
        <f>IF(AT7="",NA(),AT7)</f>
        <v>380.19</v>
      </c>
      <c r="AU6" s="36">
        <f t="shared" ref="AU6:BC6" si="6">IF(AU7="",NA(),AU7)</f>
        <v>288.43</v>
      </c>
      <c r="AV6" s="36">
        <f t="shared" si="6"/>
        <v>177.44</v>
      </c>
      <c r="AW6" s="36">
        <f t="shared" si="6"/>
        <v>192</v>
      </c>
      <c r="AX6" s="36">
        <f t="shared" si="6"/>
        <v>123.74</v>
      </c>
      <c r="AY6" s="36">
        <f t="shared" si="6"/>
        <v>852.01</v>
      </c>
      <c r="AZ6" s="36">
        <f t="shared" si="6"/>
        <v>909.68</v>
      </c>
      <c r="BA6" s="36">
        <f t="shared" si="6"/>
        <v>382.09</v>
      </c>
      <c r="BB6" s="36">
        <f t="shared" si="6"/>
        <v>371.31</v>
      </c>
      <c r="BC6" s="36">
        <f t="shared" si="6"/>
        <v>357.82</v>
      </c>
      <c r="BD6" s="35" t="str">
        <f>IF(BD7="","",IF(BD7="-","【-】","【"&amp;SUBSTITUTE(TEXT(BD7,"#,##0.00"),"-","△")&amp;"】"))</f>
        <v>【262.87】</v>
      </c>
      <c r="BE6" s="36">
        <f>IF(BE7="",NA(),BE7)</f>
        <v>961.2</v>
      </c>
      <c r="BF6" s="36">
        <f t="shared" ref="BF6:BN6" si="7">IF(BF7="",NA(),BF7)</f>
        <v>997.73</v>
      </c>
      <c r="BG6" s="36">
        <f t="shared" si="7"/>
        <v>1001.42</v>
      </c>
      <c r="BH6" s="36">
        <f t="shared" si="7"/>
        <v>969.74</v>
      </c>
      <c r="BI6" s="36">
        <f t="shared" si="7"/>
        <v>1107.68</v>
      </c>
      <c r="BJ6" s="36">
        <f t="shared" si="7"/>
        <v>391.4</v>
      </c>
      <c r="BK6" s="36">
        <f t="shared" si="7"/>
        <v>382.65</v>
      </c>
      <c r="BL6" s="36">
        <f t="shared" si="7"/>
        <v>385.06</v>
      </c>
      <c r="BM6" s="36">
        <f t="shared" si="7"/>
        <v>373.09</v>
      </c>
      <c r="BN6" s="36">
        <f t="shared" si="7"/>
        <v>307.45999999999998</v>
      </c>
      <c r="BO6" s="35" t="str">
        <f>IF(BO7="","",IF(BO7="-","【-】","【"&amp;SUBSTITUTE(TEXT(BO7,"#,##0.00"),"-","△")&amp;"】"))</f>
        <v>【270.87】</v>
      </c>
      <c r="BP6" s="36">
        <f>IF(BP7="",NA(),BP7)</f>
        <v>94.72</v>
      </c>
      <c r="BQ6" s="36">
        <f t="shared" ref="BQ6:BY6" si="8">IF(BQ7="",NA(),BQ7)</f>
        <v>89.45</v>
      </c>
      <c r="BR6" s="36">
        <f t="shared" si="8"/>
        <v>89.3</v>
      </c>
      <c r="BS6" s="36">
        <f t="shared" si="8"/>
        <v>86.55</v>
      </c>
      <c r="BT6" s="36">
        <f t="shared" si="8"/>
        <v>72.3</v>
      </c>
      <c r="BU6" s="36">
        <f t="shared" si="8"/>
        <v>95.91</v>
      </c>
      <c r="BV6" s="36">
        <f t="shared" si="8"/>
        <v>96.1</v>
      </c>
      <c r="BW6" s="36">
        <f t="shared" si="8"/>
        <v>99.07</v>
      </c>
      <c r="BX6" s="36">
        <f t="shared" si="8"/>
        <v>99.99</v>
      </c>
      <c r="BY6" s="36">
        <f t="shared" si="8"/>
        <v>106.01</v>
      </c>
      <c r="BZ6" s="35" t="str">
        <f>IF(BZ7="","",IF(BZ7="-","【-】","【"&amp;SUBSTITUTE(TEXT(BZ7,"#,##0.00"),"-","△")&amp;"】"))</f>
        <v>【105.59】</v>
      </c>
      <c r="CA6" s="36">
        <f>IF(CA7="",NA(),CA7)</f>
        <v>249.5</v>
      </c>
      <c r="CB6" s="36">
        <f t="shared" ref="CB6:CJ6" si="9">IF(CB7="",NA(),CB7)</f>
        <v>265.02999999999997</v>
      </c>
      <c r="CC6" s="36">
        <f t="shared" si="9"/>
        <v>265.7</v>
      </c>
      <c r="CD6" s="36">
        <f t="shared" si="9"/>
        <v>275.08</v>
      </c>
      <c r="CE6" s="36">
        <f t="shared" si="9"/>
        <v>330.95</v>
      </c>
      <c r="CF6" s="36">
        <f t="shared" si="9"/>
        <v>179.29</v>
      </c>
      <c r="CG6" s="36">
        <f t="shared" si="9"/>
        <v>178.39</v>
      </c>
      <c r="CH6" s="36">
        <f t="shared" si="9"/>
        <v>173.03</v>
      </c>
      <c r="CI6" s="36">
        <f t="shared" si="9"/>
        <v>171.15</v>
      </c>
      <c r="CJ6" s="36">
        <f t="shared" si="9"/>
        <v>162.24</v>
      </c>
      <c r="CK6" s="35" t="str">
        <f>IF(CK7="","",IF(CK7="-","【-】","【"&amp;SUBSTITUTE(TEXT(CK7,"#,##0.00"),"-","△")&amp;"】"))</f>
        <v>【163.27】</v>
      </c>
      <c r="CL6" s="36">
        <f>IF(CL7="",NA(),CL7)</f>
        <v>50.19</v>
      </c>
      <c r="CM6" s="36">
        <f t="shared" ref="CM6:CU6" si="10">IF(CM7="",NA(),CM7)</f>
        <v>50.48</v>
      </c>
      <c r="CN6" s="36">
        <f t="shared" si="10"/>
        <v>49.81</v>
      </c>
      <c r="CO6" s="36">
        <f t="shared" si="10"/>
        <v>49.15</v>
      </c>
      <c r="CP6" s="36">
        <f t="shared" si="10"/>
        <v>49.13</v>
      </c>
      <c r="CQ6" s="36">
        <f t="shared" si="10"/>
        <v>59.09</v>
      </c>
      <c r="CR6" s="36">
        <f t="shared" si="10"/>
        <v>59.23</v>
      </c>
      <c r="CS6" s="36">
        <f t="shared" si="10"/>
        <v>58.58</v>
      </c>
      <c r="CT6" s="36">
        <f t="shared" si="10"/>
        <v>58.53</v>
      </c>
      <c r="CU6" s="36">
        <f t="shared" si="10"/>
        <v>59.11</v>
      </c>
      <c r="CV6" s="35" t="str">
        <f>IF(CV7="","",IF(CV7="-","【-】","【"&amp;SUBSTITUTE(TEXT(CV7,"#,##0.00"),"-","△")&amp;"】"))</f>
        <v>【59.94】</v>
      </c>
      <c r="CW6" s="36">
        <f>IF(CW7="",NA(),CW7)</f>
        <v>83.27</v>
      </c>
      <c r="CX6" s="36">
        <f t="shared" ref="CX6:DF6" si="11">IF(CX7="",NA(),CX7)</f>
        <v>80.239999999999995</v>
      </c>
      <c r="CY6" s="36">
        <f t="shared" si="11"/>
        <v>79.37</v>
      </c>
      <c r="CZ6" s="36">
        <f t="shared" si="11"/>
        <v>79.790000000000006</v>
      </c>
      <c r="DA6" s="36">
        <f t="shared" si="11"/>
        <v>77.819999999999993</v>
      </c>
      <c r="DB6" s="36">
        <f t="shared" si="11"/>
        <v>85.4</v>
      </c>
      <c r="DC6" s="36">
        <f t="shared" si="11"/>
        <v>85.53</v>
      </c>
      <c r="DD6" s="36">
        <f t="shared" si="11"/>
        <v>85.23</v>
      </c>
      <c r="DE6" s="36">
        <f t="shared" si="11"/>
        <v>85.26</v>
      </c>
      <c r="DF6" s="36">
        <f t="shared" si="11"/>
        <v>87.91</v>
      </c>
      <c r="DG6" s="35" t="str">
        <f>IF(DG7="","",IF(DG7="-","【-】","【"&amp;SUBSTITUTE(TEXT(DG7,"#,##0.00"),"-","△")&amp;"】"))</f>
        <v>【90.22】</v>
      </c>
      <c r="DH6" s="36">
        <f>IF(DH7="",NA(),DH7)</f>
        <v>24.45</v>
      </c>
      <c r="DI6" s="36">
        <f t="shared" ref="DI6:DQ6" si="12">IF(DI7="",NA(),DI7)</f>
        <v>24.66</v>
      </c>
      <c r="DJ6" s="36">
        <f t="shared" si="12"/>
        <v>33.130000000000003</v>
      </c>
      <c r="DK6" s="36">
        <f t="shared" si="12"/>
        <v>34.700000000000003</v>
      </c>
      <c r="DL6" s="36">
        <f t="shared" si="12"/>
        <v>28.63</v>
      </c>
      <c r="DM6" s="36">
        <f t="shared" si="12"/>
        <v>36.36</v>
      </c>
      <c r="DN6" s="36">
        <f t="shared" si="12"/>
        <v>37.340000000000003</v>
      </c>
      <c r="DO6" s="36">
        <f t="shared" si="12"/>
        <v>44.31</v>
      </c>
      <c r="DP6" s="36">
        <f t="shared" si="12"/>
        <v>45.75</v>
      </c>
      <c r="DQ6" s="36">
        <f t="shared" si="12"/>
        <v>46.88</v>
      </c>
      <c r="DR6" s="35" t="str">
        <f>IF(DR7="","",IF(DR7="-","【-】","【"&amp;SUBSTITUTE(TEXT(DR7,"#,##0.00"),"-","△")&amp;"】"))</f>
        <v>【47.91】</v>
      </c>
      <c r="DS6" s="36">
        <f>IF(DS7="",NA(),DS7)</f>
        <v>2.74</v>
      </c>
      <c r="DT6" s="36">
        <f t="shared" ref="DT6:EB6" si="13">IF(DT7="",NA(),DT7)</f>
        <v>2.91</v>
      </c>
      <c r="DU6" s="36">
        <f t="shared" si="13"/>
        <v>5.78</v>
      </c>
      <c r="DV6" s="36">
        <f t="shared" si="13"/>
        <v>6.39</v>
      </c>
      <c r="DW6" s="36">
        <f t="shared" si="13"/>
        <v>20.04</v>
      </c>
      <c r="DX6" s="36">
        <f t="shared" si="13"/>
        <v>7.8</v>
      </c>
      <c r="DY6" s="36">
        <f t="shared" si="13"/>
        <v>8.39</v>
      </c>
      <c r="DZ6" s="36">
        <f t="shared" si="13"/>
        <v>10.09</v>
      </c>
      <c r="EA6" s="36">
        <f t="shared" si="13"/>
        <v>10.54</v>
      </c>
      <c r="EB6" s="36">
        <f t="shared" si="13"/>
        <v>13.39</v>
      </c>
      <c r="EC6" s="35" t="str">
        <f>IF(EC7="","",IF(EC7="-","【-】","【"&amp;SUBSTITUTE(TEXT(EC7,"#,##0.00"),"-","△")&amp;"】"))</f>
        <v>【15.00】</v>
      </c>
      <c r="ED6" s="36">
        <f>IF(ED7="",NA(),ED7)</f>
        <v>1.42</v>
      </c>
      <c r="EE6" s="36">
        <f t="shared" ref="EE6:EM6" si="14">IF(EE7="",NA(),EE7)</f>
        <v>1.85</v>
      </c>
      <c r="EF6" s="36">
        <f t="shared" si="14"/>
        <v>1.48</v>
      </c>
      <c r="EG6" s="36">
        <f t="shared" si="14"/>
        <v>1.26</v>
      </c>
      <c r="EH6" s="36">
        <f t="shared" si="14"/>
        <v>0.54</v>
      </c>
      <c r="EI6" s="36">
        <f t="shared" si="14"/>
        <v>0.81</v>
      </c>
      <c r="EJ6" s="36">
        <f t="shared" si="14"/>
        <v>0.59</v>
      </c>
      <c r="EK6" s="36">
        <f t="shared" si="14"/>
        <v>0.6</v>
      </c>
      <c r="EL6" s="36">
        <f t="shared" si="14"/>
        <v>0.56000000000000005</v>
      </c>
      <c r="EM6" s="36">
        <f t="shared" si="14"/>
        <v>0.71</v>
      </c>
      <c r="EN6" s="35" t="str">
        <f>IF(EN7="","",IF(EN7="-","【-】","【"&amp;SUBSTITUTE(TEXT(EN7,"#,##0.00"),"-","△")&amp;"】"))</f>
        <v>【0.76】</v>
      </c>
    </row>
    <row r="7" spans="1:144" s="37" customFormat="1" x14ac:dyDescent="0.2">
      <c r="A7" s="29"/>
      <c r="B7" s="38">
        <v>2016</v>
      </c>
      <c r="C7" s="38">
        <v>152242</v>
      </c>
      <c r="D7" s="38">
        <v>46</v>
      </c>
      <c r="E7" s="38">
        <v>1</v>
      </c>
      <c r="F7" s="38">
        <v>0</v>
      </c>
      <c r="G7" s="38">
        <v>1</v>
      </c>
      <c r="H7" s="38" t="s">
        <v>105</v>
      </c>
      <c r="I7" s="38" t="s">
        <v>106</v>
      </c>
      <c r="J7" s="38" t="s">
        <v>107</v>
      </c>
      <c r="K7" s="38" t="s">
        <v>108</v>
      </c>
      <c r="L7" s="38" t="s">
        <v>109</v>
      </c>
      <c r="M7" s="38"/>
      <c r="N7" s="39" t="s">
        <v>110</v>
      </c>
      <c r="O7" s="39">
        <v>50.65</v>
      </c>
      <c r="P7" s="39">
        <v>99.07</v>
      </c>
      <c r="Q7" s="39">
        <v>4402</v>
      </c>
      <c r="R7" s="39">
        <v>57470</v>
      </c>
      <c r="S7" s="39">
        <v>855.69</v>
      </c>
      <c r="T7" s="39">
        <v>67.16</v>
      </c>
      <c r="U7" s="39">
        <v>56323</v>
      </c>
      <c r="V7" s="39">
        <v>854.92</v>
      </c>
      <c r="W7" s="39">
        <v>65.88</v>
      </c>
      <c r="X7" s="39">
        <v>120.48</v>
      </c>
      <c r="Y7" s="39">
        <v>115.35</v>
      </c>
      <c r="Z7" s="39">
        <v>113.71</v>
      </c>
      <c r="AA7" s="39">
        <v>104.26</v>
      </c>
      <c r="AB7" s="39">
        <v>94.35</v>
      </c>
      <c r="AC7" s="39">
        <v>106.41</v>
      </c>
      <c r="AD7" s="39">
        <v>106.89</v>
      </c>
      <c r="AE7" s="39">
        <v>109.04</v>
      </c>
      <c r="AF7" s="39">
        <v>109.64</v>
      </c>
      <c r="AG7" s="39">
        <v>113.16</v>
      </c>
      <c r="AH7" s="39">
        <v>114.35</v>
      </c>
      <c r="AI7" s="39">
        <v>0</v>
      </c>
      <c r="AJ7" s="39">
        <v>0</v>
      </c>
      <c r="AK7" s="39">
        <v>0</v>
      </c>
      <c r="AL7" s="39">
        <v>0</v>
      </c>
      <c r="AM7" s="39">
        <v>0</v>
      </c>
      <c r="AN7" s="39">
        <v>6.33</v>
      </c>
      <c r="AO7" s="39">
        <v>7.76</v>
      </c>
      <c r="AP7" s="39">
        <v>3.77</v>
      </c>
      <c r="AQ7" s="39">
        <v>3.62</v>
      </c>
      <c r="AR7" s="39">
        <v>0.68</v>
      </c>
      <c r="AS7" s="39">
        <v>0.79</v>
      </c>
      <c r="AT7" s="39">
        <v>380.19</v>
      </c>
      <c r="AU7" s="39">
        <v>288.43</v>
      </c>
      <c r="AV7" s="39">
        <v>177.44</v>
      </c>
      <c r="AW7" s="39">
        <v>192</v>
      </c>
      <c r="AX7" s="39">
        <v>123.74</v>
      </c>
      <c r="AY7" s="39">
        <v>852.01</v>
      </c>
      <c r="AZ7" s="39">
        <v>909.68</v>
      </c>
      <c r="BA7" s="39">
        <v>382.09</v>
      </c>
      <c r="BB7" s="39">
        <v>371.31</v>
      </c>
      <c r="BC7" s="39">
        <v>357.82</v>
      </c>
      <c r="BD7" s="39">
        <v>262.87</v>
      </c>
      <c r="BE7" s="39">
        <v>961.2</v>
      </c>
      <c r="BF7" s="39">
        <v>997.73</v>
      </c>
      <c r="BG7" s="39">
        <v>1001.42</v>
      </c>
      <c r="BH7" s="39">
        <v>969.74</v>
      </c>
      <c r="BI7" s="39">
        <v>1107.68</v>
      </c>
      <c r="BJ7" s="39">
        <v>391.4</v>
      </c>
      <c r="BK7" s="39">
        <v>382.65</v>
      </c>
      <c r="BL7" s="39">
        <v>385.06</v>
      </c>
      <c r="BM7" s="39">
        <v>373.09</v>
      </c>
      <c r="BN7" s="39">
        <v>307.45999999999998</v>
      </c>
      <c r="BO7" s="39">
        <v>270.87</v>
      </c>
      <c r="BP7" s="39">
        <v>94.72</v>
      </c>
      <c r="BQ7" s="39">
        <v>89.45</v>
      </c>
      <c r="BR7" s="39">
        <v>89.3</v>
      </c>
      <c r="BS7" s="39">
        <v>86.55</v>
      </c>
      <c r="BT7" s="39">
        <v>72.3</v>
      </c>
      <c r="BU7" s="39">
        <v>95.91</v>
      </c>
      <c r="BV7" s="39">
        <v>96.1</v>
      </c>
      <c r="BW7" s="39">
        <v>99.07</v>
      </c>
      <c r="BX7" s="39">
        <v>99.99</v>
      </c>
      <c r="BY7" s="39">
        <v>106.01</v>
      </c>
      <c r="BZ7" s="39">
        <v>105.59</v>
      </c>
      <c r="CA7" s="39">
        <v>249.5</v>
      </c>
      <c r="CB7" s="39">
        <v>265.02999999999997</v>
      </c>
      <c r="CC7" s="39">
        <v>265.7</v>
      </c>
      <c r="CD7" s="39">
        <v>275.08</v>
      </c>
      <c r="CE7" s="39">
        <v>330.95</v>
      </c>
      <c r="CF7" s="39">
        <v>179.29</v>
      </c>
      <c r="CG7" s="39">
        <v>178.39</v>
      </c>
      <c r="CH7" s="39">
        <v>173.03</v>
      </c>
      <c r="CI7" s="39">
        <v>171.15</v>
      </c>
      <c r="CJ7" s="39">
        <v>162.24</v>
      </c>
      <c r="CK7" s="39">
        <v>163.27000000000001</v>
      </c>
      <c r="CL7" s="39">
        <v>50.19</v>
      </c>
      <c r="CM7" s="39">
        <v>50.48</v>
      </c>
      <c r="CN7" s="39">
        <v>49.81</v>
      </c>
      <c r="CO7" s="39">
        <v>49.15</v>
      </c>
      <c r="CP7" s="39">
        <v>49.13</v>
      </c>
      <c r="CQ7" s="39">
        <v>59.09</v>
      </c>
      <c r="CR7" s="39">
        <v>59.23</v>
      </c>
      <c r="CS7" s="39">
        <v>58.58</v>
      </c>
      <c r="CT7" s="39">
        <v>58.53</v>
      </c>
      <c r="CU7" s="39">
        <v>59.11</v>
      </c>
      <c r="CV7" s="39">
        <v>59.94</v>
      </c>
      <c r="CW7" s="39">
        <v>83.27</v>
      </c>
      <c r="CX7" s="39">
        <v>80.239999999999995</v>
      </c>
      <c r="CY7" s="39">
        <v>79.37</v>
      </c>
      <c r="CZ7" s="39">
        <v>79.790000000000006</v>
      </c>
      <c r="DA7" s="39">
        <v>77.819999999999993</v>
      </c>
      <c r="DB7" s="39">
        <v>85.4</v>
      </c>
      <c r="DC7" s="39">
        <v>85.53</v>
      </c>
      <c r="DD7" s="39">
        <v>85.23</v>
      </c>
      <c r="DE7" s="39">
        <v>85.26</v>
      </c>
      <c r="DF7" s="39">
        <v>87.91</v>
      </c>
      <c r="DG7" s="39">
        <v>90.22</v>
      </c>
      <c r="DH7" s="39">
        <v>24.45</v>
      </c>
      <c r="DI7" s="39">
        <v>24.66</v>
      </c>
      <c r="DJ7" s="39">
        <v>33.130000000000003</v>
      </c>
      <c r="DK7" s="39">
        <v>34.700000000000003</v>
      </c>
      <c r="DL7" s="39">
        <v>28.63</v>
      </c>
      <c r="DM7" s="39">
        <v>36.36</v>
      </c>
      <c r="DN7" s="39">
        <v>37.340000000000003</v>
      </c>
      <c r="DO7" s="39">
        <v>44.31</v>
      </c>
      <c r="DP7" s="39">
        <v>45.75</v>
      </c>
      <c r="DQ7" s="39">
        <v>46.88</v>
      </c>
      <c r="DR7" s="39">
        <v>47.91</v>
      </c>
      <c r="DS7" s="39">
        <v>2.74</v>
      </c>
      <c r="DT7" s="39">
        <v>2.91</v>
      </c>
      <c r="DU7" s="39">
        <v>5.78</v>
      </c>
      <c r="DV7" s="39">
        <v>6.39</v>
      </c>
      <c r="DW7" s="39">
        <v>20.04</v>
      </c>
      <c r="DX7" s="39">
        <v>7.8</v>
      </c>
      <c r="DY7" s="39">
        <v>8.39</v>
      </c>
      <c r="DZ7" s="39">
        <v>10.09</v>
      </c>
      <c r="EA7" s="39">
        <v>10.54</v>
      </c>
      <c r="EB7" s="39">
        <v>13.39</v>
      </c>
      <c r="EC7" s="39">
        <v>15</v>
      </c>
      <c r="ED7" s="39">
        <v>1.42</v>
      </c>
      <c r="EE7" s="39">
        <v>1.85</v>
      </c>
      <c r="EF7" s="39">
        <v>1.48</v>
      </c>
      <c r="EG7" s="39">
        <v>1.26</v>
      </c>
      <c r="EH7" s="39">
        <v>0.54</v>
      </c>
      <c r="EI7" s="39">
        <v>0.81</v>
      </c>
      <c r="EJ7" s="39">
        <v>0.59</v>
      </c>
      <c r="EK7" s="39">
        <v>0.6</v>
      </c>
      <c r="EL7" s="39">
        <v>0.56000000000000005</v>
      </c>
      <c r="EM7" s="39">
        <v>0.71</v>
      </c>
      <c r="EN7" s="39">
        <v>0.76</v>
      </c>
    </row>
    <row r="8" spans="1:144" x14ac:dyDescent="0.2">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2">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2">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