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0730" windowHeight="1176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<sst xmlns="http://schemas.openxmlformats.org/spreadsheetml/2006/main" count="288" uniqueCount="147">
  <si>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</si>
  <si>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</si>
  <si>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</si>
  <si>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</si>
  <si>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</si>
  <si>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</si>
  <si>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</si>
  <si>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</si>
  <si>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</si>
  <si>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</si>
  <si>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</si>
  <si>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</si>
  <si>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</si>
  <si>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</si>
  <si>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</si>
  <si>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</si>
  <si>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</si>
  <si>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</si>
  <si>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</si>
  <si>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</si>
  <si>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</si>
  <si>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</si>
  <si>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</si>
  <si>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</si>
  <si>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</si>
  <si>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</si>
  <si>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</si>
  <si>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</si>
  <si>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</si>
  <si>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</si>
  <si>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</si>
  <si>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</si>
  <si>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</si>
  <si>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</si>
  <si>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</si>
  <si>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</si>
  <si>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</si>
  <si>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</si>
  <si>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</si>
  <si>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</si>
  <si>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</si>
  <si>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</si>
  <si>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</si>
  <si>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</si>
  <si>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</si>
  <si>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</si>
  <si>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</si>
  <si>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</si>
  <si>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</si>
  <si>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</si>
  <si>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</si>
  <si>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</si>
  <si>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</si>
  <si>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</si>
  <si>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</si>
  <si>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</si>
  <si>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</si>
  <si>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</si>
  <si>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</si>
  <si>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</si>
  <si>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</si>
  <si>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</si>
  <si>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</si>
  <si>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</si>
  <si>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</si>
  <si>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</si>
  <si>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</si>
  <si>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</si>
  <si>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</si>
  <si>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</si>
  <si>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</si>
  <si>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</si>
  <si>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</si>
  <si>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</si>
  <si>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</si>
  <si>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</si>
  <si>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</si>
  <si>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</si>
  <si>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</si>
  <si>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</si>
  <si>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</si>
  <si>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</si>
  <si>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</si>
  <si>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</si>
  <si>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</si>
  <si>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</si>
  <si>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</si>
  <si>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</si>
  <si>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</si>
  <si>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</si>
  <si>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</si>
  <si>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</si>
  <si>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</si>
  <si>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</si>
  <si>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</si>
  <si>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</si>
  <si>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</si>
  <si>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</si>
  <si>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</si>
  <si>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</si>
  <si>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</si>
  <si>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</si>
  <si>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</si>
  <si>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</si>
  <si>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</si>
  <si>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</si>
  <si>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</si>
  <si>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</si>
  <si>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</si>
  <si>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</si>
  <si>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</si>
  <si>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</si>
  <si>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</si>
  <si>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</si>
  <si>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</si>
  <si>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</si>
  <si>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</si>
  <si>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</si>
  <si>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</si>
  <si>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</si>
  <si>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</si>
  <si>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</si>
  <si>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</si>
  <si>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新潟県</t>
  </si>
  <si>
    <t>佐渡市</t>
  </si>
  <si>
    <t>佐渡市立両津病院</t>
  </si>
  <si>
    <t>条例全部</t>
  </si>
  <si>
    <t>病院事業</t>
  </si>
  <si>
    <t>一般病院</t>
  </si>
  <si>
    <t>50床以上～100床未満</t>
  </si>
  <si>
    <t>直営</t>
  </si>
  <si>
    <t>-</t>
  </si>
  <si>
    <t>ド</t>
  </si>
  <si>
    <t>救 へ 輪</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</si>
  <si>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</si>
  <si>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</si>
  <si>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</si>
  <si>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</si>
  <si>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</si>
  <si>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</si>
  <si>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</si>
  <si>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</si>
  <si>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</si>
  <si>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日常生活圏域（両津）における日常的医療「かかりつけ医」の役割を担いながら、主として急性期と回復期の医療を中心として提供している。</t>
    <phoneticPr fontId="5"/>
  </si>
  <si>
    <t>有形固定資産減価償却率、機械備品減価償却率ともに、類似病院平均を上回っている。その要因として開院から37年が経過し、建物や機械備品の老朽化が著しいためである。今後、施設の更新時期を迎える中で、財源確保や経営に与える影響等を踏まえて更新する必要がある。</t>
    <rPh sb="0" eb="2">
      <t>ユウケイ</t>
    </rPh>
    <rPh sb="2" eb="4">
      <t>コテイ</t>
    </rPh>
    <rPh sb="4" eb="6">
      <t>シサン</t>
    </rPh>
    <rPh sb="6" eb="8">
      <t>ゲンカ</t>
    </rPh>
    <rPh sb="8" eb="10">
      <t>ショウキャク</t>
    </rPh>
    <rPh sb="10" eb="11">
      <t>リツ</t>
    </rPh>
    <rPh sb="12" eb="14">
      <t>キカイ</t>
    </rPh>
    <rPh sb="14" eb="16">
      <t>ビヒン</t>
    </rPh>
    <rPh sb="16" eb="18">
      <t>ゲンカ</t>
    </rPh>
    <rPh sb="18" eb="20">
      <t>ショウキャク</t>
    </rPh>
    <rPh sb="20" eb="21">
      <t>リツ</t>
    </rPh>
    <rPh sb="32" eb="34">
      <t>ウワマワ</t>
    </rPh>
    <rPh sb="41" eb="43">
      <t>ヨウイン</t>
    </rPh>
    <rPh sb="46" eb="48">
      <t>カイイン</t>
    </rPh>
    <rPh sb="52" eb="53">
      <t>ネン</t>
    </rPh>
    <rPh sb="54" eb="56">
      <t>ケイカ</t>
    </rPh>
    <rPh sb="58" eb="60">
      <t>タテモノ</t>
    </rPh>
    <rPh sb="61" eb="63">
      <t>キカイ</t>
    </rPh>
    <rPh sb="63" eb="65">
      <t>ビヒン</t>
    </rPh>
    <rPh sb="66" eb="69">
      <t>ロウキュウカ</t>
    </rPh>
    <rPh sb="70" eb="71">
      <t>イチジル</t>
    </rPh>
    <rPh sb="79" eb="81">
      <t>コンゴ</t>
    </rPh>
    <rPh sb="82" eb="84">
      <t>シセツ</t>
    </rPh>
    <rPh sb="85" eb="87">
      <t>コウシン</t>
    </rPh>
    <rPh sb="87" eb="89">
      <t>ジキ</t>
    </rPh>
    <rPh sb="90" eb="91">
      <t>ムカ</t>
    </rPh>
    <rPh sb="93" eb="94">
      <t>チュウ</t>
    </rPh>
    <rPh sb="96" eb="98">
      <t>ザイゲン</t>
    </rPh>
    <rPh sb="98" eb="100">
      <t>カクホ</t>
    </rPh>
    <rPh sb="101" eb="103">
      <t>ケイエイ</t>
    </rPh>
    <rPh sb="104" eb="105">
      <t>アタ</t>
    </rPh>
    <rPh sb="107" eb="109">
      <t>エイキョウ</t>
    </rPh>
    <rPh sb="109" eb="110">
      <t>トウ</t>
    </rPh>
    <rPh sb="111" eb="112">
      <t>フ</t>
    </rPh>
    <rPh sb="115" eb="117">
      <t>コウシン</t>
    </rPh>
    <rPh sb="119" eb="121">
      <t>ヒツヨウ</t>
    </rPh>
    <phoneticPr fontId="5"/>
  </si>
  <si>
    <t>超高齢化社会を迎える中で、今後とも更なる経営改善を図り、自治体病院としての使命を果たしながら安心で安定した医療を提供し、地域住民の医療に対する要望に応えられるよう取り組みたい。</t>
    <rPh sb="0" eb="1">
      <t>チョウ</t>
    </rPh>
    <rPh sb="1" eb="4">
      <t>コウレイカ</t>
    </rPh>
    <rPh sb="4" eb="6">
      <t>シャカイ</t>
    </rPh>
    <rPh sb="7" eb="8">
      <t>ムカ</t>
    </rPh>
    <rPh sb="10" eb="11">
      <t>ナカ</t>
    </rPh>
    <rPh sb="13" eb="15">
      <t>コンゴ</t>
    </rPh>
    <rPh sb="17" eb="18">
      <t>サラ</t>
    </rPh>
    <rPh sb="20" eb="22">
      <t>ケイエイ</t>
    </rPh>
    <rPh sb="22" eb="24">
      <t>カイゼン</t>
    </rPh>
    <rPh sb="25" eb="26">
      <t>ハカ</t>
    </rPh>
    <rPh sb="28" eb="31">
      <t>ジチタイ</t>
    </rPh>
    <rPh sb="31" eb="33">
      <t>ビョウイン</t>
    </rPh>
    <rPh sb="37" eb="39">
      <t>シメイ</t>
    </rPh>
    <rPh sb="40" eb="41">
      <t>ハ</t>
    </rPh>
    <rPh sb="46" eb="48">
      <t>アンシン</t>
    </rPh>
    <rPh sb="49" eb="51">
      <t>アンテイ</t>
    </rPh>
    <rPh sb="53" eb="55">
      <t>イリョウ</t>
    </rPh>
    <rPh sb="56" eb="58">
      <t>テイキョウ</t>
    </rPh>
    <rPh sb="60" eb="62">
      <t>チイキ</t>
    </rPh>
    <rPh sb="62" eb="64">
      <t>ジュウミン</t>
    </rPh>
    <rPh sb="65" eb="67">
      <t>イリョウ</t>
    </rPh>
    <rPh sb="68" eb="69">
      <t>タイ</t>
    </rPh>
    <rPh sb="71" eb="73">
      <t>ヨウボウ</t>
    </rPh>
    <rPh sb="74" eb="75">
      <t>オウ</t>
    </rPh>
    <rPh sb="81" eb="82">
      <t>ト</t>
    </rPh>
    <rPh sb="83" eb="84">
      <t>ク</t>
    </rPh>
    <phoneticPr fontId="5"/>
  </si>
  <si>
    <t>経常収支比率では類似病院平均を下回っているが、入院・外来患者１人１日当たりの収益については類似病院平均を上回っており、医業収支比率についても類似病院平均を上回っている。病床利用率については許可病床では70％未満だが、その要因としては平成26年４月から看護師不足による病棟39床の休床が大きく影響していて、稼働病床での病床利用率では85％と類似病院平均を上回っている。材料費対医業収益比率については院外調剤を行っていないため類似病院平均を上回っている。今後、医療スタッフの確保に努め、安定した収益を確保していきたい。</t>
    <rPh sb="0" eb="2">
      <t>ケイジョウ</t>
    </rPh>
    <rPh sb="2" eb="4">
      <t>シュウシ</t>
    </rPh>
    <rPh sb="4" eb="6">
      <t>ヒリツ</t>
    </rPh>
    <rPh sb="8" eb="9">
      <t>ルイ</t>
    </rPh>
    <rPh sb="9" eb="10">
      <t>ニ</t>
    </rPh>
    <rPh sb="10" eb="12">
      <t>ビョウイン</t>
    </rPh>
    <rPh sb="12" eb="14">
      <t>ヘイキン</t>
    </rPh>
    <rPh sb="15" eb="16">
      <t>シタ</t>
    </rPh>
    <rPh sb="16" eb="17">
      <t>マワ</t>
    </rPh>
    <rPh sb="23" eb="25">
      <t>ニュウイン</t>
    </rPh>
    <rPh sb="26" eb="28">
      <t>ガイライ</t>
    </rPh>
    <rPh sb="28" eb="30">
      <t>カンジャ</t>
    </rPh>
    <rPh sb="31" eb="32">
      <t>ニン</t>
    </rPh>
    <rPh sb="33" eb="34">
      <t>ヒ</t>
    </rPh>
    <rPh sb="34" eb="35">
      <t>ア</t>
    </rPh>
    <rPh sb="38" eb="40">
      <t>シュウエキ</t>
    </rPh>
    <rPh sb="52" eb="53">
      <t>ウワ</t>
    </rPh>
    <rPh sb="53" eb="54">
      <t>マワ</t>
    </rPh>
    <rPh sb="59" eb="61">
      <t>イギョウ</t>
    </rPh>
    <rPh sb="61" eb="63">
      <t>シュウシ</t>
    </rPh>
    <rPh sb="63" eb="65">
      <t>ヒリツ</t>
    </rPh>
    <rPh sb="77" eb="78">
      <t>ウワ</t>
    </rPh>
    <rPh sb="78" eb="79">
      <t>マワ</t>
    </rPh>
    <rPh sb="84" eb="86">
      <t>ビョウショウ</t>
    </rPh>
    <rPh sb="86" eb="89">
      <t>リヨウリツ</t>
    </rPh>
    <rPh sb="94" eb="96">
      <t>キョカ</t>
    </rPh>
    <rPh sb="96" eb="98">
      <t>ビョウショウ</t>
    </rPh>
    <rPh sb="103" eb="105">
      <t>ミマン</t>
    </rPh>
    <rPh sb="110" eb="112">
      <t>ヨウイン</t>
    </rPh>
    <rPh sb="116" eb="118">
      <t>ヘイセイ</t>
    </rPh>
    <rPh sb="120" eb="121">
      <t>ネン</t>
    </rPh>
    <rPh sb="122" eb="123">
      <t>ツキ</t>
    </rPh>
    <rPh sb="125" eb="128">
      <t>カンゴシ</t>
    </rPh>
    <rPh sb="128" eb="130">
      <t>フソク</t>
    </rPh>
    <rPh sb="133" eb="135">
      <t>ビョウトウ</t>
    </rPh>
    <rPh sb="137" eb="138">
      <t>ショウ</t>
    </rPh>
    <rPh sb="139" eb="140">
      <t>キュウ</t>
    </rPh>
    <rPh sb="140" eb="141">
      <t>ショウ</t>
    </rPh>
    <rPh sb="142" eb="143">
      <t>オオ</t>
    </rPh>
    <rPh sb="145" eb="147">
      <t>エイキョウ</t>
    </rPh>
    <rPh sb="152" eb="154">
      <t>カドウ</t>
    </rPh>
    <rPh sb="154" eb="156">
      <t>ビョウショウ</t>
    </rPh>
    <rPh sb="158" eb="160">
      <t>ビョウショウ</t>
    </rPh>
    <rPh sb="160" eb="163">
      <t>リヨウリツ</t>
    </rPh>
    <rPh sb="177" eb="178">
      <t>マワ</t>
    </rPh>
    <rPh sb="198" eb="200">
      <t>インガイ</t>
    </rPh>
    <rPh sb="200" eb="202">
      <t>チョウザイ</t>
    </rPh>
    <rPh sb="203" eb="204">
      <t>オコナ</t>
    </rPh>
    <rPh sb="225" eb="227">
      <t>コンゴ</t>
    </rPh>
    <rPh sb="228" eb="230">
      <t>イリョウ</t>
    </rPh>
    <rPh sb="235" eb="237">
      <t>カクホ</t>
    </rPh>
    <rPh sb="238" eb="239">
      <t>ツト</t>
    </rPh>
    <rPh sb="241" eb="243">
      <t>アンテイ</t>
    </rPh>
    <rPh sb="245" eb="247">
      <t>シュウエキ</t>
    </rPh>
    <rPh sb="248" eb="250">
      <t>カクホ</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</si>
</sst>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73.5</c:v>
                </c:pt>
                <c:pt idx="1">
                  <c:v>68.5</c:v>
                </c:pt>
                <c:pt idx="2">
                  <c:v>53.2</c:v>
                </c:pt>
                <c:pt idx="3">
                  <c:v>51.9</c:v>
                </c:pt>
                <c:pt idx="4">
                  <c:v>52.1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1799424"/>
        <c:axId val="12180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1799424"/>
        <c:axId val="121801344"/>
      </c:lineChart>
      <c:dateAx>
        <c:axId val="121799424"/>
        <c:scaling>
          <c:orientation val="minMax"/>
        </c:scaling>
        <c:delete val="1"/>
        <c:axPos val="b"/>
        <c:numFmt formatCode="ge" sourceLinked="1"/>
        <c:majorTickMark val="none"/>
        <c:minorTickMark val="none"/>
        <c:tickLblPos val="none"/>
        <c:crossAx val="121801344"/>
        <c:crosses val="autoZero"/>
        <c:auto val="1"/>
        <c:lblOffset val="100"/>
        <c:baseTimeUnit val="years"/>
      </c:dateAx>
      <c:valAx>
        <c:axId val="12180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79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12605</c:v>
                </c:pt>
                <c:pt idx="1">
                  <c:v>13075</c:v>
                </c:pt>
                <c:pt idx="2">
                  <c:v>13446</c:v>
                </c:pt>
                <c:pt idx="3">
                  <c:v>14485</c:v>
                </c:pt>
                <c:pt idx="4">
                  <c:v>13027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28795776"/>
        <c:axId val="12879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28795776"/>
        <c:axId val="128797696"/>
      </c:lineChart>
      <c:dateAx>
        <c:axId val="128795776"/>
        <c:scaling>
          <c:orientation val="minMax"/>
        </c:scaling>
        <c:delete val="1"/>
        <c:axPos val="b"/>
        <c:numFmt formatCode="ge" sourceLinked="1"/>
        <c:majorTickMark val="none"/>
        <c:minorTickMark val="none"/>
        <c:tickLblPos val="none"/>
        <c:crossAx val="128797696"/>
        <c:crosses val="autoZero"/>
        <c:auto val="1"/>
        <c:lblOffset val="100"/>
        <c:baseTimeUnit val="years"/>
      </c:dateAx>
      <c:valAx>
        <c:axId val="128797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879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24485</c:v>
                </c:pt>
                <c:pt idx="1">
                  <c:v>25055</c:v>
                </c:pt>
                <c:pt idx="2">
                  <c:v>26533</c:v>
                </c:pt>
                <c:pt idx="3">
                  <c:v>26538</c:v>
                </c:pt>
                <c:pt idx="4">
                  <c:v>26303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8832256"/>
        <c:axId val="12883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8832256"/>
        <c:axId val="128834176"/>
      </c:lineChart>
      <c:dateAx>
        <c:axId val="128832256"/>
        <c:scaling>
          <c:orientation val="minMax"/>
        </c:scaling>
        <c:delete val="1"/>
        <c:axPos val="b"/>
        <c:numFmt formatCode="ge" sourceLinked="1"/>
        <c:majorTickMark val="none"/>
        <c:minorTickMark val="none"/>
        <c:tickLblPos val="none"/>
        <c:crossAx val="128834176"/>
        <c:crosses val="autoZero"/>
        <c:auto val="1"/>
        <c:lblOffset val="100"/>
        <c:baseTimeUnit val="years"/>
      </c:dateAx>
      <c:valAx>
        <c:axId val="128834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883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139.1</c:v>
                </c:pt>
                <c:pt idx="1">
                  <c:v>136.80000000000001</c:v>
                </c:pt>
                <c:pt idx="2">
                  <c:v>147</c:v>
                </c:pt>
                <c:pt idx="3">
                  <c:v>142</c:v>
                </c:pt>
                <c:pt idx="4">
                  <c:v>158.4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21823616"/>
        <c:axId val="12182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21823616"/>
        <c:axId val="121825536"/>
      </c:lineChart>
      <c:dateAx>
        <c:axId val="121823616"/>
        <c:scaling>
          <c:orientation val="minMax"/>
        </c:scaling>
        <c:delete val="1"/>
        <c:axPos val="b"/>
        <c:numFmt formatCode="ge" sourceLinked="1"/>
        <c:majorTickMark val="none"/>
        <c:minorTickMark val="none"/>
        <c:tickLblPos val="none"/>
        <c:crossAx val="121825536"/>
        <c:crosses val="autoZero"/>
        <c:auto val="1"/>
        <c:lblOffset val="100"/>
        <c:baseTimeUnit val="years"/>
      </c:dateAx>
      <c:valAx>
        <c:axId val="12182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82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94.9</c:v>
                </c:pt>
                <c:pt idx="1">
                  <c:v>93.2</c:v>
                </c:pt>
                <c:pt idx="2">
                  <c:v>91.3</c:v>
                </c:pt>
                <c:pt idx="3">
                  <c:v>90.8</c:v>
                </c:pt>
                <c:pt idx="4">
                  <c:v>89.8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22052608"/>
        <c:axId val="12205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22052608"/>
        <c:axId val="122054528"/>
      </c:lineChart>
      <c:dateAx>
        <c:axId val="122052608"/>
        <c:scaling>
          <c:orientation val="minMax"/>
        </c:scaling>
        <c:delete val="1"/>
        <c:axPos val="b"/>
        <c:numFmt formatCode="ge" sourceLinked="1"/>
        <c:majorTickMark val="none"/>
        <c:minorTickMark val="none"/>
        <c:tickLblPos val="none"/>
        <c:crossAx val="122054528"/>
        <c:crosses val="autoZero"/>
        <c:auto val="1"/>
        <c:lblOffset val="100"/>
        <c:baseTimeUnit val="years"/>
      </c:dateAx>
      <c:valAx>
        <c:axId val="122054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05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102.4</c:v>
                </c:pt>
                <c:pt idx="1">
                  <c:v>101.4</c:v>
                </c:pt>
                <c:pt idx="2">
                  <c:v>98.9</c:v>
                </c:pt>
                <c:pt idx="3">
                  <c:v>97.5</c:v>
                </c:pt>
                <c:pt idx="4">
                  <c:v>96.3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2084736"/>
        <c:axId val="12622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2084736"/>
        <c:axId val="126223872"/>
      </c:lineChart>
      <c:dateAx>
        <c:axId val="122084736"/>
        <c:scaling>
          <c:orientation val="minMax"/>
        </c:scaling>
        <c:delete val="1"/>
        <c:axPos val="b"/>
        <c:numFmt formatCode="ge" sourceLinked="1"/>
        <c:majorTickMark val="none"/>
        <c:minorTickMark val="none"/>
        <c:tickLblPos val="none"/>
        <c:crossAx val="126223872"/>
        <c:crosses val="autoZero"/>
        <c:auto val="1"/>
        <c:lblOffset val="100"/>
        <c:baseTimeUnit val="years"/>
      </c:dateAx>
      <c:valAx>
        <c:axId val="12622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208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68.2</c:v>
                </c:pt>
                <c:pt idx="1">
                  <c:v>69.599999999999994</c:v>
                </c:pt>
                <c:pt idx="2">
                  <c:v>75.599999999999994</c:v>
                </c:pt>
                <c:pt idx="3">
                  <c:v>77.7</c:v>
                </c:pt>
                <c:pt idx="4">
                  <c:v>79.400000000000006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26250368"/>
        <c:axId val="12625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26250368"/>
        <c:axId val="126252544"/>
      </c:lineChart>
      <c:dateAx>
        <c:axId val="126250368"/>
        <c:scaling>
          <c:orientation val="minMax"/>
        </c:scaling>
        <c:delete val="1"/>
        <c:axPos val="b"/>
        <c:numFmt formatCode="ge" sourceLinked="1"/>
        <c:majorTickMark val="none"/>
        <c:minorTickMark val="none"/>
        <c:tickLblPos val="none"/>
        <c:crossAx val="126252544"/>
        <c:crosses val="autoZero"/>
        <c:auto val="1"/>
        <c:lblOffset val="100"/>
        <c:baseTimeUnit val="years"/>
      </c:dateAx>
      <c:valAx>
        <c:axId val="12625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25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61.1</c:v>
                </c:pt>
                <c:pt idx="1">
                  <c:v>61.8</c:v>
                </c:pt>
                <c:pt idx="2">
                  <c:v>74</c:v>
                </c:pt>
                <c:pt idx="3">
                  <c:v>78.400000000000006</c:v>
                </c:pt>
                <c:pt idx="4">
                  <c:v>80.599999999999994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26266368"/>
        <c:axId val="12626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26266368"/>
        <c:axId val="126268544"/>
      </c:lineChart>
      <c:dateAx>
        <c:axId val="126266368"/>
        <c:scaling>
          <c:orientation val="minMax"/>
        </c:scaling>
        <c:delete val="1"/>
        <c:axPos val="b"/>
        <c:numFmt formatCode="ge" sourceLinked="1"/>
        <c:majorTickMark val="none"/>
        <c:minorTickMark val="none"/>
        <c:tickLblPos val="none"/>
        <c:crossAx val="126268544"/>
        <c:crosses val="autoZero"/>
        <c:auto val="1"/>
        <c:lblOffset val="100"/>
        <c:baseTimeUnit val="years"/>
      </c:dateAx>
      <c:valAx>
        <c:axId val="126268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26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32691606</c:v>
                </c:pt>
                <c:pt idx="1">
                  <c:v>32804889</c:v>
                </c:pt>
                <c:pt idx="2">
                  <c:v>32937414</c:v>
                </c:pt>
                <c:pt idx="3">
                  <c:v>32981222</c:v>
                </c:pt>
                <c:pt idx="4">
                  <c:v>33031616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26281984"/>
        <c:axId val="12871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26281984"/>
        <c:axId val="128717184"/>
      </c:lineChart>
      <c:dateAx>
        <c:axId val="126281984"/>
        <c:scaling>
          <c:orientation val="minMax"/>
        </c:scaling>
        <c:delete val="1"/>
        <c:axPos val="b"/>
        <c:numFmt formatCode="ge" sourceLinked="1"/>
        <c:majorTickMark val="none"/>
        <c:minorTickMark val="none"/>
        <c:tickLblPos val="none"/>
        <c:crossAx val="128717184"/>
        <c:crosses val="autoZero"/>
        <c:auto val="1"/>
        <c:lblOffset val="100"/>
        <c:baseTimeUnit val="years"/>
      </c:dateAx>
      <c:valAx>
        <c:axId val="128717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628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33.1</c:v>
                </c:pt>
                <c:pt idx="1">
                  <c:v>33.9</c:v>
                </c:pt>
                <c:pt idx="2">
                  <c:v>35</c:v>
                </c:pt>
                <c:pt idx="3">
                  <c:v>37.299999999999997</c:v>
                </c:pt>
                <c:pt idx="4">
                  <c:v>34.1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8726912"/>
        <c:axId val="12872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8726912"/>
        <c:axId val="128729088"/>
      </c:lineChart>
      <c:dateAx>
        <c:axId val="128726912"/>
        <c:scaling>
          <c:orientation val="minMax"/>
        </c:scaling>
        <c:delete val="1"/>
        <c:axPos val="b"/>
        <c:numFmt formatCode="ge" sourceLinked="1"/>
        <c:majorTickMark val="none"/>
        <c:minorTickMark val="none"/>
        <c:tickLblPos val="none"/>
        <c:crossAx val="128729088"/>
        <c:crosses val="autoZero"/>
        <c:auto val="1"/>
        <c:lblOffset val="100"/>
        <c:baseTimeUnit val="years"/>
      </c:dateAx>
      <c:valAx>
        <c:axId val="12872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72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47.1</c:v>
                </c:pt>
                <c:pt idx="1">
                  <c:v>47.5</c:v>
                </c:pt>
                <c:pt idx="2">
                  <c:v>48.1</c:v>
                </c:pt>
                <c:pt idx="3">
                  <c:v>46.1</c:v>
                </c:pt>
                <c:pt idx="4">
                  <c:v>48.2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28751104"/>
        <c:axId val="12875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28751104"/>
        <c:axId val="128753024"/>
      </c:lineChart>
      <c:dateAx>
        <c:axId val="128751104"/>
        <c:scaling>
          <c:orientation val="minMax"/>
        </c:scaling>
        <c:delete val="1"/>
        <c:axPos val="b"/>
        <c:numFmt formatCode="ge" sourceLinked="1"/>
        <c:majorTickMark val="none"/>
        <c:minorTickMark val="none"/>
        <c:tickLblPos val="none"/>
        <c:crossAx val="128753024"/>
        <c:crosses val="autoZero"/>
        <c:auto val="1"/>
        <c:lblOffset val="100"/>
        <c:baseTimeUnit val="years"/>
      </c:dateAx>
      <c:valAx>
        <c:axId val="128753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75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8" sqref="B8:AT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新潟県佐渡市　佐渡市立両津病院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条例全部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50床以上～100床未満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142</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3">
        <f>データ!Y6</f>
        <v>99</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3">
        <f>データ!Q6</f>
        <v>8</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へ 輪</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99</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3">
        <f>データ!U6</f>
        <v>57470</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8097</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6" t="str">
        <f>データ!W6</f>
        <v>第２種該当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１０：１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3">
        <f>データ!AE6</f>
        <v>60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60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20"/>
      <c r="NK17" s="121"/>
      <c r="NL17" s="121"/>
      <c r="NM17" s="121"/>
      <c r="NN17" s="121"/>
      <c r="NO17" s="121"/>
      <c r="NP17" s="121"/>
      <c r="NQ17" s="121"/>
      <c r="NR17" s="121"/>
      <c r="NS17" s="121"/>
      <c r="NT17" s="121"/>
      <c r="NU17" s="121"/>
      <c r="NV17" s="121"/>
      <c r="NW17" s="121"/>
      <c r="NX17" s="122"/>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20"/>
      <c r="NK18" s="121"/>
      <c r="NL18" s="121"/>
      <c r="NM18" s="121"/>
      <c r="NN18" s="121"/>
      <c r="NO18" s="121"/>
      <c r="NP18" s="121"/>
      <c r="NQ18" s="121"/>
      <c r="NR18" s="121"/>
      <c r="NS18" s="121"/>
      <c r="NT18" s="121"/>
      <c r="NU18" s="121"/>
      <c r="NV18" s="121"/>
      <c r="NW18" s="121"/>
      <c r="NX18" s="122"/>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20"/>
      <c r="NK19" s="121"/>
      <c r="NL19" s="121"/>
      <c r="NM19" s="121"/>
      <c r="NN19" s="121"/>
      <c r="NO19" s="121"/>
      <c r="NP19" s="121"/>
      <c r="NQ19" s="121"/>
      <c r="NR19" s="121"/>
      <c r="NS19" s="121"/>
      <c r="NT19" s="121"/>
      <c r="NU19" s="121"/>
      <c r="NV19" s="121"/>
      <c r="NW19" s="121"/>
      <c r="NX19" s="122"/>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20"/>
      <c r="NK20" s="121"/>
      <c r="NL20" s="121"/>
      <c r="NM20" s="121"/>
      <c r="NN20" s="121"/>
      <c r="NO20" s="121"/>
      <c r="NP20" s="121"/>
      <c r="NQ20" s="121"/>
      <c r="NR20" s="121"/>
      <c r="NS20" s="121"/>
      <c r="NT20" s="121"/>
      <c r="NU20" s="121"/>
      <c r="NV20" s="121"/>
      <c r="NW20" s="121"/>
      <c r="NX20" s="122"/>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20"/>
      <c r="NK21" s="121"/>
      <c r="NL21" s="121"/>
      <c r="NM21" s="121"/>
      <c r="NN21" s="121"/>
      <c r="NO21" s="121"/>
      <c r="NP21" s="121"/>
      <c r="NQ21" s="121"/>
      <c r="NR21" s="121"/>
      <c r="NS21" s="121"/>
      <c r="NT21" s="121"/>
      <c r="NU21" s="121"/>
      <c r="NV21" s="121"/>
      <c r="NW21" s="121"/>
      <c r="NX21" s="122"/>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20"/>
      <c r="NK22" s="121"/>
      <c r="NL22" s="121"/>
      <c r="NM22" s="121"/>
      <c r="NN22" s="121"/>
      <c r="NO22" s="121"/>
      <c r="NP22" s="121"/>
      <c r="NQ22" s="121"/>
      <c r="NR22" s="121"/>
      <c r="NS22" s="121"/>
      <c r="NT22" s="121"/>
      <c r="NU22" s="121"/>
      <c r="NV22" s="121"/>
      <c r="NW22" s="121"/>
      <c r="NX22" s="122"/>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20"/>
      <c r="NK23" s="121"/>
      <c r="NL23" s="121"/>
      <c r="NM23" s="121"/>
      <c r="NN23" s="121"/>
      <c r="NO23" s="121"/>
      <c r="NP23" s="121"/>
      <c r="NQ23" s="121"/>
      <c r="NR23" s="121"/>
      <c r="NS23" s="121"/>
      <c r="NT23" s="121"/>
      <c r="NU23" s="121"/>
      <c r="NV23" s="121"/>
      <c r="NW23" s="121"/>
      <c r="NX23" s="122"/>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20"/>
      <c r="NK24" s="121"/>
      <c r="NL24" s="121"/>
      <c r="NM24" s="121"/>
      <c r="NN24" s="121"/>
      <c r="NO24" s="121"/>
      <c r="NP24" s="121"/>
      <c r="NQ24" s="121"/>
      <c r="NR24" s="121"/>
      <c r="NS24" s="121"/>
      <c r="NT24" s="121"/>
      <c r="NU24" s="121"/>
      <c r="NV24" s="121"/>
      <c r="NW24" s="121"/>
      <c r="NX24" s="122"/>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23"/>
      <c r="NK25" s="124"/>
      <c r="NL25" s="124"/>
      <c r="NM25" s="124"/>
      <c r="NN25" s="124"/>
      <c r="NO25" s="124"/>
      <c r="NP25" s="124"/>
      <c r="NQ25" s="124"/>
      <c r="NR25" s="124"/>
      <c r="NS25" s="124"/>
      <c r="NT25" s="124"/>
      <c r="NU25" s="124"/>
      <c r="NV25" s="124"/>
      <c r="NW25" s="124"/>
      <c r="NX25" s="125"/>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102.4</v>
      </c>
      <c r="Q33" s="101"/>
      <c r="R33" s="101"/>
      <c r="S33" s="101"/>
      <c r="T33" s="101"/>
      <c r="U33" s="101"/>
      <c r="V33" s="101"/>
      <c r="W33" s="101"/>
      <c r="X33" s="101"/>
      <c r="Y33" s="101"/>
      <c r="Z33" s="101"/>
      <c r="AA33" s="101"/>
      <c r="AB33" s="101"/>
      <c r="AC33" s="101"/>
      <c r="AD33" s="102"/>
      <c r="AE33" s="100">
        <f>データ!AI7</f>
        <v>101.4</v>
      </c>
      <c r="AF33" s="101"/>
      <c r="AG33" s="101"/>
      <c r="AH33" s="101"/>
      <c r="AI33" s="101"/>
      <c r="AJ33" s="101"/>
      <c r="AK33" s="101"/>
      <c r="AL33" s="101"/>
      <c r="AM33" s="101"/>
      <c r="AN33" s="101"/>
      <c r="AO33" s="101"/>
      <c r="AP33" s="101"/>
      <c r="AQ33" s="101"/>
      <c r="AR33" s="101"/>
      <c r="AS33" s="102"/>
      <c r="AT33" s="100">
        <f>データ!AJ7</f>
        <v>98.9</v>
      </c>
      <c r="AU33" s="101"/>
      <c r="AV33" s="101"/>
      <c r="AW33" s="101"/>
      <c r="AX33" s="101"/>
      <c r="AY33" s="101"/>
      <c r="AZ33" s="101"/>
      <c r="BA33" s="101"/>
      <c r="BB33" s="101"/>
      <c r="BC33" s="101"/>
      <c r="BD33" s="101"/>
      <c r="BE33" s="101"/>
      <c r="BF33" s="101"/>
      <c r="BG33" s="101"/>
      <c r="BH33" s="102"/>
      <c r="BI33" s="100">
        <f>データ!AK7</f>
        <v>97.5</v>
      </c>
      <c r="BJ33" s="101"/>
      <c r="BK33" s="101"/>
      <c r="BL33" s="101"/>
      <c r="BM33" s="101"/>
      <c r="BN33" s="101"/>
      <c r="BO33" s="101"/>
      <c r="BP33" s="101"/>
      <c r="BQ33" s="101"/>
      <c r="BR33" s="101"/>
      <c r="BS33" s="101"/>
      <c r="BT33" s="101"/>
      <c r="BU33" s="101"/>
      <c r="BV33" s="101"/>
      <c r="BW33" s="102"/>
      <c r="BX33" s="100">
        <f>データ!AL7</f>
        <v>96.3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94.9</v>
      </c>
      <c r="DE33" s="101"/>
      <c r="DF33" s="101"/>
      <c r="DG33" s="101"/>
      <c r="DH33" s="101"/>
      <c r="DI33" s="101"/>
      <c r="DJ33" s="101"/>
      <c r="DK33" s="101"/>
      <c r="DL33" s="101"/>
      <c r="DM33" s="101"/>
      <c r="DN33" s="101"/>
      <c r="DO33" s="101"/>
      <c r="DP33" s="101"/>
      <c r="DQ33" s="101"/>
      <c r="DR33" s="102"/>
      <c r="DS33" s="100">
        <f>データ!AT7</f>
        <v>93.2</v>
      </c>
      <c r="DT33" s="101"/>
      <c r="DU33" s="101"/>
      <c r="DV33" s="101"/>
      <c r="DW33" s="101"/>
      <c r="DX33" s="101"/>
      <c r="DY33" s="101"/>
      <c r="DZ33" s="101"/>
      <c r="EA33" s="101"/>
      <c r="EB33" s="101"/>
      <c r="EC33" s="101"/>
      <c r="ED33" s="101"/>
      <c r="EE33" s="101"/>
      <c r="EF33" s="101"/>
      <c r="EG33" s="102"/>
      <c r="EH33" s="100">
        <f>データ!AU7</f>
        <v>91.3</v>
      </c>
      <c r="EI33" s="101"/>
      <c r="EJ33" s="101"/>
      <c r="EK33" s="101"/>
      <c r="EL33" s="101"/>
      <c r="EM33" s="101"/>
      <c r="EN33" s="101"/>
      <c r="EO33" s="101"/>
      <c r="EP33" s="101"/>
      <c r="EQ33" s="101"/>
      <c r="ER33" s="101"/>
      <c r="ES33" s="101"/>
      <c r="ET33" s="101"/>
      <c r="EU33" s="101"/>
      <c r="EV33" s="102"/>
      <c r="EW33" s="100">
        <f>データ!AV7</f>
        <v>90.8</v>
      </c>
      <c r="EX33" s="101"/>
      <c r="EY33" s="101"/>
      <c r="EZ33" s="101"/>
      <c r="FA33" s="101"/>
      <c r="FB33" s="101"/>
      <c r="FC33" s="101"/>
      <c r="FD33" s="101"/>
      <c r="FE33" s="101"/>
      <c r="FF33" s="101"/>
      <c r="FG33" s="101"/>
      <c r="FH33" s="101"/>
      <c r="FI33" s="101"/>
      <c r="FJ33" s="101"/>
      <c r="FK33" s="102"/>
      <c r="FL33" s="100">
        <f>データ!AW7</f>
        <v>89.8</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139.1</v>
      </c>
      <c r="GS33" s="101"/>
      <c r="GT33" s="101"/>
      <c r="GU33" s="101"/>
      <c r="GV33" s="101"/>
      <c r="GW33" s="101"/>
      <c r="GX33" s="101"/>
      <c r="GY33" s="101"/>
      <c r="GZ33" s="101"/>
      <c r="HA33" s="101"/>
      <c r="HB33" s="101"/>
      <c r="HC33" s="101"/>
      <c r="HD33" s="101"/>
      <c r="HE33" s="101"/>
      <c r="HF33" s="102"/>
      <c r="HG33" s="100">
        <f>データ!BE7</f>
        <v>136.80000000000001</v>
      </c>
      <c r="HH33" s="101"/>
      <c r="HI33" s="101"/>
      <c r="HJ33" s="101"/>
      <c r="HK33" s="101"/>
      <c r="HL33" s="101"/>
      <c r="HM33" s="101"/>
      <c r="HN33" s="101"/>
      <c r="HO33" s="101"/>
      <c r="HP33" s="101"/>
      <c r="HQ33" s="101"/>
      <c r="HR33" s="101"/>
      <c r="HS33" s="101"/>
      <c r="HT33" s="101"/>
      <c r="HU33" s="102"/>
      <c r="HV33" s="100">
        <f>データ!BF7</f>
        <v>147</v>
      </c>
      <c r="HW33" s="101"/>
      <c r="HX33" s="101"/>
      <c r="HY33" s="101"/>
      <c r="HZ33" s="101"/>
      <c r="IA33" s="101"/>
      <c r="IB33" s="101"/>
      <c r="IC33" s="101"/>
      <c r="ID33" s="101"/>
      <c r="IE33" s="101"/>
      <c r="IF33" s="101"/>
      <c r="IG33" s="101"/>
      <c r="IH33" s="101"/>
      <c r="II33" s="101"/>
      <c r="IJ33" s="102"/>
      <c r="IK33" s="100">
        <f>データ!BG7</f>
        <v>142</v>
      </c>
      <c r="IL33" s="101"/>
      <c r="IM33" s="101"/>
      <c r="IN33" s="101"/>
      <c r="IO33" s="101"/>
      <c r="IP33" s="101"/>
      <c r="IQ33" s="101"/>
      <c r="IR33" s="101"/>
      <c r="IS33" s="101"/>
      <c r="IT33" s="101"/>
      <c r="IU33" s="101"/>
      <c r="IV33" s="101"/>
      <c r="IW33" s="101"/>
      <c r="IX33" s="101"/>
      <c r="IY33" s="102"/>
      <c r="IZ33" s="100">
        <f>データ!BH7</f>
        <v>158.4</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73.5</v>
      </c>
      <c r="KG33" s="101"/>
      <c r="KH33" s="101"/>
      <c r="KI33" s="101"/>
      <c r="KJ33" s="101"/>
      <c r="KK33" s="101"/>
      <c r="KL33" s="101"/>
      <c r="KM33" s="101"/>
      <c r="KN33" s="101"/>
      <c r="KO33" s="101"/>
      <c r="KP33" s="101"/>
      <c r="KQ33" s="101"/>
      <c r="KR33" s="101"/>
      <c r="KS33" s="101"/>
      <c r="KT33" s="102"/>
      <c r="KU33" s="100">
        <f>データ!BP7</f>
        <v>68.5</v>
      </c>
      <c r="KV33" s="101"/>
      <c r="KW33" s="101"/>
      <c r="KX33" s="101"/>
      <c r="KY33" s="101"/>
      <c r="KZ33" s="101"/>
      <c r="LA33" s="101"/>
      <c r="LB33" s="101"/>
      <c r="LC33" s="101"/>
      <c r="LD33" s="101"/>
      <c r="LE33" s="101"/>
      <c r="LF33" s="101"/>
      <c r="LG33" s="101"/>
      <c r="LH33" s="101"/>
      <c r="LI33" s="102"/>
      <c r="LJ33" s="100">
        <f>データ!BQ7</f>
        <v>53.2</v>
      </c>
      <c r="LK33" s="101"/>
      <c r="LL33" s="101"/>
      <c r="LM33" s="101"/>
      <c r="LN33" s="101"/>
      <c r="LO33" s="101"/>
      <c r="LP33" s="101"/>
      <c r="LQ33" s="101"/>
      <c r="LR33" s="101"/>
      <c r="LS33" s="101"/>
      <c r="LT33" s="101"/>
      <c r="LU33" s="101"/>
      <c r="LV33" s="101"/>
      <c r="LW33" s="101"/>
      <c r="LX33" s="102"/>
      <c r="LY33" s="100">
        <f>データ!BR7</f>
        <v>51.9</v>
      </c>
      <c r="LZ33" s="101"/>
      <c r="MA33" s="101"/>
      <c r="MB33" s="101"/>
      <c r="MC33" s="101"/>
      <c r="MD33" s="101"/>
      <c r="ME33" s="101"/>
      <c r="MF33" s="101"/>
      <c r="MG33" s="101"/>
      <c r="MH33" s="101"/>
      <c r="MI33" s="101"/>
      <c r="MJ33" s="101"/>
      <c r="MK33" s="101"/>
      <c r="ML33" s="101"/>
      <c r="MM33" s="102"/>
      <c r="MN33" s="100">
        <f>データ!BS7</f>
        <v>52.1</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24485</v>
      </c>
      <c r="Q55" s="104"/>
      <c r="R55" s="104"/>
      <c r="S55" s="104"/>
      <c r="T55" s="104"/>
      <c r="U55" s="104"/>
      <c r="V55" s="104"/>
      <c r="W55" s="104"/>
      <c r="X55" s="104"/>
      <c r="Y55" s="104"/>
      <c r="Z55" s="104"/>
      <c r="AA55" s="104"/>
      <c r="AB55" s="104"/>
      <c r="AC55" s="104"/>
      <c r="AD55" s="105"/>
      <c r="AE55" s="103">
        <f>データ!CA7</f>
        <v>25055</v>
      </c>
      <c r="AF55" s="104"/>
      <c r="AG55" s="104"/>
      <c r="AH55" s="104"/>
      <c r="AI55" s="104"/>
      <c r="AJ55" s="104"/>
      <c r="AK55" s="104"/>
      <c r="AL55" s="104"/>
      <c r="AM55" s="104"/>
      <c r="AN55" s="104"/>
      <c r="AO55" s="104"/>
      <c r="AP55" s="104"/>
      <c r="AQ55" s="104"/>
      <c r="AR55" s="104"/>
      <c r="AS55" s="105"/>
      <c r="AT55" s="103">
        <f>データ!CB7</f>
        <v>26533</v>
      </c>
      <c r="AU55" s="104"/>
      <c r="AV55" s="104"/>
      <c r="AW55" s="104"/>
      <c r="AX55" s="104"/>
      <c r="AY55" s="104"/>
      <c r="AZ55" s="104"/>
      <c r="BA55" s="104"/>
      <c r="BB55" s="104"/>
      <c r="BC55" s="104"/>
      <c r="BD55" s="104"/>
      <c r="BE55" s="104"/>
      <c r="BF55" s="104"/>
      <c r="BG55" s="104"/>
      <c r="BH55" s="105"/>
      <c r="BI55" s="103">
        <f>データ!CC7</f>
        <v>26538</v>
      </c>
      <c r="BJ55" s="104"/>
      <c r="BK55" s="104"/>
      <c r="BL55" s="104"/>
      <c r="BM55" s="104"/>
      <c r="BN55" s="104"/>
      <c r="BO55" s="104"/>
      <c r="BP55" s="104"/>
      <c r="BQ55" s="104"/>
      <c r="BR55" s="104"/>
      <c r="BS55" s="104"/>
      <c r="BT55" s="104"/>
      <c r="BU55" s="104"/>
      <c r="BV55" s="104"/>
      <c r="BW55" s="105"/>
      <c r="BX55" s="103">
        <f>データ!CD7</f>
        <v>26303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12605</v>
      </c>
      <c r="DE55" s="104"/>
      <c r="DF55" s="104"/>
      <c r="DG55" s="104"/>
      <c r="DH55" s="104"/>
      <c r="DI55" s="104"/>
      <c r="DJ55" s="104"/>
      <c r="DK55" s="104"/>
      <c r="DL55" s="104"/>
      <c r="DM55" s="104"/>
      <c r="DN55" s="104"/>
      <c r="DO55" s="104"/>
      <c r="DP55" s="104"/>
      <c r="DQ55" s="104"/>
      <c r="DR55" s="105"/>
      <c r="DS55" s="103">
        <f>データ!CL7</f>
        <v>13075</v>
      </c>
      <c r="DT55" s="104"/>
      <c r="DU55" s="104"/>
      <c r="DV55" s="104"/>
      <c r="DW55" s="104"/>
      <c r="DX55" s="104"/>
      <c r="DY55" s="104"/>
      <c r="DZ55" s="104"/>
      <c r="EA55" s="104"/>
      <c r="EB55" s="104"/>
      <c r="EC55" s="104"/>
      <c r="ED55" s="104"/>
      <c r="EE55" s="104"/>
      <c r="EF55" s="104"/>
      <c r="EG55" s="105"/>
      <c r="EH55" s="103">
        <f>データ!CM7</f>
        <v>13446</v>
      </c>
      <c r="EI55" s="104"/>
      <c r="EJ55" s="104"/>
      <c r="EK55" s="104"/>
      <c r="EL55" s="104"/>
      <c r="EM55" s="104"/>
      <c r="EN55" s="104"/>
      <c r="EO55" s="104"/>
      <c r="EP55" s="104"/>
      <c r="EQ55" s="104"/>
      <c r="ER55" s="104"/>
      <c r="ES55" s="104"/>
      <c r="ET55" s="104"/>
      <c r="EU55" s="104"/>
      <c r="EV55" s="105"/>
      <c r="EW55" s="103">
        <f>データ!CN7</f>
        <v>14485</v>
      </c>
      <c r="EX55" s="104"/>
      <c r="EY55" s="104"/>
      <c r="EZ55" s="104"/>
      <c r="FA55" s="104"/>
      <c r="FB55" s="104"/>
      <c r="FC55" s="104"/>
      <c r="FD55" s="104"/>
      <c r="FE55" s="104"/>
      <c r="FF55" s="104"/>
      <c r="FG55" s="104"/>
      <c r="FH55" s="104"/>
      <c r="FI55" s="104"/>
      <c r="FJ55" s="104"/>
      <c r="FK55" s="105"/>
      <c r="FL55" s="103">
        <f>データ!CO7</f>
        <v>13027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47.1</v>
      </c>
      <c r="GS55" s="101"/>
      <c r="GT55" s="101"/>
      <c r="GU55" s="101"/>
      <c r="GV55" s="101"/>
      <c r="GW55" s="101"/>
      <c r="GX55" s="101"/>
      <c r="GY55" s="101"/>
      <c r="GZ55" s="101"/>
      <c r="HA55" s="101"/>
      <c r="HB55" s="101"/>
      <c r="HC55" s="101"/>
      <c r="HD55" s="101"/>
      <c r="HE55" s="101"/>
      <c r="HF55" s="102"/>
      <c r="HG55" s="100">
        <f>データ!CW7</f>
        <v>47.5</v>
      </c>
      <c r="HH55" s="101"/>
      <c r="HI55" s="101"/>
      <c r="HJ55" s="101"/>
      <c r="HK55" s="101"/>
      <c r="HL55" s="101"/>
      <c r="HM55" s="101"/>
      <c r="HN55" s="101"/>
      <c r="HO55" s="101"/>
      <c r="HP55" s="101"/>
      <c r="HQ55" s="101"/>
      <c r="HR55" s="101"/>
      <c r="HS55" s="101"/>
      <c r="HT55" s="101"/>
      <c r="HU55" s="102"/>
      <c r="HV55" s="100">
        <f>データ!CX7</f>
        <v>48.1</v>
      </c>
      <c r="HW55" s="101"/>
      <c r="HX55" s="101"/>
      <c r="HY55" s="101"/>
      <c r="HZ55" s="101"/>
      <c r="IA55" s="101"/>
      <c r="IB55" s="101"/>
      <c r="IC55" s="101"/>
      <c r="ID55" s="101"/>
      <c r="IE55" s="101"/>
      <c r="IF55" s="101"/>
      <c r="IG55" s="101"/>
      <c r="IH55" s="101"/>
      <c r="II55" s="101"/>
      <c r="IJ55" s="102"/>
      <c r="IK55" s="100">
        <f>データ!CY7</f>
        <v>46.1</v>
      </c>
      <c r="IL55" s="101"/>
      <c r="IM55" s="101"/>
      <c r="IN55" s="101"/>
      <c r="IO55" s="101"/>
      <c r="IP55" s="101"/>
      <c r="IQ55" s="101"/>
      <c r="IR55" s="101"/>
      <c r="IS55" s="101"/>
      <c r="IT55" s="101"/>
      <c r="IU55" s="101"/>
      <c r="IV55" s="101"/>
      <c r="IW55" s="101"/>
      <c r="IX55" s="101"/>
      <c r="IY55" s="102"/>
      <c r="IZ55" s="100">
        <f>データ!CZ7</f>
        <v>48.2</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33.1</v>
      </c>
      <c r="KG55" s="101"/>
      <c r="KH55" s="101"/>
      <c r="KI55" s="101"/>
      <c r="KJ55" s="101"/>
      <c r="KK55" s="101"/>
      <c r="KL55" s="101"/>
      <c r="KM55" s="101"/>
      <c r="KN55" s="101"/>
      <c r="KO55" s="101"/>
      <c r="KP55" s="101"/>
      <c r="KQ55" s="101"/>
      <c r="KR55" s="101"/>
      <c r="KS55" s="101"/>
      <c r="KT55" s="102"/>
      <c r="KU55" s="100">
        <f>データ!DH7</f>
        <v>33.9</v>
      </c>
      <c r="KV55" s="101"/>
      <c r="KW55" s="101"/>
      <c r="KX55" s="101"/>
      <c r="KY55" s="101"/>
      <c r="KZ55" s="101"/>
      <c r="LA55" s="101"/>
      <c r="LB55" s="101"/>
      <c r="LC55" s="101"/>
      <c r="LD55" s="101"/>
      <c r="LE55" s="101"/>
      <c r="LF55" s="101"/>
      <c r="LG55" s="101"/>
      <c r="LH55" s="101"/>
      <c r="LI55" s="102"/>
      <c r="LJ55" s="100">
        <f>データ!DI7</f>
        <v>35</v>
      </c>
      <c r="LK55" s="101"/>
      <c r="LL55" s="101"/>
      <c r="LM55" s="101"/>
      <c r="LN55" s="101"/>
      <c r="LO55" s="101"/>
      <c r="LP55" s="101"/>
      <c r="LQ55" s="101"/>
      <c r="LR55" s="101"/>
      <c r="LS55" s="101"/>
      <c r="LT55" s="101"/>
      <c r="LU55" s="101"/>
      <c r="LV55" s="101"/>
      <c r="LW55" s="101"/>
      <c r="LX55" s="102"/>
      <c r="LY55" s="100">
        <f>データ!DJ7</f>
        <v>37.299999999999997</v>
      </c>
      <c r="LZ55" s="101"/>
      <c r="MA55" s="101"/>
      <c r="MB55" s="101"/>
      <c r="MC55" s="101"/>
      <c r="MD55" s="101"/>
      <c r="ME55" s="101"/>
      <c r="MF55" s="101"/>
      <c r="MG55" s="101"/>
      <c r="MH55" s="101"/>
      <c r="MI55" s="101"/>
      <c r="MJ55" s="101"/>
      <c r="MK55" s="101"/>
      <c r="ML55" s="101"/>
      <c r="MM55" s="102"/>
      <c r="MN55" s="100">
        <f>データ!DK7</f>
        <v>34.1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68.2</v>
      </c>
      <c r="V79" s="83"/>
      <c r="W79" s="83"/>
      <c r="X79" s="83"/>
      <c r="Y79" s="83"/>
      <c r="Z79" s="83"/>
      <c r="AA79" s="83"/>
      <c r="AB79" s="83"/>
      <c r="AC79" s="83"/>
      <c r="AD79" s="83"/>
      <c r="AE79" s="83"/>
      <c r="AF79" s="83"/>
      <c r="AG79" s="83"/>
      <c r="AH79" s="83"/>
      <c r="AI79" s="83"/>
      <c r="AJ79" s="83"/>
      <c r="AK79" s="83"/>
      <c r="AL79" s="83"/>
      <c r="AM79" s="83"/>
      <c r="AN79" s="83">
        <f>データ!DS7</f>
        <v>69.599999999999994</v>
      </c>
      <c r="AO79" s="83"/>
      <c r="AP79" s="83"/>
      <c r="AQ79" s="83"/>
      <c r="AR79" s="83"/>
      <c r="AS79" s="83"/>
      <c r="AT79" s="83"/>
      <c r="AU79" s="83"/>
      <c r="AV79" s="83"/>
      <c r="AW79" s="83"/>
      <c r="AX79" s="83"/>
      <c r="AY79" s="83"/>
      <c r="AZ79" s="83"/>
      <c r="BA79" s="83"/>
      <c r="BB79" s="83"/>
      <c r="BC79" s="83"/>
      <c r="BD79" s="83"/>
      <c r="BE79" s="83"/>
      <c r="BF79" s="83"/>
      <c r="BG79" s="83">
        <f>データ!DT7</f>
        <v>75.599999999999994</v>
      </c>
      <c r="BH79" s="83"/>
      <c r="BI79" s="83"/>
      <c r="BJ79" s="83"/>
      <c r="BK79" s="83"/>
      <c r="BL79" s="83"/>
      <c r="BM79" s="83"/>
      <c r="BN79" s="83"/>
      <c r="BO79" s="83"/>
      <c r="BP79" s="83"/>
      <c r="BQ79" s="83"/>
      <c r="BR79" s="83"/>
      <c r="BS79" s="83"/>
      <c r="BT79" s="83"/>
      <c r="BU79" s="83"/>
      <c r="BV79" s="83"/>
      <c r="BW79" s="83"/>
      <c r="BX79" s="83"/>
      <c r="BY79" s="83"/>
      <c r="BZ79" s="83">
        <f>データ!DU7</f>
        <v>77.7</v>
      </c>
      <c r="CA79" s="83"/>
      <c r="CB79" s="83"/>
      <c r="CC79" s="83"/>
      <c r="CD79" s="83"/>
      <c r="CE79" s="83"/>
      <c r="CF79" s="83"/>
      <c r="CG79" s="83"/>
      <c r="CH79" s="83"/>
      <c r="CI79" s="83"/>
      <c r="CJ79" s="83"/>
      <c r="CK79" s="83"/>
      <c r="CL79" s="83"/>
      <c r="CM79" s="83"/>
      <c r="CN79" s="83"/>
      <c r="CO79" s="83"/>
      <c r="CP79" s="83"/>
      <c r="CQ79" s="83"/>
      <c r="CR79" s="83"/>
      <c r="CS79" s="83">
        <f>データ!DV7</f>
        <v>79.400000000000006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61.1</v>
      </c>
      <c r="EP79" s="83"/>
      <c r="EQ79" s="83"/>
      <c r="ER79" s="83"/>
      <c r="ES79" s="83"/>
      <c r="ET79" s="83"/>
      <c r="EU79" s="83"/>
      <c r="EV79" s="83"/>
      <c r="EW79" s="83"/>
      <c r="EX79" s="83"/>
      <c r="EY79" s="83"/>
      <c r="EZ79" s="83"/>
      <c r="FA79" s="83"/>
      <c r="FB79" s="83"/>
      <c r="FC79" s="83"/>
      <c r="FD79" s="83"/>
      <c r="FE79" s="83"/>
      <c r="FF79" s="83"/>
      <c r="FG79" s="83"/>
      <c r="FH79" s="83">
        <f>データ!ED7</f>
        <v>61.8</v>
      </c>
      <c r="FI79" s="83"/>
      <c r="FJ79" s="83"/>
      <c r="FK79" s="83"/>
      <c r="FL79" s="83"/>
      <c r="FM79" s="83"/>
      <c r="FN79" s="83"/>
      <c r="FO79" s="83"/>
      <c r="FP79" s="83"/>
      <c r="FQ79" s="83"/>
      <c r="FR79" s="83"/>
      <c r="FS79" s="83"/>
      <c r="FT79" s="83"/>
      <c r="FU79" s="83"/>
      <c r="FV79" s="83"/>
      <c r="FW79" s="83"/>
      <c r="FX79" s="83"/>
      <c r="FY79" s="83"/>
      <c r="FZ79" s="83"/>
      <c r="GA79" s="83">
        <f>データ!EE7</f>
        <v>74</v>
      </c>
      <c r="GB79" s="83"/>
      <c r="GC79" s="83"/>
      <c r="GD79" s="83"/>
      <c r="GE79" s="83"/>
      <c r="GF79" s="83"/>
      <c r="GG79" s="83"/>
      <c r="GH79" s="83"/>
      <c r="GI79" s="83"/>
      <c r="GJ79" s="83"/>
      <c r="GK79" s="83"/>
      <c r="GL79" s="83"/>
      <c r="GM79" s="83"/>
      <c r="GN79" s="83"/>
      <c r="GO79" s="83"/>
      <c r="GP79" s="83"/>
      <c r="GQ79" s="83"/>
      <c r="GR79" s="83"/>
      <c r="GS79" s="83"/>
      <c r="GT79" s="83">
        <f>データ!EF7</f>
        <v>78.400000000000006</v>
      </c>
      <c r="GU79" s="83"/>
      <c r="GV79" s="83"/>
      <c r="GW79" s="83"/>
      <c r="GX79" s="83"/>
      <c r="GY79" s="83"/>
      <c r="GZ79" s="83"/>
      <c r="HA79" s="83"/>
      <c r="HB79" s="83"/>
      <c r="HC79" s="83"/>
      <c r="HD79" s="83"/>
      <c r="HE79" s="83"/>
      <c r="HF79" s="83"/>
      <c r="HG79" s="83"/>
      <c r="HH79" s="83"/>
      <c r="HI79" s="83"/>
      <c r="HJ79" s="83"/>
      <c r="HK79" s="83"/>
      <c r="HL79" s="83"/>
      <c r="HM79" s="83">
        <f>データ!EG7</f>
        <v>80.599999999999994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32691606</v>
      </c>
      <c r="JK79" s="79"/>
      <c r="JL79" s="79"/>
      <c r="JM79" s="79"/>
      <c r="JN79" s="79"/>
      <c r="JO79" s="79"/>
      <c r="JP79" s="79"/>
      <c r="JQ79" s="79"/>
      <c r="JR79" s="79"/>
      <c r="JS79" s="79"/>
      <c r="JT79" s="79"/>
      <c r="JU79" s="79"/>
      <c r="JV79" s="79"/>
      <c r="JW79" s="79"/>
      <c r="JX79" s="79"/>
      <c r="JY79" s="79"/>
      <c r="JZ79" s="79"/>
      <c r="KA79" s="79"/>
      <c r="KB79" s="79"/>
      <c r="KC79" s="79">
        <f>データ!EO7</f>
        <v>32804889</v>
      </c>
      <c r="KD79" s="79"/>
      <c r="KE79" s="79"/>
      <c r="KF79" s="79"/>
      <c r="KG79" s="79"/>
      <c r="KH79" s="79"/>
      <c r="KI79" s="79"/>
      <c r="KJ79" s="79"/>
      <c r="KK79" s="79"/>
      <c r="KL79" s="79"/>
      <c r="KM79" s="79"/>
      <c r="KN79" s="79"/>
      <c r="KO79" s="79"/>
      <c r="KP79" s="79"/>
      <c r="KQ79" s="79"/>
      <c r="KR79" s="79"/>
      <c r="KS79" s="79"/>
      <c r="KT79" s="79"/>
      <c r="KU79" s="79"/>
      <c r="KV79" s="79">
        <f>データ!EP7</f>
        <v>32937414</v>
      </c>
      <c r="KW79" s="79"/>
      <c r="KX79" s="79"/>
      <c r="KY79" s="79"/>
      <c r="KZ79" s="79"/>
      <c r="LA79" s="79"/>
      <c r="LB79" s="79"/>
      <c r="LC79" s="79"/>
      <c r="LD79" s="79"/>
      <c r="LE79" s="79"/>
      <c r="LF79" s="79"/>
      <c r="LG79" s="79"/>
      <c r="LH79" s="79"/>
      <c r="LI79" s="79"/>
      <c r="LJ79" s="79"/>
      <c r="LK79" s="79"/>
      <c r="LL79" s="79"/>
      <c r="LM79" s="79"/>
      <c r="LN79" s="79"/>
      <c r="LO79" s="79">
        <f>データ!EQ7</f>
        <v>32981222</v>
      </c>
      <c r="LP79" s="79"/>
      <c r="LQ79" s="79"/>
      <c r="LR79" s="79"/>
      <c r="LS79" s="79"/>
      <c r="LT79" s="79"/>
      <c r="LU79" s="79"/>
      <c r="LV79" s="79"/>
      <c r="LW79" s="79"/>
      <c r="LX79" s="79"/>
      <c r="LY79" s="79"/>
      <c r="LZ79" s="79"/>
      <c r="MA79" s="79"/>
      <c r="MB79" s="79"/>
      <c r="MC79" s="79"/>
      <c r="MD79" s="79"/>
      <c r="ME79" s="79"/>
      <c r="MF79" s="79"/>
      <c r="MG79" s="79"/>
      <c r="MH79" s="79">
        <f>データ!ER7</f>
        <v>33031616</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152242</v>
      </c>
      <c r="D6" s="63">
        <f t="shared" si="2"/>
        <v>46</v>
      </c>
      <c r="E6" s="63">
        <f t="shared" si="2"/>
        <v>6</v>
      </c>
      <c r="F6" s="63">
        <f t="shared" si="2"/>
        <v>0</v>
      </c>
      <c r="G6" s="63">
        <f t="shared" si="2"/>
        <v>1</v>
      </c>
      <c r="H6" s="148" t="str">
        <f>IF(H8&lt;&gt;I8,H8,"")&amp;IF(I8&lt;&gt;J8,I8,"")&amp;"　"&amp;J8</f>
        <v>新潟県佐渡市　佐渡市立両津病院</v>
      </c>
      <c r="I6" s="149"/>
      <c r="J6" s="150"/>
      <c r="K6" s="63" t="str">
        <f t="shared" si="2"/>
        <v>条例全部</v>
      </c>
      <c r="L6" s="63" t="str">
        <f t="shared" si="2"/>
        <v>病院事業</v>
      </c>
      <c r="M6" s="63" t="str">
        <f t="shared" si="2"/>
        <v>一般病院</v>
      </c>
      <c r="N6" s="63" t="str">
        <f>N8</f>
        <v>50床以上～100床未満</v>
      </c>
      <c r="O6" s="63"/>
      <c r="P6" s="63" t="str">
        <f>P8</f>
        <v>直営</v>
      </c>
      <c r="Q6" s="64">
        <f t="shared" ref="Q6:AG6" si="3">Q8</f>
        <v>8</v>
      </c>
      <c r="R6" s="63" t="str">
        <f t="shared" si="3"/>
        <v>-</v>
      </c>
      <c r="S6" s="63" t="str">
        <f t="shared" si="3"/>
        <v>ド</v>
      </c>
      <c r="T6" s="63" t="str">
        <f t="shared" si="3"/>
        <v>救 へ 輪</v>
      </c>
      <c r="U6" s="64">
        <f>U8</f>
        <v>57470</v>
      </c>
      <c r="V6" s="64">
        <f>V8</f>
        <v>8097</v>
      </c>
      <c r="W6" s="63" t="str">
        <f>W8</f>
        <v>第２種該当</v>
      </c>
      <c r="X6" s="63" t="str">
        <f t="shared" si="3"/>
        <v>１０：１</v>
      </c>
      <c r="Y6" s="64">
        <f t="shared" si="3"/>
        <v>99</v>
      </c>
      <c r="Z6" s="64" t="str">
        <f t="shared" si="3"/>
        <v>-</v>
      </c>
      <c r="AA6" s="64" t="str">
        <f t="shared" si="3"/>
        <v>-</v>
      </c>
      <c r="AB6" s="64" t="str">
        <f t="shared" si="3"/>
        <v>-</v>
      </c>
      <c r="AC6" s="64" t="str">
        <f t="shared" si="3"/>
        <v>-</v>
      </c>
      <c r="AD6" s="64">
        <f t="shared" si="3"/>
        <v>99</v>
      </c>
      <c r="AE6" s="64">
        <f t="shared" si="3"/>
        <v>60</v>
      </c>
      <c r="AF6" s="64" t="str">
        <f t="shared" si="3"/>
        <v>-</v>
      </c>
      <c r="AG6" s="64">
        <f t="shared" si="3"/>
        <v>60</v>
      </c>
      <c r="AH6" s="65">
        <f>IF(AH8="-",NA(),AH8)</f>
        <v>102.4</v>
      </c>
      <c r="AI6" s="65">
        <f t="shared" ref="AI6:AQ6" si="4">IF(AI8="-",NA(),AI8)</f>
        <v>101.4</v>
      </c>
      <c r="AJ6" s="65">
        <f t="shared" si="4"/>
        <v>98.9</v>
      </c>
      <c r="AK6" s="65">
        <f t="shared" si="4"/>
        <v>97.5</v>
      </c>
      <c r="AL6" s="65">
        <f t="shared" si="4"/>
        <v>96.3</v>
      </c>
      <c r="AM6" s="65">
        <f t="shared" si="4"/>
        <v>98.1</v>
      </c>
      <c r="AN6" s="65">
        <f t="shared" si="4"/>
        <v>97.7</v>
      </c>
      <c r="AO6" s="65">
        <f t="shared" si="4"/>
        <v>98.5</v>
      </c>
      <c r="AP6" s="65">
        <f t="shared" si="4"/>
        <v>98</v>
      </c>
      <c r="AQ6" s="65">
        <f t="shared" si="4"/>
        <v>98.4</v>
      </c>
      <c r="AR6" s="65" t="str">
        <f>IF(AR8="-","【-】","【"&amp;SUBSTITUTE(TEXT(AR8,"#,##0.0"),"-","△")&amp;"】")</f>
        <v>【98.4】</v>
      </c>
      <c r="AS6" s="65">
        <f>IF(AS8="-",NA(),AS8)</f>
        <v>94.9</v>
      </c>
      <c r="AT6" s="65">
        <f t="shared" ref="AT6:BB6" si="5">IF(AT8="-",NA(),AT8)</f>
        <v>93.2</v>
      </c>
      <c r="AU6" s="65">
        <f t="shared" si="5"/>
        <v>91.3</v>
      </c>
      <c r="AV6" s="65">
        <f t="shared" si="5"/>
        <v>90.8</v>
      </c>
      <c r="AW6" s="65">
        <f t="shared" si="5"/>
        <v>89.8</v>
      </c>
      <c r="AX6" s="65">
        <f t="shared" si="5"/>
        <v>83.2</v>
      </c>
      <c r="AY6" s="65">
        <f t="shared" si="5"/>
        <v>82.5</v>
      </c>
      <c r="AZ6" s="65">
        <f t="shared" si="5"/>
        <v>79.7</v>
      </c>
      <c r="BA6" s="65">
        <f t="shared" si="5"/>
        <v>79.599999999999994</v>
      </c>
      <c r="BB6" s="65">
        <f t="shared" si="5"/>
        <v>77.900000000000006</v>
      </c>
      <c r="BC6" s="65" t="str">
        <f>IF(BC8="-","【-】","【"&amp;SUBSTITUTE(TEXT(BC8,"#,##0.0"),"-","△")&amp;"】")</f>
        <v>【89.5】</v>
      </c>
      <c r="BD6" s="65">
        <f>IF(BD8="-",NA(),BD8)</f>
        <v>139.1</v>
      </c>
      <c r="BE6" s="65">
        <f t="shared" ref="BE6:BM6" si="6">IF(BE8="-",NA(),BE8)</f>
        <v>136.80000000000001</v>
      </c>
      <c r="BF6" s="65">
        <f t="shared" si="6"/>
        <v>147</v>
      </c>
      <c r="BG6" s="65">
        <f t="shared" si="6"/>
        <v>142</v>
      </c>
      <c r="BH6" s="65">
        <f t="shared" si="6"/>
        <v>158.4</v>
      </c>
      <c r="BI6" s="65">
        <f t="shared" si="6"/>
        <v>99.5</v>
      </c>
      <c r="BJ6" s="65">
        <f t="shared" si="6"/>
        <v>91.2</v>
      </c>
      <c r="BK6" s="65">
        <f t="shared" si="6"/>
        <v>94.9</v>
      </c>
      <c r="BL6" s="65">
        <f t="shared" si="6"/>
        <v>101.2</v>
      </c>
      <c r="BM6" s="65">
        <f t="shared" si="6"/>
        <v>107.2</v>
      </c>
      <c r="BN6" s="65" t="str">
        <f>IF(BN8="-","【-】","【"&amp;SUBSTITUTE(TEXT(BN8,"#,##0.0"),"-","△")&amp;"】")</f>
        <v>【63.6】</v>
      </c>
      <c r="BO6" s="65">
        <f>IF(BO8="-",NA(),BO8)</f>
        <v>73.5</v>
      </c>
      <c r="BP6" s="65">
        <f t="shared" ref="BP6:BX6" si="7">IF(BP8="-",NA(),BP8)</f>
        <v>68.5</v>
      </c>
      <c r="BQ6" s="65">
        <f t="shared" si="7"/>
        <v>53.2</v>
      </c>
      <c r="BR6" s="65">
        <f t="shared" si="7"/>
        <v>51.9</v>
      </c>
      <c r="BS6" s="65">
        <f t="shared" si="7"/>
        <v>52.1</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24485</v>
      </c>
      <c r="CA6" s="66">
        <f t="shared" ref="CA6:CI6" si="8">IF(CA8="-",NA(),CA8)</f>
        <v>25055</v>
      </c>
      <c r="CB6" s="66">
        <f t="shared" si="8"/>
        <v>26533</v>
      </c>
      <c r="CC6" s="66">
        <f t="shared" si="8"/>
        <v>26538</v>
      </c>
      <c r="CD6" s="66">
        <f t="shared" si="8"/>
        <v>26303</v>
      </c>
      <c r="CE6" s="66">
        <f t="shared" si="8"/>
        <v>23061</v>
      </c>
      <c r="CF6" s="66">
        <f t="shared" si="8"/>
        <v>23475</v>
      </c>
      <c r="CG6" s="66">
        <f t="shared" si="8"/>
        <v>23857</v>
      </c>
      <c r="CH6" s="66">
        <f t="shared" si="8"/>
        <v>24371</v>
      </c>
      <c r="CI6" s="66">
        <f t="shared" si="8"/>
        <v>24882</v>
      </c>
      <c r="CJ6" s="65" t="str">
        <f>IF(CJ8="-","【-】","【"&amp;SUBSTITUTE(TEXT(CJ8,"#,##0"),"-","△")&amp;"】")</f>
        <v>【49,667】</v>
      </c>
      <c r="CK6" s="66">
        <f>IF(CK8="-",NA(),CK8)</f>
        <v>12605</v>
      </c>
      <c r="CL6" s="66">
        <f t="shared" ref="CL6:CT6" si="9">IF(CL8="-",NA(),CL8)</f>
        <v>13075</v>
      </c>
      <c r="CM6" s="66">
        <f t="shared" si="9"/>
        <v>13446</v>
      </c>
      <c r="CN6" s="66">
        <f t="shared" si="9"/>
        <v>14485</v>
      </c>
      <c r="CO6" s="66">
        <f t="shared" si="9"/>
        <v>13027</v>
      </c>
      <c r="CP6" s="66">
        <f t="shared" si="9"/>
        <v>8338</v>
      </c>
      <c r="CQ6" s="66">
        <f t="shared" si="9"/>
        <v>8603</v>
      </c>
      <c r="CR6" s="66">
        <f t="shared" si="9"/>
        <v>8471</v>
      </c>
      <c r="CS6" s="66">
        <f t="shared" si="9"/>
        <v>8736</v>
      </c>
      <c r="CT6" s="66">
        <f t="shared" si="9"/>
        <v>8797</v>
      </c>
      <c r="CU6" s="65" t="str">
        <f>IF(CU8="-","【-】","【"&amp;SUBSTITUTE(TEXT(CU8,"#,##0"),"-","△")&amp;"】")</f>
        <v>【13,758】</v>
      </c>
      <c r="CV6" s="65">
        <f>IF(CV8="-",NA(),CV8)</f>
        <v>47.1</v>
      </c>
      <c r="CW6" s="65">
        <f t="shared" ref="CW6:DE6" si="10">IF(CW8="-",NA(),CW8)</f>
        <v>47.5</v>
      </c>
      <c r="CX6" s="65">
        <f t="shared" si="10"/>
        <v>48.1</v>
      </c>
      <c r="CY6" s="65">
        <f t="shared" si="10"/>
        <v>46.1</v>
      </c>
      <c r="CZ6" s="65">
        <f t="shared" si="10"/>
        <v>48.2</v>
      </c>
      <c r="DA6" s="65">
        <f t="shared" si="10"/>
        <v>64.7</v>
      </c>
      <c r="DB6" s="65">
        <f t="shared" si="10"/>
        <v>65</v>
      </c>
      <c r="DC6" s="65">
        <f t="shared" si="10"/>
        <v>67.5</v>
      </c>
      <c r="DD6" s="65">
        <f t="shared" si="10"/>
        <v>67.5</v>
      </c>
      <c r="DE6" s="65">
        <f t="shared" si="10"/>
        <v>69.5</v>
      </c>
      <c r="DF6" s="65" t="str">
        <f>IF(DF8="-","【-】","【"&amp;SUBSTITUTE(TEXT(DF8,"#,##0.0"),"-","△")&amp;"】")</f>
        <v>【55.2】</v>
      </c>
      <c r="DG6" s="65">
        <f>IF(DG8="-",NA(),DG8)</f>
        <v>33.1</v>
      </c>
      <c r="DH6" s="65">
        <f t="shared" ref="DH6:DP6" si="11">IF(DH8="-",NA(),DH8)</f>
        <v>33.9</v>
      </c>
      <c r="DI6" s="65">
        <f t="shared" si="11"/>
        <v>35</v>
      </c>
      <c r="DJ6" s="65">
        <f t="shared" si="11"/>
        <v>37.299999999999997</v>
      </c>
      <c r="DK6" s="65">
        <f t="shared" si="11"/>
        <v>34.1</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68.2</v>
      </c>
      <c r="DS6" s="65">
        <f t="shared" ref="DS6:EA6" si="12">IF(DS8="-",NA(),DS8)</f>
        <v>69.599999999999994</v>
      </c>
      <c r="DT6" s="65">
        <f t="shared" si="12"/>
        <v>75.599999999999994</v>
      </c>
      <c r="DU6" s="65">
        <f t="shared" si="12"/>
        <v>77.7</v>
      </c>
      <c r="DV6" s="65">
        <f t="shared" si="12"/>
        <v>79.400000000000006</v>
      </c>
      <c r="DW6" s="65">
        <f t="shared" si="12"/>
        <v>43</v>
      </c>
      <c r="DX6" s="65">
        <f t="shared" si="12"/>
        <v>43.9</v>
      </c>
      <c r="DY6" s="65">
        <f t="shared" si="12"/>
        <v>52.4</v>
      </c>
      <c r="DZ6" s="65">
        <f t="shared" si="12"/>
        <v>52.6</v>
      </c>
      <c r="EA6" s="65">
        <f t="shared" si="12"/>
        <v>54.2</v>
      </c>
      <c r="EB6" s="65" t="str">
        <f>IF(EB8="-","【-】","【"&amp;SUBSTITUTE(TEXT(EB8,"#,##0.0"),"-","△")&amp;"】")</f>
        <v>【50.7】</v>
      </c>
      <c r="EC6" s="65">
        <f>IF(EC8="-",NA(),EC8)</f>
        <v>61.1</v>
      </c>
      <c r="ED6" s="65">
        <f t="shared" ref="ED6:EL6" si="13">IF(ED8="-",NA(),ED8)</f>
        <v>61.8</v>
      </c>
      <c r="EE6" s="65">
        <f t="shared" si="13"/>
        <v>74</v>
      </c>
      <c r="EF6" s="65">
        <f t="shared" si="13"/>
        <v>78.400000000000006</v>
      </c>
      <c r="EG6" s="65">
        <f t="shared" si="13"/>
        <v>80.599999999999994</v>
      </c>
      <c r="EH6" s="65">
        <f t="shared" si="13"/>
        <v>60.6</v>
      </c>
      <c r="EI6" s="65">
        <f t="shared" si="13"/>
        <v>59.1</v>
      </c>
      <c r="EJ6" s="65">
        <f t="shared" si="13"/>
        <v>68.900000000000006</v>
      </c>
      <c r="EK6" s="65">
        <f t="shared" si="13"/>
        <v>68</v>
      </c>
      <c r="EL6" s="65">
        <f t="shared" si="13"/>
        <v>70</v>
      </c>
      <c r="EM6" s="65" t="str">
        <f>IF(EM8="-","【-】","【"&amp;SUBSTITUTE(TEXT(EM8,"#,##0.0"),"-","△")&amp;"】")</f>
        <v>【65.7】</v>
      </c>
      <c r="EN6" s="66">
        <f>IF(EN8="-",NA(),EN8)</f>
        <v>32691606</v>
      </c>
      <c r="EO6" s="66">
        <f t="shared" ref="EO6:EW6" si="14">IF(EO8="-",NA(),EO8)</f>
        <v>32804889</v>
      </c>
      <c r="EP6" s="66">
        <f t="shared" si="14"/>
        <v>32937414</v>
      </c>
      <c r="EQ6" s="66">
        <f t="shared" si="14"/>
        <v>32981222</v>
      </c>
      <c r="ER6" s="66">
        <f t="shared" si="14"/>
        <v>33031616</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152242</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50床以上～100床未満</v>
      </c>
      <c r="O7" s="63"/>
      <c r="P7" s="63" t="str">
        <f>P8</f>
        <v>直営</v>
      </c>
      <c r="Q7" s="64">
        <f t="shared" si="15"/>
        <v>8</v>
      </c>
      <c r="R7" s="63" t="str">
        <f t="shared" si="15"/>
        <v>-</v>
      </c>
      <c r="S7" s="63" t="str">
        <f t="shared" si="15"/>
        <v>ド</v>
      </c>
      <c r="T7" s="63" t="str">
        <f t="shared" si="15"/>
        <v>救 へ 輪</v>
      </c>
      <c r="U7" s="64">
        <f>U8</f>
        <v>57470</v>
      </c>
      <c r="V7" s="64">
        <f>V8</f>
        <v>8097</v>
      </c>
      <c r="W7" s="63" t="str">
        <f>W8</f>
        <v>第２種該当</v>
      </c>
      <c r="X7" s="63" t="str">
        <f t="shared" si="15"/>
        <v>１０：１</v>
      </c>
      <c r="Y7" s="64">
        <f t="shared" si="15"/>
        <v>99</v>
      </c>
      <c r="Z7" s="64" t="str">
        <f t="shared" si="15"/>
        <v>-</v>
      </c>
      <c r="AA7" s="64" t="str">
        <f t="shared" si="15"/>
        <v>-</v>
      </c>
      <c r="AB7" s="64" t="str">
        <f t="shared" si="15"/>
        <v>-</v>
      </c>
      <c r="AC7" s="64" t="str">
        <f t="shared" si="15"/>
        <v>-</v>
      </c>
      <c r="AD7" s="64">
        <f t="shared" si="15"/>
        <v>99</v>
      </c>
      <c r="AE7" s="64">
        <f t="shared" si="15"/>
        <v>60</v>
      </c>
      <c r="AF7" s="64" t="str">
        <f t="shared" si="15"/>
        <v>-</v>
      </c>
      <c r="AG7" s="64">
        <f t="shared" si="15"/>
        <v>60</v>
      </c>
      <c r="AH7" s="65">
        <f>AH8</f>
        <v>102.4</v>
      </c>
      <c r="AI7" s="65">
        <f t="shared" ref="AI7:AQ7" si="16">AI8</f>
        <v>101.4</v>
      </c>
      <c r="AJ7" s="65">
        <f t="shared" si="16"/>
        <v>98.9</v>
      </c>
      <c r="AK7" s="65">
        <f t="shared" si="16"/>
        <v>97.5</v>
      </c>
      <c r="AL7" s="65">
        <f t="shared" si="16"/>
        <v>96.3</v>
      </c>
      <c r="AM7" s="65">
        <f t="shared" si="16"/>
        <v>98.1</v>
      </c>
      <c r="AN7" s="65">
        <f t="shared" si="16"/>
        <v>97.7</v>
      </c>
      <c r="AO7" s="65">
        <f t="shared" si="16"/>
        <v>98.5</v>
      </c>
      <c r="AP7" s="65">
        <f t="shared" si="16"/>
        <v>98</v>
      </c>
      <c r="AQ7" s="65">
        <f t="shared" si="16"/>
        <v>98.4</v>
      </c>
      <c r="AR7" s="65"/>
      <c r="AS7" s="65">
        <f>AS8</f>
        <v>94.9</v>
      </c>
      <c r="AT7" s="65">
        <f t="shared" ref="AT7:BB7" si="17">AT8</f>
        <v>93.2</v>
      </c>
      <c r="AU7" s="65">
        <f t="shared" si="17"/>
        <v>91.3</v>
      </c>
      <c r="AV7" s="65">
        <f t="shared" si="17"/>
        <v>90.8</v>
      </c>
      <c r="AW7" s="65">
        <f t="shared" si="17"/>
        <v>89.8</v>
      </c>
      <c r="AX7" s="65">
        <f t="shared" si="17"/>
        <v>83.2</v>
      </c>
      <c r="AY7" s="65">
        <f t="shared" si="17"/>
        <v>82.5</v>
      </c>
      <c r="AZ7" s="65">
        <f t="shared" si="17"/>
        <v>79.7</v>
      </c>
      <c r="BA7" s="65">
        <f t="shared" si="17"/>
        <v>79.599999999999994</v>
      </c>
      <c r="BB7" s="65">
        <f t="shared" si="17"/>
        <v>77.900000000000006</v>
      </c>
      <c r="BC7" s="65"/>
      <c r="BD7" s="65">
        <f>BD8</f>
        <v>139.1</v>
      </c>
      <c r="BE7" s="65">
        <f t="shared" ref="BE7:BM7" si="18">BE8</f>
        <v>136.80000000000001</v>
      </c>
      <c r="BF7" s="65">
        <f t="shared" si="18"/>
        <v>147</v>
      </c>
      <c r="BG7" s="65">
        <f t="shared" si="18"/>
        <v>142</v>
      </c>
      <c r="BH7" s="65">
        <f t="shared" si="18"/>
        <v>158.4</v>
      </c>
      <c r="BI7" s="65">
        <f t="shared" si="18"/>
        <v>99.5</v>
      </c>
      <c r="BJ7" s="65">
        <f t="shared" si="18"/>
        <v>91.2</v>
      </c>
      <c r="BK7" s="65">
        <f t="shared" si="18"/>
        <v>94.9</v>
      </c>
      <c r="BL7" s="65">
        <f t="shared" si="18"/>
        <v>101.2</v>
      </c>
      <c r="BM7" s="65">
        <f t="shared" si="18"/>
        <v>107.2</v>
      </c>
      <c r="BN7" s="65"/>
      <c r="BO7" s="65">
        <f>BO8</f>
        <v>73.5</v>
      </c>
      <c r="BP7" s="65">
        <f t="shared" ref="BP7:BX7" si="19">BP8</f>
        <v>68.5</v>
      </c>
      <c r="BQ7" s="65">
        <f t="shared" si="19"/>
        <v>53.2</v>
      </c>
      <c r="BR7" s="65">
        <f t="shared" si="19"/>
        <v>51.9</v>
      </c>
      <c r="BS7" s="65">
        <f t="shared" si="19"/>
        <v>52.1</v>
      </c>
      <c r="BT7" s="65">
        <f t="shared" si="19"/>
        <v>69.2</v>
      </c>
      <c r="BU7" s="65">
        <f t="shared" si="19"/>
        <v>68.599999999999994</v>
      </c>
      <c r="BV7" s="65">
        <f t="shared" si="19"/>
        <v>67.400000000000006</v>
      </c>
      <c r="BW7" s="65">
        <f t="shared" si="19"/>
        <v>66.599999999999994</v>
      </c>
      <c r="BX7" s="65">
        <f t="shared" si="19"/>
        <v>66.8</v>
      </c>
      <c r="BY7" s="65"/>
      <c r="BZ7" s="66">
        <f>BZ8</f>
        <v>24485</v>
      </c>
      <c r="CA7" s="66">
        <f t="shared" ref="CA7:CI7" si="20">CA8</f>
        <v>25055</v>
      </c>
      <c r="CB7" s="66">
        <f t="shared" si="20"/>
        <v>26533</v>
      </c>
      <c r="CC7" s="66">
        <f t="shared" si="20"/>
        <v>26538</v>
      </c>
      <c r="CD7" s="66">
        <f t="shared" si="20"/>
        <v>26303</v>
      </c>
      <c r="CE7" s="66">
        <f t="shared" si="20"/>
        <v>23061</v>
      </c>
      <c r="CF7" s="66">
        <f t="shared" si="20"/>
        <v>23475</v>
      </c>
      <c r="CG7" s="66">
        <f t="shared" si="20"/>
        <v>23857</v>
      </c>
      <c r="CH7" s="66">
        <f t="shared" si="20"/>
        <v>24371</v>
      </c>
      <c r="CI7" s="66">
        <f t="shared" si="20"/>
        <v>24882</v>
      </c>
      <c r="CJ7" s="65"/>
      <c r="CK7" s="66">
        <f>CK8</f>
        <v>12605</v>
      </c>
      <c r="CL7" s="66">
        <f t="shared" ref="CL7:CT7" si="21">CL8</f>
        <v>13075</v>
      </c>
      <c r="CM7" s="66">
        <f t="shared" si="21"/>
        <v>13446</v>
      </c>
      <c r="CN7" s="66">
        <f t="shared" si="21"/>
        <v>14485</v>
      </c>
      <c r="CO7" s="66">
        <f t="shared" si="21"/>
        <v>13027</v>
      </c>
      <c r="CP7" s="66">
        <f t="shared" si="21"/>
        <v>8338</v>
      </c>
      <c r="CQ7" s="66">
        <f t="shared" si="21"/>
        <v>8603</v>
      </c>
      <c r="CR7" s="66">
        <f t="shared" si="21"/>
        <v>8471</v>
      </c>
      <c r="CS7" s="66">
        <f t="shared" si="21"/>
        <v>8736</v>
      </c>
      <c r="CT7" s="66">
        <f t="shared" si="21"/>
        <v>8797</v>
      </c>
      <c r="CU7" s="65"/>
      <c r="CV7" s="65">
        <f>CV8</f>
        <v>47.1</v>
      </c>
      <c r="CW7" s="65">
        <f t="shared" ref="CW7:DE7" si="22">CW8</f>
        <v>47.5</v>
      </c>
      <c r="CX7" s="65">
        <f t="shared" si="22"/>
        <v>48.1</v>
      </c>
      <c r="CY7" s="65">
        <f t="shared" si="22"/>
        <v>46.1</v>
      </c>
      <c r="CZ7" s="65">
        <f t="shared" si="22"/>
        <v>48.2</v>
      </c>
      <c r="DA7" s="65">
        <f t="shared" si="22"/>
        <v>64.7</v>
      </c>
      <c r="DB7" s="65">
        <f t="shared" si="22"/>
        <v>65</v>
      </c>
      <c r="DC7" s="65">
        <f t="shared" si="22"/>
        <v>67.5</v>
      </c>
      <c r="DD7" s="65">
        <f t="shared" si="22"/>
        <v>67.5</v>
      </c>
      <c r="DE7" s="65">
        <f t="shared" si="22"/>
        <v>69.5</v>
      </c>
      <c r="DF7" s="65"/>
      <c r="DG7" s="65">
        <f>DG8</f>
        <v>33.1</v>
      </c>
      <c r="DH7" s="65">
        <f t="shared" ref="DH7:DP7" si="23">DH8</f>
        <v>33.9</v>
      </c>
      <c r="DI7" s="65">
        <f t="shared" si="23"/>
        <v>35</v>
      </c>
      <c r="DJ7" s="65">
        <f t="shared" si="23"/>
        <v>37.299999999999997</v>
      </c>
      <c r="DK7" s="65">
        <f t="shared" si="23"/>
        <v>34.1</v>
      </c>
      <c r="DL7" s="65">
        <f t="shared" si="23"/>
        <v>19.600000000000001</v>
      </c>
      <c r="DM7" s="65">
        <f t="shared" si="23"/>
        <v>19</v>
      </c>
      <c r="DN7" s="65">
        <f t="shared" si="23"/>
        <v>17.899999999999999</v>
      </c>
      <c r="DO7" s="65">
        <f t="shared" si="23"/>
        <v>17.899999999999999</v>
      </c>
      <c r="DP7" s="65">
        <f t="shared" si="23"/>
        <v>17.399999999999999</v>
      </c>
      <c r="DQ7" s="65"/>
      <c r="DR7" s="65">
        <f>DR8</f>
        <v>68.2</v>
      </c>
      <c r="DS7" s="65">
        <f t="shared" ref="DS7:EA7" si="24">DS8</f>
        <v>69.599999999999994</v>
      </c>
      <c r="DT7" s="65">
        <f t="shared" si="24"/>
        <v>75.599999999999994</v>
      </c>
      <c r="DU7" s="65">
        <f t="shared" si="24"/>
        <v>77.7</v>
      </c>
      <c r="DV7" s="65">
        <f t="shared" si="24"/>
        <v>79.400000000000006</v>
      </c>
      <c r="DW7" s="65">
        <f t="shared" si="24"/>
        <v>43</v>
      </c>
      <c r="DX7" s="65">
        <f t="shared" si="24"/>
        <v>43.9</v>
      </c>
      <c r="DY7" s="65">
        <f t="shared" si="24"/>
        <v>52.4</v>
      </c>
      <c r="DZ7" s="65">
        <f t="shared" si="24"/>
        <v>52.6</v>
      </c>
      <c r="EA7" s="65">
        <f t="shared" si="24"/>
        <v>54.2</v>
      </c>
      <c r="EB7" s="65"/>
      <c r="EC7" s="65">
        <f>EC8</f>
        <v>61.1</v>
      </c>
      <c r="ED7" s="65">
        <f t="shared" ref="ED7:EL7" si="25">ED8</f>
        <v>61.8</v>
      </c>
      <c r="EE7" s="65">
        <f t="shared" si="25"/>
        <v>74</v>
      </c>
      <c r="EF7" s="65">
        <f t="shared" si="25"/>
        <v>78.400000000000006</v>
      </c>
      <c r="EG7" s="65">
        <f t="shared" si="25"/>
        <v>80.599999999999994</v>
      </c>
      <c r="EH7" s="65">
        <f t="shared" si="25"/>
        <v>60.6</v>
      </c>
      <c r="EI7" s="65">
        <f t="shared" si="25"/>
        <v>59.1</v>
      </c>
      <c r="EJ7" s="65">
        <f t="shared" si="25"/>
        <v>68.900000000000006</v>
      </c>
      <c r="EK7" s="65">
        <f t="shared" si="25"/>
        <v>68</v>
      </c>
      <c r="EL7" s="65">
        <f t="shared" si="25"/>
        <v>70</v>
      </c>
      <c r="EM7" s="65"/>
      <c r="EN7" s="66">
        <f>EN8</f>
        <v>32691606</v>
      </c>
      <c r="EO7" s="66">
        <f t="shared" ref="EO7:EW7" si="26">EO8</f>
        <v>32804889</v>
      </c>
      <c r="EP7" s="66">
        <f t="shared" si="26"/>
        <v>32937414</v>
      </c>
      <c r="EQ7" s="66">
        <f t="shared" si="26"/>
        <v>32981222</v>
      </c>
      <c r="ER7" s="66">
        <f t="shared" si="26"/>
        <v>33031616</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152242</v>
      </c>
      <c r="D8" s="68">
        <v>46</v>
      </c>
      <c r="E8" s="68">
        <v>6</v>
      </c>
      <c r="F8" s="68">
        <v>0</v>
      </c>
      <c r="G8" s="68">
        <v>1</v>
      </c>
      <c r="H8" s="68" t="s">
        <v>123</v>
      </c>
      <c r="I8" s="68" t="s">
        <v>124</v>
      </c>
      <c r="J8" s="68" t="s">
        <v>125</v>
      </c>
      <c r="K8" s="68" t="s">
        <v>126</v>
      </c>
      <c r="L8" s="68" t="s">
        <v>127</v>
      </c>
      <c r="M8" s="68" t="s">
        <v>128</v>
      </c>
      <c r="N8" s="68" t="s">
        <v>129</v>
      </c>
      <c r="O8" s="68"/>
      <c r="P8" s="68" t="s">
        <v>130</v>
      </c>
      <c r="Q8" s="69">
        <v>8</v>
      </c>
      <c r="R8" s="68" t="s">
        <v>131</v>
      </c>
      <c r="S8" s="68" t="s">
        <v>132</v>
      </c>
      <c r="T8" s="68" t="s">
        <v>133</v>
      </c>
      <c r="U8" s="69">
        <v>57470</v>
      </c>
      <c r="V8" s="69">
        <v>8097</v>
      </c>
      <c r="W8" s="68" t="s">
        <v>134</v>
      </c>
      <c r="X8" s="70" t="s">
        <v>135</v>
      </c>
      <c r="Y8" s="69">
        <v>99</v>
      </c>
      <c r="Z8" s="69" t="s">
        <v>131</v>
      </c>
      <c r="AA8" s="69" t="s">
        <v>131</v>
      </c>
      <c r="AB8" s="69" t="s">
        <v>131</v>
      </c>
      <c r="AC8" s="69" t="s">
        <v>131</v>
      </c>
      <c r="AD8" s="69">
        <v>99</v>
      </c>
      <c r="AE8" s="69">
        <v>60</v>
      </c>
      <c r="AF8" s="69" t="s">
        <v>131</v>
      </c>
      <c r="AG8" s="69">
        <v>60</v>
      </c>
      <c r="AH8" s="71">
        <v>102.4</v>
      </c>
      <c r="AI8" s="71">
        <v>101.4</v>
      </c>
      <c r="AJ8" s="71">
        <v>98.9</v>
      </c>
      <c r="AK8" s="71">
        <v>97.5</v>
      </c>
      <c r="AL8" s="71">
        <v>96.3</v>
      </c>
      <c r="AM8" s="71">
        <v>98.1</v>
      </c>
      <c r="AN8" s="71">
        <v>97.7</v>
      </c>
      <c r="AO8" s="71">
        <v>98.5</v>
      </c>
      <c r="AP8" s="71">
        <v>98</v>
      </c>
      <c r="AQ8" s="71">
        <v>98.4</v>
      </c>
      <c r="AR8" s="71">
        <v>98.4</v>
      </c>
      <c r="AS8" s="71">
        <v>94.9</v>
      </c>
      <c r="AT8" s="71">
        <v>93.2</v>
      </c>
      <c r="AU8" s="71">
        <v>91.3</v>
      </c>
      <c r="AV8" s="71">
        <v>90.8</v>
      </c>
      <c r="AW8" s="71">
        <v>89.8</v>
      </c>
      <c r="AX8" s="71">
        <v>83.2</v>
      </c>
      <c r="AY8" s="71">
        <v>82.5</v>
      </c>
      <c r="AZ8" s="71">
        <v>79.7</v>
      </c>
      <c r="BA8" s="71">
        <v>79.599999999999994</v>
      </c>
      <c r="BB8" s="71">
        <v>77.900000000000006</v>
      </c>
      <c r="BC8" s="71">
        <v>89.5</v>
      </c>
      <c r="BD8" s="72">
        <v>139.1</v>
      </c>
      <c r="BE8" s="72">
        <v>136.80000000000001</v>
      </c>
      <c r="BF8" s="72">
        <v>147</v>
      </c>
      <c r="BG8" s="72">
        <v>142</v>
      </c>
      <c r="BH8" s="72">
        <v>158.4</v>
      </c>
      <c r="BI8" s="72">
        <v>99.5</v>
      </c>
      <c r="BJ8" s="72">
        <v>91.2</v>
      </c>
      <c r="BK8" s="72">
        <v>94.9</v>
      </c>
      <c r="BL8" s="72">
        <v>101.2</v>
      </c>
      <c r="BM8" s="72">
        <v>107.2</v>
      </c>
      <c r="BN8" s="72">
        <v>63.6</v>
      </c>
      <c r="BO8" s="71">
        <v>73.5</v>
      </c>
      <c r="BP8" s="71">
        <v>68.5</v>
      </c>
      <c r="BQ8" s="71">
        <v>53.2</v>
      </c>
      <c r="BR8" s="71">
        <v>51.9</v>
      </c>
      <c r="BS8" s="71">
        <v>52.1</v>
      </c>
      <c r="BT8" s="71">
        <v>69.2</v>
      </c>
      <c r="BU8" s="71">
        <v>68.599999999999994</v>
      </c>
      <c r="BV8" s="71">
        <v>67.400000000000006</v>
      </c>
      <c r="BW8" s="71">
        <v>66.599999999999994</v>
      </c>
      <c r="BX8" s="71">
        <v>66.8</v>
      </c>
      <c r="BY8" s="71">
        <v>74.2</v>
      </c>
      <c r="BZ8" s="72">
        <v>24485</v>
      </c>
      <c r="CA8" s="72">
        <v>25055</v>
      </c>
      <c r="CB8" s="72">
        <v>26533</v>
      </c>
      <c r="CC8" s="72">
        <v>26538</v>
      </c>
      <c r="CD8" s="72">
        <v>26303</v>
      </c>
      <c r="CE8" s="72">
        <v>23061</v>
      </c>
      <c r="CF8" s="72">
        <v>23475</v>
      </c>
      <c r="CG8" s="72">
        <v>23857</v>
      </c>
      <c r="CH8" s="72">
        <v>24371</v>
      </c>
      <c r="CI8" s="72">
        <v>24882</v>
      </c>
      <c r="CJ8" s="71">
        <v>49667</v>
      </c>
      <c r="CK8" s="72">
        <v>12605</v>
      </c>
      <c r="CL8" s="72">
        <v>13075</v>
      </c>
      <c r="CM8" s="72">
        <v>13446</v>
      </c>
      <c r="CN8" s="72">
        <v>14485</v>
      </c>
      <c r="CO8" s="72">
        <v>13027</v>
      </c>
      <c r="CP8" s="72">
        <v>8338</v>
      </c>
      <c r="CQ8" s="72">
        <v>8603</v>
      </c>
      <c r="CR8" s="72">
        <v>8471</v>
      </c>
      <c r="CS8" s="72">
        <v>8736</v>
      </c>
      <c r="CT8" s="72">
        <v>8797</v>
      </c>
      <c r="CU8" s="71">
        <v>13758</v>
      </c>
      <c r="CV8" s="72">
        <v>47.1</v>
      </c>
      <c r="CW8" s="72">
        <v>47.5</v>
      </c>
      <c r="CX8" s="72">
        <v>48.1</v>
      </c>
      <c r="CY8" s="72">
        <v>46.1</v>
      </c>
      <c r="CZ8" s="72">
        <v>48.2</v>
      </c>
      <c r="DA8" s="72">
        <v>64.7</v>
      </c>
      <c r="DB8" s="72">
        <v>65</v>
      </c>
      <c r="DC8" s="72">
        <v>67.5</v>
      </c>
      <c r="DD8" s="72">
        <v>67.5</v>
      </c>
      <c r="DE8" s="72">
        <v>69.5</v>
      </c>
      <c r="DF8" s="72">
        <v>55.2</v>
      </c>
      <c r="DG8" s="72">
        <v>33.1</v>
      </c>
      <c r="DH8" s="72">
        <v>33.9</v>
      </c>
      <c r="DI8" s="72">
        <v>35</v>
      </c>
      <c r="DJ8" s="72">
        <v>37.299999999999997</v>
      </c>
      <c r="DK8" s="72">
        <v>34.1</v>
      </c>
      <c r="DL8" s="72">
        <v>19.600000000000001</v>
      </c>
      <c r="DM8" s="72">
        <v>19</v>
      </c>
      <c r="DN8" s="72">
        <v>17.899999999999999</v>
      </c>
      <c r="DO8" s="72">
        <v>17.899999999999999</v>
      </c>
      <c r="DP8" s="72">
        <v>17.399999999999999</v>
      </c>
      <c r="DQ8" s="72">
        <v>24.1</v>
      </c>
      <c r="DR8" s="71">
        <v>68.2</v>
      </c>
      <c r="DS8" s="71">
        <v>69.599999999999994</v>
      </c>
      <c r="DT8" s="71">
        <v>75.599999999999994</v>
      </c>
      <c r="DU8" s="71">
        <v>77.7</v>
      </c>
      <c r="DV8" s="71">
        <v>79.400000000000006</v>
      </c>
      <c r="DW8" s="71">
        <v>43</v>
      </c>
      <c r="DX8" s="71">
        <v>43.9</v>
      </c>
      <c r="DY8" s="71">
        <v>52.4</v>
      </c>
      <c r="DZ8" s="71">
        <v>52.6</v>
      </c>
      <c r="EA8" s="71">
        <v>54.2</v>
      </c>
      <c r="EB8" s="71">
        <v>50.7</v>
      </c>
      <c r="EC8" s="71">
        <v>61.1</v>
      </c>
      <c r="ED8" s="71">
        <v>61.8</v>
      </c>
      <c r="EE8" s="71">
        <v>74</v>
      </c>
      <c r="EF8" s="71">
        <v>78.400000000000006</v>
      </c>
      <c r="EG8" s="71">
        <v>80.599999999999994</v>
      </c>
      <c r="EH8" s="71">
        <v>60.6</v>
      </c>
      <c r="EI8" s="71">
        <v>59.1</v>
      </c>
      <c r="EJ8" s="71">
        <v>68.900000000000006</v>
      </c>
      <c r="EK8" s="71">
        <v>68</v>
      </c>
      <c r="EL8" s="71">
        <v>70</v>
      </c>
      <c r="EM8" s="71">
        <v>65.7</v>
      </c>
      <c r="EN8" s="72">
        <v>32691606</v>
      </c>
      <c r="EO8" s="72">
        <v>32804889</v>
      </c>
      <c r="EP8" s="72">
        <v>32937414</v>
      </c>
      <c r="EQ8" s="72">
        <v>32981222</v>
      </c>
      <c r="ER8" s="72">
        <v>33031616</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2018-10-19T05:25:31Z</cp:lastPrinted>
  <dcterms:created xsi:type="dcterms:W3CDTF">2018-09-27T00:42:43Z</dcterms:created>
  <dcterms:modified xsi:type="dcterms:W3CDTF">2018-11-12T02:11:47Z</dcterms:modified>
</cp:coreProperties>
</file>