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ser\Desktop\業務\★県照会\R1\311023締切　財政状況資料集作成（10月公表分）\05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CO42" i="10" s="1"/>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<sst xmlns="http://schemas.openxmlformats.org/spreadsheetml/2006/main" count="1107" uniqueCount="611">
  <si>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</si>
  <si>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</si>
  <si>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</si>
  <si>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</si>
  <si>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</si>
  <si>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</si>
  <si>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</si>
  <si>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</si>
  <si>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</si>
  <si>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</si>
  <si>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</si>
  <si>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</si>
  <si>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</si>
  <si>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</si>
  <si>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</si>
  <si>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</si>
  <si>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</si>
  <si>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</si>
  <si>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</si>
  <si>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</si>
  <si>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</si>
  <si>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</si>
  <si>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</si>
  <si>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</si>
  <si>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</si>
  <si>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</si>
  <si>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</si>
  <si>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</si>
  <si>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</si>
  <si>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</si>
  <si>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</si>
  <si>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</si>
  <si>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</si>
  <si>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</si>
  <si>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</si>
  <si>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</si>
  <si>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</si>
  <si>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</si>
  <si>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</si>
  <si>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</si>
  <si>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</si>
  <si>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</si>
  <si>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</si>
  <si>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</si>
  <si>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</si>
  <si>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</si>
  <si>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</si>
  <si>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</si>
  <si>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</si>
  <si>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</si>
  <si>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</si>
  <si>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</si>
  <si>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</si>
  <si>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</si>
  <si>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</si>
  <si>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</si>
  <si>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</si>
  <si>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</si>
  <si>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</si>
  <si>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</si>
  <si>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</si>
  <si>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</si>
  <si>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</si>
  <si>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</si>
  <si>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</si>
  <si>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</si>
  <si>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</si>
  <si>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</si>
  <si>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</si>
  <si>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</si>
  <si>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</si>
  <si>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</si>
  <si>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</si>
  <si>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</si>
  <si>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</si>
  <si>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</si>
  <si>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</si>
  <si>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</si>
  <si>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</si>
  <si>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</si>
  <si>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</si>
  <si>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</si>
  <si>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</si>
  <si>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</si>
  <si>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</si>
  <si>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</si>
  <si>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</si>
  <si>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</si>
  <si>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</si>
  <si>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</si>
  <si>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</si>
  <si>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</si>
  <si>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</si>
  <si>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</si>
  <si>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</si>
  <si>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</si>
  <si>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</si>
  <si>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</si>
  <si>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</si>
  <si>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</si>
  <si>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</si>
  <si>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</si>
  <si>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</si>
  <si>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</si>
  <si>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</si>
  <si>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</si>
  <si>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</si>
  <si>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</si>
  <si>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</si>
  <si>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</si>
  <si>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</si>
  <si>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</si>
  <si>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</si>
  <si>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</si>
  <si>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</si>
  <si>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</si>
  <si>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</si>
  <si>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</si>
  <si>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</si>
  <si>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</si>
  <si>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</si>
  <si>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</si>
  <si>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</si>
  <si>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</si>
  <si>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</si>
  <si>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</si>
  <si>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</si>
  <si>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</si>
  <si>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</si>
  <si>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</si>
  <si>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</si>
  <si>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</si>
  <si>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</si>
  <si>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</si>
  <si>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</si>
  <si>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</si>
  <si>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</si>
  <si>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</si>
  <si>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</si>
  <si>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</si>
  <si>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</si>
  <si>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</si>
  <si>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</si>
  <si>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</si>
  <si>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</si>
  <si>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</si>
  <si>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</si>
  <si>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</si>
  <si>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</si>
  <si>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</si>
  <si>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</si>
  <si>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</si>
  <si>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</si>
  <si>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</si>
  <si>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</si>
  <si>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</si>
  <si>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</si>
  <si>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</si>
  <si>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</si>
  <si>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</si>
  <si>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</si>
  <si>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</si>
  <si>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</si>
  <si>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</si>
  <si>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</si>
  <si>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</si>
  <si>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</si>
  <si>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</si>
  <si>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</si>
  <si>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</si>
  <si>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</si>
  <si>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</si>
  <si>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</si>
  <si>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</si>
  <si>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</si>
  <si>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</si>
  <si>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</si>
  <si>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</si>
  <si>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</si>
  <si>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</si>
  <si>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</si>
  <si>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</si>
  <si>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</si>
  <si>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</si>
  <si>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</si>
  <si>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</si>
  <si>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</si>
  <si>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</si>
  <si>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</si>
  <si>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</si>
  <si>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</si>
  <si>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</si>
  <si>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</si>
  <si>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</si>
  <si>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</si>
  <si>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</si>
  <si>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</si>
  <si>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</si>
  <si>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</si>
  <si>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</si>
  <si>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</si>
  <si>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</si>
  <si>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</si>
  <si>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</si>
  <si>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新潟県佐渡市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</si>
  <si>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</si>
  <si>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</si>
  <si>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</si>
  <si>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</si>
  <si>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</si>
  <si>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</si>
  <si>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</si>
  <si>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</si>
  <si>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</si>
  <si>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</si>
  <si>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</si>
  <si>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</si>
  <si>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</si>
  <si>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</si>
  <si>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</si>
  <si>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</si>
  <si>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</si>
  <si>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</si>
  <si>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</si>
  <si>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</si>
  <si>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</si>
  <si>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</si>
  <si>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</si>
  <si>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</si>
  <si>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</si>
  <si>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</si>
  <si>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</si>
  <si>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</si>
  <si>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</si>
  <si>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</si>
  <si>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</si>
  <si>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</si>
  <si>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</si>
  <si>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</si>
  <si>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</si>
  <si>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</si>
  <si>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</si>
  <si>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</si>
  <si>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</si>
  <si>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</si>
  <si>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</si>
  <si>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</si>
  <si>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</si>
  <si>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</si>
  <si>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</si>
  <si>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</si>
  <si>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</si>
  <si>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</si>
  <si>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</si>
  <si>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</si>
  <si>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</si>
  <si>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</si>
  <si>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</si>
  <si>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</si>
  <si>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</si>
  <si>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</si>
  <si>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</si>
  <si>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</si>
  <si>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</si>
  <si>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</si>
  <si>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</si>
  <si>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</si>
  <si>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</si>
  <si>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</si>
  <si>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</si>
  <si>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</si>
  <si>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</si>
  <si>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</si>
  <si>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</si>
  <si>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</si>
  <si>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</si>
  <si>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</si>
  <si>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</si>
  <si>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</si>
  <si>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</si>
  <si>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</si>
  <si>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</si>
  <si>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</si>
  <si>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</si>
  <si>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</si>
  <si>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</si>
  <si>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</si>
  <si>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</si>
  <si>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</si>
  <si>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</si>
  <si>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</si>
  <si>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</si>
  <si>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</si>
  <si>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</si>
  <si>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</si>
  <si>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</si>
  <si>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</si>
  <si>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</si>
  <si>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</si>
  <si>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</si>
  <si>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</si>
  <si>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</si>
  <si>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</si>
  <si>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</si>
  <si>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</si>
  <si>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</si>
  <si>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</si>
  <si>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</si>
  <si>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</si>
  <si>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</si>
  <si>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</si>
  <si>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</si>
  <si>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</si>
  <si>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</si>
  <si>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</si>
  <si>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</si>
  <si>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</si>
  <si>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</si>
  <si>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</si>
  <si>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</si>
  <si>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</si>
  <si>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</si>
  <si>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</si>
  <si>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</si>
  <si>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</si>
  <si>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</si>
  <si>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</si>
  <si>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</si>
  <si>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</si>
  <si>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</si>
  <si>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</si>
  <si>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</si>
  <si>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</si>
  <si>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</si>
  <si>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</si>
  <si>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</si>
  <si>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</si>
  <si>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</si>
  <si>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</si>
  <si>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</si>
  <si>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</si>
  <si>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</si>
  <si>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</si>
  <si>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</si>
  <si>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</si>
  <si>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</si>
  <si>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</si>
  <si>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</si>
  <si>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</si>
  <si>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</si>
  <si>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</si>
  <si>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</si>
  <si>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</si>
  <si>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新潟県佐渡市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</si>
  <si>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</si>
  <si>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</si>
  <si>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</si>
  <si>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</si>
  <si>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</si>
  <si>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</si>
  <si>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</si>
  <si>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</si>
  <si>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</si>
  <si>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</si>
  <si>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</si>
  <si>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</si>
  <si>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</si>
  <si>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</si>
  <si>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</si>
  <si>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</si>
  <si>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</si>
  <si>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</si>
  <si>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</si>
  <si>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</si>
  <si>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</si>
  <si>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</si>
  <si>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</si>
  <si>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</si>
  <si>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</si>
  <si>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</si>
  <si>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</si>
  <si>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</si>
  <si>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</si>
  <si>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</si>
  <si>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</si>
  <si>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</si>
  <si>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</si>
  <si>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</si>
  <si>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</si>
  <si>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</si>
  <si>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</si>
  <si>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</si>
  <si>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</si>
  <si>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</si>
  <si>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</si>
  <si>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</si>
  <si>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下水道特別会計</t>
    <phoneticPr fontId="5"/>
  </si>
  <si>
    <t>法非適用企業</t>
    <phoneticPr fontId="5"/>
  </si>
  <si>
    <t>小水力発電特別会計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</si>
  <si>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</si>
  <si>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</si>
  <si>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</si>
  <si>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</si>
  <si>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</si>
  <si>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</si>
  <si>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</si>
  <si>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</si>
  <si>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</si>
  <si>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</si>
  <si>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</si>
  <si>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</si>
  <si>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</si>
  <si>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</si>
  <si>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</si>
  <si>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</si>
  <si>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</si>
  <si>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</si>
  <si>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</si>
  <si>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</si>
  <si>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</si>
  <si>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</si>
  <si>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</si>
  <si>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</si>
  <si>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</si>
  <si>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</si>
  <si>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</si>
  <si>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</si>
  <si>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</si>
  <si>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</si>
  <si>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</si>
  <si>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</si>
  <si>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</si>
  <si>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</si>
  <si>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</si>
  <si>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</si>
  <si>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</si>
  <si>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</si>
  <si>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</si>
  <si>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</si>
  <si>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</si>
  <si>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</si>
  <si>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</si>
  <si>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</si>
  <si>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</si>
  <si>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</si>
  <si>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</si>
  <si>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</si>
  <si>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</si>
  <si>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</si>
  <si>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</si>
  <si>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</si>
  <si>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</si>
  <si>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</si>
  <si>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</si>
  <si>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</si>
  <si>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</si>
  <si>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</si>
  <si>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</si>
  <si>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</si>
  <si>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</si>
  <si>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</si>
  <si>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</si>
  <si>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</si>
  <si>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</si>
  <si>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</si>
  <si>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</si>
  <si>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</si>
  <si>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</si>
  <si>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</si>
  <si>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</si>
  <si>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すこやか両津特別会計</t>
    <phoneticPr fontId="5"/>
  </si>
  <si>
    <t>(Ｆ)</t>
    <phoneticPr fontId="5"/>
  </si>
  <si>
    <t>歌代の里特別会計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</si>
  <si>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</si>
  <si>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</si>
  <si>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</si>
  <si>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</si>
  <si>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</si>
  <si>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</si>
  <si>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</si>
  <si>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</si>
  <si>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</si>
  <si>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</si>
  <si>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</si>
  <si>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</si>
  <si>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</si>
  <si>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</si>
  <si>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</si>
  <si>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</si>
  <si>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</si>
  <si>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</si>
  <si>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</si>
  <si>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</si>
  <si>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</si>
  <si>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</si>
  <si>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</si>
  <si>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</si>
  <si>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</si>
  <si>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</si>
  <si>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</si>
  <si>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</si>
  <si>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</si>
  <si>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</si>
  <si>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</si>
  <si>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</si>
  <si>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</si>
  <si>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</si>
  <si>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</si>
  <si>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</si>
  <si>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</si>
  <si>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</si>
  <si>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</si>
  <si>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</si>
  <si>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</si>
  <si>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</si>
  <si>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</si>
  <si>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</si>
  <si>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</si>
  <si>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</si>
  <si>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</si>
  <si>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</si>
  <si>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</si>
  <si>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</si>
  <si>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</si>
  <si>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</si>
  <si>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</si>
  <si>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</si>
  <si>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</si>
  <si>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</si>
  <si>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</si>
  <si>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</si>
  <si>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</si>
  <si>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</si>
  <si>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</si>
  <si>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</si>
  <si>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</si>
  <si>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</si>
  <si>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</si>
  <si>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</si>
  <si>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</si>
  <si>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</si>
  <si>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</si>
  <si>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</si>
  <si>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</si>
  <si>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</si>
  <si>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</si>
  <si>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</si>
  <si>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</si>
  <si>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</si>
  <si>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</si>
  <si>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</si>
  <si>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</si>
  <si>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</si>
  <si>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</si>
  <si>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</si>
  <si>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</si>
  <si>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</si>
  <si>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</si>
  <si>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</si>
  <si>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3.30</t>
  </si>
  <si>
    <t>▲ 7.31</t>
  </si>
  <si>
    <t>水道事業会計</t>
  </si>
  <si>
    <t>一般会計</t>
  </si>
  <si>
    <t>病院事業会計</t>
  </si>
  <si>
    <t>国民健康保険特別会計</t>
  </si>
  <si>
    <t>介護保険特別会計</t>
  </si>
  <si>
    <t>下水道特別会計</t>
  </si>
  <si>
    <t>すこやか両津特別会計</t>
  </si>
  <si>
    <t>後期高齢者医療特別会計</t>
  </si>
  <si>
    <t>その他会計（赤字）</t>
  </si>
  <si>
    <t>その他会計（黒字）</t>
  </si>
  <si>
    <t>-</t>
    <phoneticPr fontId="2"/>
  </si>
  <si>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</si>
  <si>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</si>
  <si>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</si>
  <si>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</si>
  <si>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</si>
  <si>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</si>
  <si>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</si>
  <si>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</si>
  <si>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両津温泉</t>
    <rPh sb="0" eb="2">
      <t>リョウツ</t>
    </rPh>
    <rPh sb="2" eb="4">
      <t>オンセン</t>
    </rPh>
    <phoneticPr fontId="2"/>
  </si>
  <si>
    <t>-</t>
    <phoneticPr fontId="11"/>
  </si>
  <si>
    <t>佐渡市土地開発公社</t>
    <rPh sb="0" eb="3">
      <t>サドシ</t>
    </rPh>
    <rPh sb="3" eb="5">
      <t>トチ</t>
    </rPh>
    <rPh sb="5" eb="7">
      <t>カイハツ</t>
    </rPh>
    <rPh sb="7" eb="9">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</si>
  <si>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</si>
  <si>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</si>
  <si>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赤泊振興公社</t>
    <rPh sb="0" eb="2">
      <t>アカドマリ</t>
    </rPh>
    <rPh sb="2" eb="4">
      <t>シンコウ</t>
    </rPh>
    <rPh sb="4" eb="6">
      <t>コウシャ</t>
    </rPh>
    <phoneticPr fontId="2"/>
  </si>
  <si>
    <t>両津産業振興公社</t>
    <rPh sb="0" eb="2">
      <t>リョウツ</t>
    </rPh>
    <rPh sb="2" eb="4">
      <t>サンギョウ</t>
    </rPh>
    <rPh sb="4" eb="6">
      <t>シンコウ</t>
    </rPh>
    <rPh sb="6" eb="8">
      <t>コウシャ</t>
    </rPh>
    <phoneticPr fontId="2"/>
  </si>
  <si>
    <t>佐渡市スポーツ協会</t>
    <rPh sb="0" eb="3">
      <t>サドシ</t>
    </rPh>
    <rPh sb="7" eb="9">
      <t>キョウカイ</t>
    </rPh>
    <phoneticPr fontId="2"/>
  </si>
  <si>
    <t>-</t>
    <phoneticPr fontId="2"/>
  </si>
  <si>
    <t>-</t>
    <phoneticPr fontId="2"/>
  </si>
  <si>
    <t>-</t>
    <phoneticPr fontId="2"/>
  </si>
  <si>
    <t>真野自然活用村公社</t>
    <rPh sb="0" eb="2">
      <t>マノ</t>
    </rPh>
    <rPh sb="2" eb="4">
      <t>シゼン</t>
    </rPh>
    <rPh sb="4" eb="6">
      <t>カツヨウ</t>
    </rPh>
    <rPh sb="6" eb="7">
      <t>ムラ</t>
    </rPh>
    <rPh sb="7" eb="9">
      <t>コウシャ</t>
    </rPh>
    <phoneticPr fontId="2"/>
  </si>
  <si>
    <t>地域振興基金</t>
    <rPh sb="0" eb="2">
      <t>チイキ</t>
    </rPh>
    <rPh sb="2" eb="4">
      <t>シンコウ</t>
    </rPh>
    <rPh sb="4" eb="6">
      <t>キキン</t>
    </rPh>
    <phoneticPr fontId="19"/>
  </si>
  <si>
    <t>過疎地域自立促進特別事業基金</t>
    <rPh sb="0" eb="2">
      <t>カソ</t>
    </rPh>
    <rPh sb="2" eb="4">
      <t>チイキ</t>
    </rPh>
    <rPh sb="4" eb="6">
      <t>ジリツ</t>
    </rPh>
    <rPh sb="6" eb="8">
      <t>ソクシン</t>
    </rPh>
    <rPh sb="8" eb="10">
      <t>トクベツ</t>
    </rPh>
    <rPh sb="10" eb="12">
      <t>ジギョウ</t>
    </rPh>
    <rPh sb="12" eb="14">
      <t>キキン</t>
    </rPh>
    <phoneticPr fontId="19"/>
  </si>
  <si>
    <t>教育文化振興基金</t>
    <rPh sb="0" eb="2">
      <t>キョウイク</t>
    </rPh>
    <rPh sb="2" eb="4">
      <t>ブンカ</t>
    </rPh>
    <rPh sb="4" eb="6">
      <t>シンコウ</t>
    </rPh>
    <rPh sb="6" eb="8">
      <t>キキン</t>
    </rPh>
    <phoneticPr fontId="19"/>
  </si>
  <si>
    <t>国営・県営総合土地改良事業基金</t>
    <rPh sb="0" eb="2">
      <t>コクエイ</t>
    </rPh>
    <rPh sb="3" eb="5">
      <t>ケンエイ</t>
    </rPh>
    <rPh sb="5" eb="7">
      <t>ソウゴウ</t>
    </rPh>
    <rPh sb="7" eb="9">
      <t>トチ</t>
    </rPh>
    <rPh sb="9" eb="11">
      <t>カイリョウ</t>
    </rPh>
    <rPh sb="11" eb="13">
      <t>ジギョウ</t>
    </rPh>
    <rPh sb="13" eb="15">
      <t>キキン</t>
    </rPh>
    <phoneticPr fontId="19"/>
  </si>
  <si>
    <t>産業振興基金</t>
    <rPh sb="0" eb="2">
      <t>サンギョウ</t>
    </rPh>
    <rPh sb="2" eb="4">
      <t>シンコウ</t>
    </rPh>
    <rPh sb="4" eb="6">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</si>
  <si>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</si>
  <si>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</si>
  <si>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</si>
  <si>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将来負担比率は類似団体と比較して高い水準にあり、前年度から10.9ポイント増加した。有形固定資産減価償却率は類似団体の平均を下回っている。</t>
    <rPh sb="1" eb="3">
      <t>ショウライ</t>
    </rPh>
    <rPh sb="3" eb="5">
      <t>フタン</t>
    </rPh>
    <rPh sb="5" eb="7">
      <t>ヒリツ</t>
    </rPh>
    <rPh sb="8" eb="10">
      <t>ルイジ</t>
    </rPh>
    <rPh sb="10" eb="12">
      <t>ダンタイ</t>
    </rPh>
    <rPh sb="13" eb="15">
      <t>ヒカク</t>
    </rPh>
    <rPh sb="17" eb="18">
      <t>タカ</t>
    </rPh>
    <rPh sb="19" eb="21">
      <t>スイジュン</t>
    </rPh>
    <rPh sb="25" eb="28">
      <t>ゼンネンド</t>
    </rPh>
    <rPh sb="38" eb="40">
      <t>ゾウカ</t>
    </rPh>
    <rPh sb="43" eb="45">
      <t>ユウケイ</t>
    </rPh>
    <rPh sb="45" eb="47">
      <t>コテイ</t>
    </rPh>
    <rPh sb="47" eb="49">
      <t>シサン</t>
    </rPh>
    <rPh sb="49" eb="51">
      <t>ゲンカ</t>
    </rPh>
    <rPh sb="51" eb="53">
      <t>ショウキャク</t>
    </rPh>
    <rPh sb="53" eb="54">
      <t>リツ</t>
    </rPh>
    <rPh sb="55" eb="57">
      <t>ルイジ</t>
    </rPh>
    <rPh sb="57" eb="59">
      <t>ダンタイ</t>
    </rPh>
    <rPh sb="60" eb="62">
      <t>ヘイキン</t>
    </rPh>
    <rPh sb="63" eb="65">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</si>
  <si>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</si>
  <si>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</si>
  <si>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</si>
  <si>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</si>
  <si>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</si>
  <si>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</si>
  <si>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</si>
  <si>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</si>
  <si>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</si>
  <si>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比率は類似団体と比較して高い水準にあり、前年度から0.2ポイント増加した。普通交付税額や標準税収入額等が減少したことにより標準財政規模が減少した影響などによるものである。将来負担比率は類似団体と比較して高い水準にあり、前年度から10.9ポイント増加した。財政調整基金の取崩等により充当可能基金が減少したことなどの影響によるものである。今後も公債費負担の適正化に取り組んでいく。</t>
    <rPh sb="178" eb="180">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</si>
</sst>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1F84-4F40-97A4-B7322BAC74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360171</c:v>
                </c:pt>
                <c:pt idx="1">
                  <c:v>199917</c:v>
                </c:pt>
                <c:pt idx="2">
                  <c:v>138318</c:v>
                </c:pt>
                <c:pt idx="3">
                  <c:v>125303</c:v>
                </c:pt>
                <c:pt idx="4">
                  <c:v>148983</c:v>
                </c:pt>
              </c:numCache>
            </c:numRef>
          </c:val>
          <c:smooth val="0"/>
          <c:extLst xmlns:c16r2="http://schemas.microsoft.com/office/drawing/2015/06/chart">
            <c:ext xmlns:c16="http://schemas.microsoft.com/office/drawing/2014/chart" uri="{C3380CC4-5D6E-409C-BE32-E72D297353CC}">
              <c16:uniqueId val="{00000001-1F84-4F40-97A4-B7322BAC7478}"/>
            </c:ext>
          </c:extLst>
        </c:ser>
        <c:dLbls>
          <c:showLegendKey val="0"/>
          <c:showVal val="0"/>
          <c:showCatName val="0"/>
          <c:showSerName val="0"/>
          <c:showPercent val="0"/>
          <c:showBubbleSize val="0"/>
        </c:dLbls>
        <c:marker val="1"/>
        <c:smooth val="0"/>
        <c:axId val="415739080"/>
        <c:axId val="116156112"/>
      </c:lineChart>
      <c:catAx>
        <c:axId val="415739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56112"/>
        <c:crosses val="autoZero"/>
        <c:auto val="1"/>
        <c:lblAlgn val="ctr"/>
        <c:lblOffset val="100"/>
        <c:tickLblSkip val="1"/>
        <c:tickMarkSkip val="1"/>
        <c:noMultiLvlLbl val="0"/>
      </c:catAx>
      <c:valAx>
        <c:axId val="1161561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739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2.5299999999999998</c:v>
                </c:pt>
                <c:pt idx="1">
                  <c:v>3.1</c:v>
                </c:pt>
                <c:pt idx="2">
                  <c:v>3.35</c:v>
                </c:pt>
                <c:pt idx="3">
                  <c:v>3.6</c:v>
                </c:pt>
                <c:pt idx="4">
                  <c:v>5.15</c:v>
                </c:pt>
              </c:numCache>
            </c:numRef>
          </c:val>
          <c:extLst xmlns:c16r2="http://schemas.microsoft.com/office/drawing/2015/06/chart">
            <c:ext xmlns:c16="http://schemas.microsoft.com/office/drawing/2014/chart" uri="{C3380CC4-5D6E-409C-BE32-E72D297353CC}">
              <c16:uniqueId val="{00000000-3125-48D9-8D76-E54C5DBF07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30.67</c:v>
                </c:pt>
                <c:pt idx="1">
                  <c:v>27.16</c:v>
                </c:pt>
                <c:pt idx="2">
                  <c:v>30.44</c:v>
                </c:pt>
                <c:pt idx="3">
                  <c:v>33.869999999999997</c:v>
                </c:pt>
                <c:pt idx="4">
                  <c:v>26.43</c:v>
                </c:pt>
              </c:numCache>
            </c:numRef>
          </c:val>
          <c:extLst xmlns:c16r2="http://schemas.microsoft.com/office/drawing/2015/06/chart">
            <c:ext xmlns:c16="http://schemas.microsoft.com/office/drawing/2014/chart" uri="{C3380CC4-5D6E-409C-BE32-E72D297353CC}">
              <c16:uniqueId val="{00000001-3125-48D9-8D76-E54C5DBF07BC}"/>
            </c:ext>
          </c:extLst>
        </c:ser>
        <c:dLbls>
          <c:showLegendKey val="0"/>
          <c:showVal val="0"/>
          <c:showCatName val="0"/>
          <c:showSerName val="0"/>
          <c:showPercent val="0"/>
          <c:showBubbleSize val="0"/>
        </c:dLbls>
        <c:gapWidth val="250"/>
        <c:overlap val="100"/>
        <c:axId val="241895992"/>
        <c:axId val="24189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7.51</c:v>
                </c:pt>
                <c:pt idx="1">
                  <c:v>-3.3</c:v>
                </c:pt>
                <c:pt idx="2">
                  <c:v>3.47</c:v>
                </c:pt>
                <c:pt idx="3">
                  <c:v>2.36</c:v>
                </c:pt>
                <c:pt idx="4">
                  <c:v>-7.31</c:v>
                </c:pt>
              </c:numCache>
            </c:numRef>
          </c:val>
          <c:smooth val="0"/>
          <c:extLst xmlns:c16r2="http://schemas.microsoft.com/office/drawing/2015/06/chart">
            <c:ext xmlns:c16="http://schemas.microsoft.com/office/drawing/2014/chart" uri="{C3380CC4-5D6E-409C-BE32-E72D297353CC}">
              <c16:uniqueId val="{00000002-3125-48D9-8D76-E54C5DBF07BC}"/>
            </c:ext>
          </c:extLst>
        </c:ser>
        <c:dLbls>
          <c:showLegendKey val="0"/>
          <c:showVal val="0"/>
          <c:showCatName val="0"/>
          <c:showSerName val="0"/>
          <c:showPercent val="0"/>
          <c:showBubbleSize val="0"/>
        </c:dLbls>
        <c:marker val="1"/>
        <c:smooth val="0"/>
        <c:axId val="241895992"/>
        <c:axId val="241896384"/>
      </c:lineChart>
      <c:catAx>
        <c:axId val="24189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896384"/>
        <c:crosses val="autoZero"/>
        <c:auto val="1"/>
        <c:lblAlgn val="ctr"/>
        <c:lblOffset val="100"/>
        <c:tickLblSkip val="1"/>
        <c:tickMarkSkip val="1"/>
        <c:noMultiLvlLbl val="0"/>
      </c:catAx>
      <c:valAx>
        <c:axId val="24189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89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0.21</c:v>
                </c:pt>
                <c:pt idx="4">
                  <c:v>#N/A</c:v>
                </c:pt>
                <c:pt idx="5">
                  <c:v>0.35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AEFD-4109-9B3B-5ED55DDB03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EFD-4109-9B3B-5ED55DDB034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AEFD-4109-9B3B-5ED55DDB0345}"/>
            </c:ext>
          </c:extLst>
        </c:ser>
        <c:ser>
          <c:idx val="3"/>
          <c:order val="3"/>
          <c:tx>
            <c:strRef>
              <c:f>データシート!$A$30</c:f>
              <c:strCache>
                <c:ptCount val="1"/>
                <c:pt idx="0">
                  <c:v>すこやか両津特別会計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0.04</c:v>
                </c:pt>
                <c:pt idx="4">
                  <c:v>#N/A</c:v>
                </c:pt>
                <c:pt idx="5">
                  <c:v>0</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3-AEFD-4109-9B3B-5ED55DDB0345}"/>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0.19</c:v>
                </c:pt>
                <c:pt idx="4">
                  <c:v>#N/A</c:v>
                </c:pt>
                <c:pt idx="5">
                  <c:v>0.27</c:v>
                </c:pt>
                <c:pt idx="6">
                  <c:v>#N/A</c:v>
                </c:pt>
                <c:pt idx="7">
                  <c:v>0.2</c:v>
                </c:pt>
                <c:pt idx="8">
                  <c:v>#N/A</c:v>
                </c:pt>
                <c:pt idx="9">
                  <c:v>0.25</c:v>
                </c:pt>
              </c:numCache>
            </c:numRef>
          </c:val>
          <c:extLst xmlns:c16r2="http://schemas.microsoft.com/office/drawing/2015/06/chart">
            <c:ext xmlns:c16="http://schemas.microsoft.com/office/drawing/2014/chart" uri="{C3380CC4-5D6E-409C-BE32-E72D297353CC}">
              <c16:uniqueId val="{00000004-AEFD-4109-9B3B-5ED55DDB034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0.72</c:v>
                </c:pt>
                <c:pt idx="4">
                  <c:v>#N/A</c:v>
                </c:pt>
                <c:pt idx="5">
                  <c:v>1.1200000000000001</c:v>
                </c:pt>
                <c:pt idx="6">
                  <c:v>#N/A</c:v>
                </c:pt>
                <c:pt idx="7">
                  <c:v>0.7</c:v>
                </c:pt>
                <c:pt idx="8">
                  <c:v>#N/A</c:v>
                </c:pt>
                <c:pt idx="9">
                  <c:v>1.27</c:v>
                </c:pt>
              </c:numCache>
            </c:numRef>
          </c:val>
          <c:extLst xmlns:c16r2="http://schemas.microsoft.com/office/drawing/2015/06/chart">
            <c:ext xmlns:c16="http://schemas.microsoft.com/office/drawing/2014/chart" uri="{C3380CC4-5D6E-409C-BE32-E72D297353CC}">
              <c16:uniqueId val="{00000005-AEFD-4109-9B3B-5ED55DDB034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1</c:v>
                </c:pt>
                <c:pt idx="4">
                  <c:v>#N/A</c:v>
                </c:pt>
                <c:pt idx="5">
                  <c:v>1.1200000000000001</c:v>
                </c:pt>
                <c:pt idx="6">
                  <c:v>#N/A</c:v>
                </c:pt>
                <c:pt idx="7">
                  <c:v>1.04</c:v>
                </c:pt>
                <c:pt idx="8">
                  <c:v>#N/A</c:v>
                </c:pt>
                <c:pt idx="9">
                  <c:v>1.58</c:v>
                </c:pt>
              </c:numCache>
            </c:numRef>
          </c:val>
          <c:extLst xmlns:c16r2="http://schemas.microsoft.com/office/drawing/2015/06/chart">
            <c:ext xmlns:c16="http://schemas.microsoft.com/office/drawing/2014/chart" uri="{C3380CC4-5D6E-409C-BE32-E72D297353CC}">
              <c16:uniqueId val="{00000006-AEFD-4109-9B3B-5ED55DDB034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3.12</c:v>
                </c:pt>
                <c:pt idx="2">
                  <c:v>#N/A</c:v>
                </c:pt>
                <c:pt idx="3">
                  <c:v>3.52</c:v>
                </c:pt>
                <c:pt idx="4">
                  <c:v>#N/A</c:v>
                </c:pt>
                <c:pt idx="5">
                  <c:v>3.69</c:v>
                </c:pt>
                <c:pt idx="6">
                  <c:v>#N/A</c:v>
                </c:pt>
                <c:pt idx="7">
                  <c:v>3.73</c:v>
                </c:pt>
                <c:pt idx="8">
                  <c:v>#N/A</c:v>
                </c:pt>
                <c:pt idx="9">
                  <c:v>3.46</c:v>
                </c:pt>
              </c:numCache>
            </c:numRef>
          </c:val>
          <c:extLst xmlns:c16r2="http://schemas.microsoft.com/office/drawing/2015/06/chart">
            <c:ext xmlns:c16="http://schemas.microsoft.com/office/drawing/2014/chart" uri="{C3380CC4-5D6E-409C-BE32-E72D297353CC}">
              <c16:uniqueId val="{00000007-AEFD-4109-9B3B-5ED55DDB034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2.52</c:v>
                </c:pt>
                <c:pt idx="2">
                  <c:v>#N/A</c:v>
                </c:pt>
                <c:pt idx="3">
                  <c:v>3.09</c:v>
                </c:pt>
                <c:pt idx="4">
                  <c:v>#N/A</c:v>
                </c:pt>
                <c:pt idx="5">
                  <c:v>3.34</c:v>
                </c:pt>
                <c:pt idx="6">
                  <c:v>#N/A</c:v>
                </c:pt>
                <c:pt idx="7">
                  <c:v>3.6</c:v>
                </c:pt>
                <c:pt idx="8">
                  <c:v>#N/A</c:v>
                </c:pt>
                <c:pt idx="9">
                  <c:v>5.14</c:v>
                </c:pt>
              </c:numCache>
            </c:numRef>
          </c:val>
          <c:extLst xmlns:c16r2="http://schemas.microsoft.com/office/drawing/2015/06/chart">
            <c:ext xmlns:c16="http://schemas.microsoft.com/office/drawing/2014/chart" uri="{C3380CC4-5D6E-409C-BE32-E72D297353CC}">
              <c16:uniqueId val="{00000008-AEFD-4109-9B3B-5ED55DDB03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3.63</c:v>
                </c:pt>
                <c:pt idx="2">
                  <c:v>#N/A</c:v>
                </c:pt>
                <c:pt idx="3">
                  <c:v>4.29</c:v>
                </c:pt>
                <c:pt idx="4">
                  <c:v>#N/A</c:v>
                </c:pt>
                <c:pt idx="5">
                  <c:v>4.6399999999999997</c:v>
                </c:pt>
                <c:pt idx="6">
                  <c:v>#N/A</c:v>
                </c:pt>
                <c:pt idx="7">
                  <c:v>5.09</c:v>
                </c:pt>
                <c:pt idx="8">
                  <c:v>#N/A</c:v>
                </c:pt>
                <c:pt idx="9">
                  <c:v>6.56</c:v>
                </c:pt>
              </c:numCache>
            </c:numRef>
          </c:val>
          <c:extLst xmlns:c16r2="http://schemas.microsoft.com/office/drawing/2015/06/chart">
            <c:ext xmlns:c16="http://schemas.microsoft.com/office/drawing/2014/chart" uri="{C3380CC4-5D6E-409C-BE32-E72D297353CC}">
              <c16:uniqueId val="{00000009-AEFD-4109-9B3B-5ED55DDB0345}"/>
            </c:ext>
          </c:extLst>
        </c:ser>
        <c:dLbls>
          <c:showLegendKey val="0"/>
          <c:showVal val="0"/>
          <c:showCatName val="0"/>
          <c:showSerName val="0"/>
          <c:showPercent val="0"/>
          <c:showBubbleSize val="0"/>
        </c:dLbls>
        <c:gapWidth val="150"/>
        <c:overlap val="100"/>
        <c:axId val="241897168"/>
        <c:axId val="241897560"/>
      </c:barChart>
      <c:catAx>
        <c:axId val="24189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897560"/>
        <c:crosses val="autoZero"/>
        <c:auto val="1"/>
        <c:lblAlgn val="ctr"/>
        <c:lblOffset val="100"/>
        <c:tickLblSkip val="1"/>
        <c:tickMarkSkip val="1"/>
        <c:noMultiLvlLbl val="0"/>
      </c:catAx>
      <c:valAx>
        <c:axId val="241897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89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6774</c:v>
                </c:pt>
                <c:pt idx="5">
                  <c:v>6752</c:v>
                </c:pt>
                <c:pt idx="8">
                  <c:v>6740</c:v>
                </c:pt>
                <c:pt idx="11">
                  <c:v>6681</c:v>
                </c:pt>
                <c:pt idx="14">
                  <c:v>6731</c:v>
                </c:pt>
              </c:numCache>
            </c:numRef>
          </c:val>
          <c:extLst xmlns:c16r2="http://schemas.microsoft.com/office/drawing/2015/06/chart">
            <c:ext xmlns:c16="http://schemas.microsoft.com/office/drawing/2014/chart" uri="{C3380CC4-5D6E-409C-BE32-E72D297353CC}">
              <c16:uniqueId val="{00000000-D6F5-44B3-B4BD-D780E2741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1-D6F5-44B3-B4BD-D780E2741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268</c:v>
                </c:pt>
                <c:pt idx="3">
                  <c:v>160</c:v>
                </c:pt>
                <c:pt idx="6">
                  <c:v>142</c:v>
                </c:pt>
                <c:pt idx="9">
                  <c:v>91</c:v>
                </c:pt>
                <c:pt idx="12">
                  <c:v>70</c:v>
                </c:pt>
              </c:numCache>
            </c:numRef>
          </c:val>
          <c:extLst xmlns:c16r2="http://schemas.microsoft.com/office/drawing/2015/06/chart">
            <c:ext xmlns:c16="http://schemas.microsoft.com/office/drawing/2014/chart" uri="{C3380CC4-5D6E-409C-BE32-E72D297353CC}">
              <c16:uniqueId val="{00000002-D6F5-44B3-B4BD-D780E2741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F5-44B3-B4BD-D780E2741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2017</c:v>
                </c:pt>
                <c:pt idx="3">
                  <c:v>2093</c:v>
                </c:pt>
                <c:pt idx="6">
                  <c:v>2057</c:v>
                </c:pt>
                <c:pt idx="9">
                  <c:v>2038</c:v>
                </c:pt>
                <c:pt idx="12">
                  <c:v>2216</c:v>
                </c:pt>
              </c:numCache>
            </c:numRef>
          </c:val>
          <c:extLst xmlns:c16r2="http://schemas.microsoft.com/office/drawing/2015/06/chart">
            <c:ext xmlns:c16="http://schemas.microsoft.com/office/drawing/2014/chart" uri="{C3380CC4-5D6E-409C-BE32-E72D297353CC}">
              <c16:uniqueId val="{00000004-D6F5-44B3-B4BD-D780E2741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F5-44B3-B4BD-D780E2741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6F5-44B3-B4BD-D780E2741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7549</c:v>
                </c:pt>
                <c:pt idx="3">
                  <c:v>7584</c:v>
                </c:pt>
                <c:pt idx="6">
                  <c:v>7567</c:v>
                </c:pt>
                <c:pt idx="9">
                  <c:v>7484</c:v>
                </c:pt>
                <c:pt idx="12">
                  <c:v>7370</c:v>
                </c:pt>
              </c:numCache>
            </c:numRef>
          </c:val>
          <c:extLst xmlns:c16r2="http://schemas.microsoft.com/office/drawing/2015/06/chart">
            <c:ext xmlns:c16="http://schemas.microsoft.com/office/drawing/2014/chart" uri="{C3380CC4-5D6E-409C-BE32-E72D297353CC}">
              <c16:uniqueId val="{00000007-D6F5-44B3-B4BD-D780E274171B}"/>
            </c:ext>
          </c:extLst>
        </c:ser>
        <c:dLbls>
          <c:showLegendKey val="0"/>
          <c:showVal val="0"/>
          <c:showCatName val="0"/>
          <c:showSerName val="0"/>
          <c:showPercent val="0"/>
          <c:showBubbleSize val="0"/>
        </c:dLbls>
        <c:gapWidth val="100"/>
        <c:overlap val="100"/>
        <c:axId val="241898344"/>
        <c:axId val="24189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3062</c:v>
                </c:pt>
                <c:pt idx="2">
                  <c:v>#N/A</c:v>
                </c:pt>
                <c:pt idx="3">
                  <c:v>#N/A</c:v>
                </c:pt>
                <c:pt idx="4">
                  <c:v>3087</c:v>
                </c:pt>
                <c:pt idx="5">
                  <c:v>#N/A</c:v>
                </c:pt>
                <c:pt idx="6">
                  <c:v>#N/A</c:v>
                </c:pt>
                <c:pt idx="7">
                  <c:v>3027</c:v>
                </c:pt>
                <c:pt idx="8">
                  <c:v>#N/A</c:v>
                </c:pt>
                <c:pt idx="9">
                  <c:v>#N/A</c:v>
                </c:pt>
                <c:pt idx="10">
                  <c:v>2932</c:v>
                </c:pt>
                <c:pt idx="11">
                  <c:v>#N/A</c:v>
                </c:pt>
                <c:pt idx="12">
                  <c:v>#N/A</c:v>
                </c:pt>
                <c:pt idx="13">
                  <c:v>2925</c:v>
                </c:pt>
                <c:pt idx="14">
                  <c:v>#N/A</c:v>
                </c:pt>
              </c:numCache>
            </c:numRef>
          </c:val>
          <c:smooth val="0"/>
          <c:extLst xmlns:c16r2="http://schemas.microsoft.com/office/drawing/2015/06/chart">
            <c:ext xmlns:c16="http://schemas.microsoft.com/office/drawing/2014/chart" uri="{C3380CC4-5D6E-409C-BE32-E72D297353CC}">
              <c16:uniqueId val="{00000008-D6F5-44B3-B4BD-D780E274171B}"/>
            </c:ext>
          </c:extLst>
        </c:ser>
        <c:dLbls>
          <c:showLegendKey val="0"/>
          <c:showVal val="0"/>
          <c:showCatName val="0"/>
          <c:showSerName val="0"/>
          <c:showPercent val="0"/>
          <c:showBubbleSize val="0"/>
        </c:dLbls>
        <c:marker val="1"/>
        <c:smooth val="0"/>
        <c:axId val="241898344"/>
        <c:axId val="241898736"/>
      </c:lineChart>
      <c:catAx>
        <c:axId val="24189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898736"/>
        <c:crosses val="autoZero"/>
        <c:auto val="1"/>
        <c:lblAlgn val="ctr"/>
        <c:lblOffset val="100"/>
        <c:tickLblSkip val="1"/>
        <c:tickMarkSkip val="1"/>
        <c:noMultiLvlLbl val="0"/>
      </c:catAx>
      <c:valAx>
        <c:axId val="24189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89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54297</c:v>
                </c:pt>
                <c:pt idx="5">
                  <c:v>56017</c:v>
                </c:pt>
                <c:pt idx="8">
                  <c:v>56377</c:v>
                </c:pt>
                <c:pt idx="11">
                  <c:v>56641</c:v>
                </c:pt>
                <c:pt idx="14">
                  <c:v>56979</c:v>
                </c:pt>
              </c:numCache>
            </c:numRef>
          </c:val>
          <c:extLst xmlns:c16r2="http://schemas.microsoft.com/office/drawing/2015/06/chart">
            <c:ext xmlns:c16="http://schemas.microsoft.com/office/drawing/2014/chart" uri="{C3380CC4-5D6E-409C-BE32-E72D297353CC}">
              <c16:uniqueId val="{00000000-D37C-4CD3-8646-37CB806C95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1360</c:v>
                </c:pt>
                <c:pt idx="5">
                  <c:v>1282</c:v>
                </c:pt>
                <c:pt idx="8">
                  <c:v>1177</c:v>
                </c:pt>
                <c:pt idx="11">
                  <c:v>1005</c:v>
                </c:pt>
                <c:pt idx="14">
                  <c:v>925</c:v>
                </c:pt>
              </c:numCache>
            </c:numRef>
          </c:val>
          <c:extLst xmlns:c16r2="http://schemas.microsoft.com/office/drawing/2015/06/chart">
            <c:ext xmlns:c16="http://schemas.microsoft.com/office/drawing/2014/chart" uri="{C3380CC4-5D6E-409C-BE32-E72D297353CC}">
              <c16:uniqueId val="{00000001-D37C-4CD3-8646-37CB806C95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15009</c:v>
                </c:pt>
                <c:pt idx="5">
                  <c:v>13104</c:v>
                </c:pt>
                <c:pt idx="8">
                  <c:v>14862</c:v>
                </c:pt>
                <c:pt idx="11">
                  <c:v>15189</c:v>
                </c:pt>
                <c:pt idx="14">
                  <c:v>12437</c:v>
                </c:pt>
              </c:numCache>
            </c:numRef>
          </c:val>
          <c:extLst xmlns:c16r2="http://schemas.microsoft.com/office/drawing/2015/06/chart">
            <c:ext xmlns:c16="http://schemas.microsoft.com/office/drawing/2014/chart" uri="{C3380CC4-5D6E-409C-BE32-E72D297353CC}">
              <c16:uniqueId val="{00000002-D37C-4CD3-8646-37CB806C95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7C-4CD3-8646-37CB806C95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7C-4CD3-8646-37CB806C95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5-D37C-4CD3-8646-37CB806C95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11098</c:v>
                </c:pt>
                <c:pt idx="3">
                  <c:v>10617</c:v>
                </c:pt>
                <c:pt idx="6">
                  <c:v>10161</c:v>
                </c:pt>
                <c:pt idx="9">
                  <c:v>10244</c:v>
                </c:pt>
                <c:pt idx="12">
                  <c:v>10211</c:v>
                </c:pt>
              </c:numCache>
            </c:numRef>
          </c:val>
          <c:extLst xmlns:c16r2="http://schemas.microsoft.com/office/drawing/2015/06/chart">
            <c:ext xmlns:c16="http://schemas.microsoft.com/office/drawing/2014/chart" uri="{C3380CC4-5D6E-409C-BE32-E72D297353CC}">
              <c16:uniqueId val="{00000006-D37C-4CD3-8646-37CB806C95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37C-4CD3-8646-37CB806C95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27732</c:v>
                </c:pt>
                <c:pt idx="3">
                  <c:v>28156</c:v>
                </c:pt>
                <c:pt idx="6">
                  <c:v>27851</c:v>
                </c:pt>
                <c:pt idx="9">
                  <c:v>28542</c:v>
                </c:pt>
                <c:pt idx="12">
                  <c:v>27978</c:v>
                </c:pt>
              </c:numCache>
            </c:numRef>
          </c:val>
          <c:extLst xmlns:c16r2="http://schemas.microsoft.com/office/drawing/2015/06/chart">
            <c:ext xmlns:c16="http://schemas.microsoft.com/office/drawing/2014/chart" uri="{C3380CC4-5D6E-409C-BE32-E72D297353CC}">
              <c16:uniqueId val="{00000008-D37C-4CD3-8646-37CB806C95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520</c:v>
                </c:pt>
                <c:pt idx="3">
                  <c:v>369</c:v>
                </c:pt>
                <c:pt idx="6">
                  <c:v>235</c:v>
                </c:pt>
                <c:pt idx="9">
                  <c:v>149</c:v>
                </c:pt>
                <c:pt idx="12">
                  <c:v>85</c:v>
                </c:pt>
              </c:numCache>
            </c:numRef>
          </c:val>
          <c:extLst xmlns:c16r2="http://schemas.microsoft.com/office/drawing/2015/06/chart">
            <c:ext xmlns:c16="http://schemas.microsoft.com/office/drawing/2014/chart" uri="{C3380CC4-5D6E-409C-BE32-E72D297353CC}">
              <c16:uniqueId val="{00000009-D37C-4CD3-8646-37CB806C95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61332</c:v>
                </c:pt>
                <c:pt idx="3">
                  <c:v>61615</c:v>
                </c:pt>
                <c:pt idx="6">
                  <c:v>61129</c:v>
                </c:pt>
                <c:pt idx="9">
                  <c:v>59287</c:v>
                </c:pt>
                <c:pt idx="12">
                  <c:v>58439</c:v>
                </c:pt>
              </c:numCache>
            </c:numRef>
          </c:val>
          <c:extLst xmlns:c16r2="http://schemas.microsoft.com/office/drawing/2015/06/chart">
            <c:ext xmlns:c16="http://schemas.microsoft.com/office/drawing/2014/chart" uri="{C3380CC4-5D6E-409C-BE32-E72D297353CC}">
              <c16:uniqueId val="{0000000A-D37C-4CD3-8646-37CB806C95F3}"/>
            </c:ext>
          </c:extLst>
        </c:ser>
        <c:dLbls>
          <c:showLegendKey val="0"/>
          <c:showVal val="0"/>
          <c:showCatName val="0"/>
          <c:showSerName val="0"/>
          <c:showPercent val="0"/>
          <c:showBubbleSize val="0"/>
        </c:dLbls>
        <c:gapWidth val="100"/>
        <c:overlap val="100"/>
        <c:axId val="416068704"/>
        <c:axId val="416069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30023</c:v>
                </c:pt>
                <c:pt idx="2">
                  <c:v>#N/A</c:v>
                </c:pt>
                <c:pt idx="3">
                  <c:v>#N/A</c:v>
                </c:pt>
                <c:pt idx="4">
                  <c:v>30358</c:v>
                </c:pt>
                <c:pt idx="5">
                  <c:v>#N/A</c:v>
                </c:pt>
                <c:pt idx="6">
                  <c:v>#N/A</c:v>
                </c:pt>
                <c:pt idx="7">
                  <c:v>26962</c:v>
                </c:pt>
                <c:pt idx="8">
                  <c:v>#N/A</c:v>
                </c:pt>
                <c:pt idx="9">
                  <c:v>#N/A</c:v>
                </c:pt>
                <c:pt idx="10">
                  <c:v>25386</c:v>
                </c:pt>
                <c:pt idx="11">
                  <c:v>#N/A</c:v>
                </c:pt>
                <c:pt idx="12">
                  <c:v>#N/A</c:v>
                </c:pt>
                <c:pt idx="13">
                  <c:v>26371</c:v>
                </c:pt>
                <c:pt idx="14">
                  <c:v>#N/A</c:v>
                </c:pt>
              </c:numCache>
            </c:numRef>
          </c:val>
          <c:smooth val="0"/>
          <c:extLst xmlns:c16r2="http://schemas.microsoft.com/office/drawing/2015/06/chart">
            <c:ext xmlns:c16="http://schemas.microsoft.com/office/drawing/2014/chart" uri="{C3380CC4-5D6E-409C-BE32-E72D297353CC}">
              <c16:uniqueId val="{0000000B-D37C-4CD3-8646-37CB806C95F3}"/>
            </c:ext>
          </c:extLst>
        </c:ser>
        <c:dLbls>
          <c:showLegendKey val="0"/>
          <c:showVal val="0"/>
          <c:showCatName val="0"/>
          <c:showSerName val="0"/>
          <c:showPercent val="0"/>
          <c:showBubbleSize val="0"/>
        </c:dLbls>
        <c:marker val="1"/>
        <c:smooth val="0"/>
        <c:axId val="416068704"/>
        <c:axId val="416069096"/>
      </c:lineChart>
      <c:catAx>
        <c:axId val="4160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069096"/>
        <c:crosses val="autoZero"/>
        <c:auto val="1"/>
        <c:lblAlgn val="ctr"/>
        <c:lblOffset val="100"/>
        <c:tickLblSkip val="1"/>
        <c:tickMarkSkip val="1"/>
        <c:noMultiLvlLbl val="0"/>
      </c:catAx>
      <c:valAx>
        <c:axId val="416069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8918</c:v>
                </c:pt>
                <c:pt idx="1">
                  <c:v>9547</c:v>
                </c:pt>
                <c:pt idx="2">
                  <c:v>7178</c:v>
                </c:pt>
              </c:numCache>
            </c:numRef>
          </c:val>
          <c:extLst xmlns:c16r2="http://schemas.microsoft.com/office/drawing/2015/06/chart">
            <c:ext xmlns:c16="http://schemas.microsoft.com/office/drawing/2014/chart" uri="{C3380CC4-5D6E-409C-BE32-E72D297353CC}">
              <c16:uniqueId val="{00000000-D4DC-4D4F-BECD-77B106F06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2811</c:v>
                </c:pt>
                <c:pt idx="1">
                  <c:v>2435</c:v>
                </c:pt>
                <c:pt idx="2">
                  <c:v>2054</c:v>
                </c:pt>
              </c:numCache>
            </c:numRef>
          </c:val>
          <c:extLst xmlns:c16r2="http://schemas.microsoft.com/office/drawing/2015/06/chart">
            <c:ext xmlns:c16="http://schemas.microsoft.com/office/drawing/2014/chart" uri="{C3380CC4-5D6E-409C-BE32-E72D297353CC}">
              <c16:uniqueId val="{00000001-D4DC-4D4F-BECD-77B106F06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11483</c:v>
                </c:pt>
                <c:pt idx="1">
                  <c:v>11312</c:v>
                </c:pt>
                <c:pt idx="2">
                  <c:v>11123</c:v>
                </c:pt>
              </c:numCache>
            </c:numRef>
          </c:val>
          <c:extLst xmlns:c16r2="http://schemas.microsoft.com/office/drawing/2015/06/chart">
            <c:ext xmlns:c16="http://schemas.microsoft.com/office/drawing/2014/chart" uri="{C3380CC4-5D6E-409C-BE32-E72D297353CC}">
              <c16:uniqueId val="{00000002-D4DC-4D4F-BECD-77B106F060B1}"/>
            </c:ext>
          </c:extLst>
        </c:ser>
        <c:dLbls>
          <c:showLegendKey val="0"/>
          <c:showVal val="0"/>
          <c:showCatName val="0"/>
          <c:showSerName val="0"/>
          <c:showPercent val="0"/>
          <c:showBubbleSize val="0"/>
        </c:dLbls>
        <c:gapWidth val="120"/>
        <c:overlap val="100"/>
        <c:axId val="416070664"/>
        <c:axId val="416071056"/>
      </c:barChart>
      <c:catAx>
        <c:axId val="41607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071056"/>
        <c:crosses val="autoZero"/>
        <c:auto val="1"/>
        <c:lblAlgn val="ctr"/>
        <c:lblOffset val="100"/>
        <c:tickLblSkip val="1"/>
        <c:tickMarkSkip val="1"/>
        <c:noMultiLvlLbl val="0"/>
      </c:catAx>
      <c:valAx>
        <c:axId val="41607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07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DD-44AD-9FD2-023468E5A289}"/>
                </c:ext>
                <c:ext xmlns:c15="http://schemas.microsoft.com/office/drawing/2012/chart" uri="{CE6537A1-D6FC-4f65-9D91-7224C49458BB}">
                  <c15:dlblFieldTable>
                    <c15:dlblFTEntry>
                      <c15:txfldGUID>{54C93F48-647D-4413-B9A1-21CBAB803A94}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DD-44AD-9FD2-023468E5A289}"/>
                </c:ext>
                <c:ext xmlns:c15="http://schemas.microsoft.com/office/drawing/2012/chart" uri="{CE6537A1-D6FC-4f65-9D91-7224C49458BB}">
                  <c15:dlblFieldTable>
                    <c15:dlblFTEntry>
                      <c15:txfldGUID>{3CFEF7BB-745A-4E29-BD4A-715A9E6530BA}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DD-44AD-9FD2-023468E5A289}"/>
                </c:ext>
                <c:ext xmlns:c15="http://schemas.microsoft.com/office/drawing/2012/chart" uri="{CE6537A1-D6FC-4f65-9D91-7224C49458BB}">
                  <c15:dlblFieldTable>
                    <c15:dlblFTEntry>
                      <c15:txfldGUID>{680DFC91-C822-4275-BC89-710D7D2E6879}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DD-44AD-9FD2-023468E5A289}"/>
                </c:ext>
                <c:ext xmlns:c15="http://schemas.microsoft.com/office/drawing/2012/chart" uri="{CE6537A1-D6FC-4f65-9D91-7224C49458BB}">
                  <c15:dlblFieldTable>
                    <c15:dlblFTEntry>
                      <c15:txfldGUID>{62A6B48D-B727-4428-AA1C-46A3B704B717}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DD-44AD-9FD2-023468E5A289}"/>
                </c:ext>
                <c:ext xmlns:c15="http://schemas.microsoft.com/office/drawing/2012/chart" uri="{CE6537A1-D6FC-4f65-9D91-7224C49458BB}">
                  <c15:dlblFieldTable>
                    <c15:dlblFTEntry>
                      <c15:txfldGUID>{2F0A465E-4F4F-4FD4-B568-CA3F7BC08752}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DD-44AD-9FD2-023468E5A289}"/>
                </c:ext>
                <c:ext xmlns:c15="http://schemas.microsoft.com/office/drawing/2012/chart" uri="{CE6537A1-D6FC-4f65-9D91-7224C49458BB}">
                  <c15:dlblFieldTable>
                    <c15:dlblFTEntry>
                      <c15:txfldGUID>{ACBA443D-20BE-41D8-B47E-0A33AAEAA87D}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DD-44AD-9FD2-023468E5A289}"/>
                </c:ext>
                <c:ext xmlns:c15="http://schemas.microsoft.com/office/drawing/2012/chart" uri="{CE6537A1-D6FC-4f65-9D91-7224C49458BB}">
                  <c15:dlblFieldTable>
                    <c15:dlblFTEntry>
                      <c15:txfldGUID>{3027B8F3-83BC-431D-A8FD-61887057F0C1}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DD-44AD-9FD2-023468E5A289}"/>
                </c:ext>
                <c:ext xmlns:c15="http://schemas.microsoft.com/office/drawing/2012/chart" uri="{CE6537A1-D6FC-4f65-9D91-7224C49458BB}">
                  <c15:dlblFieldTable>
                    <c15:dlblFTEntry>
                      <c15:txfldGUID>{DAF4D3FE-C7B0-4145-88F1-E36E3150B499}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DD-44AD-9FD2-023468E5A289}"/>
                </c:ext>
                <c:ext xmlns:c15="http://schemas.microsoft.com/office/drawing/2012/chart" uri="{CE6537A1-D6FC-4f65-9D91-7224C49458BB}">
                  <c15:dlblFieldTable>
                    <c15:dlblFTEntry>
                      <c15:txfldGUID>{A0A46E7B-3EA4-4B03-B96B-48A5B58BCCFE}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c:v>
                </c:pt>
              </c:numCache>
            </c:numRef>
          </c:xVal>
          <c:yVal>
            <c:numRef>
              <c:f>公会計指標分析・財政指標組合せ分析表!$BP$51:$DC$51</c:f>
              <c:numCache>
                <c:formatCode>#,##0.0;"▲ "#,##0.0</c:formatCode>
                <c:ptCount val="40"/>
                <c:pt idx="24">
                  <c:v>117.1</c:v>
                </c:pt>
              </c:numCache>
            </c:numRef>
          </c:yVal>
          <c:smooth val="0"/>
          <c:extLst xmlns:c16r2="http://schemas.microsoft.com/office/drawing/2015/06/chart">
            <c:ext xmlns:c16="http://schemas.microsoft.com/office/drawing/2014/chart" uri="{C3380CC4-5D6E-409C-BE32-E72D297353CC}">
              <c16:uniqueId val="{00000009-86DD-44AD-9FD2-023468E5A2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DD-44AD-9FD2-023468E5A289}"/>
                </c:ext>
                <c:ext xmlns:c15="http://schemas.microsoft.com/office/drawing/2012/chart" uri="{CE6537A1-D6FC-4f65-9D91-7224C49458BB}">
                  <c15:dlblFieldTable>
                    <c15:dlblFTEntry>
                      <c15:txfldGUID>{2D8DF1DB-D50E-4F05-9DFE-9B93F23C306D}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DD-44AD-9FD2-023468E5A289}"/>
                </c:ext>
                <c:ext xmlns:c15="http://schemas.microsoft.com/office/drawing/2012/chart" uri="{CE6537A1-D6FC-4f65-9D91-7224C49458BB}">
                  <c15:dlblFieldTable>
                    <c15:dlblFTEntry>
                      <c15:txfldGUID>{16E8C6EB-C640-4EF4-8E3E-26740B17569D}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DD-44AD-9FD2-023468E5A289}"/>
                </c:ext>
                <c:ext xmlns:c15="http://schemas.microsoft.com/office/drawing/2012/chart" uri="{CE6537A1-D6FC-4f65-9D91-7224C49458BB}">
                  <c15:dlblFieldTable>
                    <c15:dlblFTEntry>
                      <c15:txfldGUID>{9A21398C-8A9E-4537-8E46-DEF67F9DF19A}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DD-44AD-9FD2-023468E5A289}"/>
                </c:ext>
                <c:ext xmlns:c15="http://schemas.microsoft.com/office/drawing/2012/chart" uri="{CE6537A1-D6FC-4f65-9D91-7224C49458BB}">
                  <c15:dlblFieldTable>
                    <c15:dlblFTEntry>
                      <c15:txfldGUID>{415029C0-AC87-4F3E-A12B-7A0A4842F515}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DD-44AD-9FD2-023468E5A289}"/>
                </c:ext>
                <c:ext xmlns:c15="http://schemas.microsoft.com/office/drawing/2012/chart" uri="{CE6537A1-D6FC-4f65-9D91-7224C49458BB}">
                  <c15:dlblFieldTable>
                    <c15:dlblFTEntry>
                      <c15:txfldGUID>{FD490E6E-B8E6-4F01-ABFC-858C88735A58}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DD-44AD-9FD2-023468E5A289}"/>
                </c:ext>
                <c:ext xmlns:c15="http://schemas.microsoft.com/office/drawing/2012/chart" uri="{CE6537A1-D6FC-4f65-9D91-7224C49458BB}">
                  <c15:dlblFieldTable>
                    <c15:dlblFTEntry>
                      <c15:txfldGUID>{8D14AB7C-AFAD-44C6-80F7-710A53E88069}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DD-44AD-9FD2-023468E5A289}"/>
                </c:ext>
                <c:ext xmlns:c15="http://schemas.microsoft.com/office/drawing/2012/chart" uri="{CE6537A1-D6FC-4f65-9D91-7224C49458BB}">
                  <c15:dlblFieldTable>
                    <c15:dlblFTEntry>
                      <c15:txfldGUID>{305DCB03-1A3B-4AD1-BA37-B53EDFD0C1D6}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DD-44AD-9FD2-023468E5A289}"/>
                </c:ext>
                <c:ext xmlns:c15="http://schemas.microsoft.com/office/drawing/2012/chart" uri="{CE6537A1-D6FC-4f65-9D91-7224C49458BB}">
                  <c15:dlblFieldTable>
                    <c15:dlblFTEntry>
                      <c15:txfldGUID>{C68262EC-8591-4B45-B576-0077A2B58F22}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DD-44AD-9FD2-023468E5A289}"/>
                </c:ext>
                <c:ext xmlns:c15="http://schemas.microsoft.com/office/drawing/2012/chart" uri="{CE6537A1-D6FC-4f65-9D91-7224C49458BB}">
                  <c15:dlblFieldTable>
                    <c15:dlblFTEntry>
                      <c15:txfldGUID>{E11F2BC1-679F-430C-93D1-F8D8261DDD19}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32.5</c:v>
                </c:pt>
              </c:numCache>
            </c:numRef>
          </c:yVal>
          <c:smooth val="0"/>
          <c:extLst xmlns:c16r2="http://schemas.microsoft.com/office/drawing/2015/06/chart">
            <c:ext xmlns:c16="http://schemas.microsoft.com/office/drawing/2014/chart" uri="{C3380CC4-5D6E-409C-BE32-E72D297353CC}">
              <c16:uniqueId val="{00000013-86DD-44AD-9FD2-023468E5A289}"/>
            </c:ext>
          </c:extLst>
        </c:ser>
        <c:dLbls>
          <c:showLegendKey val="0"/>
          <c:showVal val="1"/>
          <c:showCatName val="0"/>
          <c:showSerName val="0"/>
          <c:showPercent val="0"/>
          <c:showBubbleSize val="0"/>
        </c:dLbls>
        <c:axId val="416072232"/>
        <c:axId val="416072624"/>
      </c:scatterChart>
      <c:valAx>
        <c:axId val="416072232"/>
        <c:scaling>
          <c:orientation val="minMax"/>
          <c:max val="57.7"/>
          <c:min val="4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072624"/>
        <c:crosses val="autoZero"/>
        <c:crossBetween val="midCat"/>
      </c:valAx>
      <c:valAx>
        <c:axId val="416072624"/>
        <c:scaling>
          <c:orientation val="minMax"/>
          <c:max val="13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072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755126632297668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74-4132-962C-091EACCF3795}"/>
                </c:ext>
                <c:ext xmlns:c15="http://schemas.microsoft.com/office/drawing/2012/chart" uri="{CE6537A1-D6FC-4f65-9D91-7224C49458BB}">
                  <c15:dlblFieldTable>
                    <c15:dlblFTEntry>
                      <c15:txfldGUID>{AC234C8C-DADF-4A31-A366-293816952BC4}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74-4132-962C-091EACCF3795}"/>
                </c:ext>
                <c:ext xmlns:c15="http://schemas.microsoft.com/office/drawing/2012/chart" uri="{CE6537A1-D6FC-4f65-9D91-7224C49458BB}">
                  <c15:dlblFieldTable>
                    <c15:dlblFTEntry>
                      <c15:txfldGUID>{A7584762-55C8-4ED8-8123-00DDEBD01254}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74-4132-962C-091EACCF3795}"/>
                </c:ext>
                <c:ext xmlns:c15="http://schemas.microsoft.com/office/drawing/2012/chart" uri="{CE6537A1-D6FC-4f65-9D91-7224C49458BB}">
                  <c15:dlblFieldTable>
                    <c15:dlblFTEntry>
                      <c15:txfldGUID>{A8368EC2-DB48-405E-ADAB-D54AE6CC7BED}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74-4132-962C-091EACCF3795}"/>
                </c:ext>
                <c:ext xmlns:c15="http://schemas.microsoft.com/office/drawing/2012/chart" uri="{CE6537A1-D6FC-4f65-9D91-7224C49458BB}">
                  <c15:dlblFieldTable>
                    <c15:dlblFTEntry>
                      <c15:txfldGUID>{37EC4252-C592-4E97-9D73-A0831B19C59E}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74-4132-962C-091EACCF3795}"/>
                </c:ext>
                <c:ext xmlns:c15="http://schemas.microsoft.com/office/drawing/2012/chart" uri="{CE6537A1-D6FC-4f65-9D91-7224C49458BB}">
                  <c15:dlblFieldTable>
                    <c15:dlblFTEntry>
                      <c15:txfldGUID>{6D99C7F5-CC77-4B9B-860A-9C6B417BA922}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74-4132-962C-091EACCF3795}"/>
                </c:ext>
                <c:ext xmlns:c15="http://schemas.microsoft.com/office/drawing/2012/chart" uri="{CE6537A1-D6FC-4f65-9D91-7224C49458BB}">
                  <c15:dlblFieldTable>
                    <c15:dlblFTEntry>
                      <c15:txfldGUID>{A374C188-D922-49DE-8E62-C7795102087A}</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864085660592359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74-4132-962C-091EACCF3795}"/>
                </c:ext>
                <c:ext xmlns:c15="http://schemas.microsoft.com/office/drawing/2012/chart" uri="{CE6537A1-D6FC-4f65-9D91-7224C49458BB}">
                  <c15:dlblFieldTable>
                    <c15:dlblFTEntry>
                      <c15:txfldGUID>{762EE273-FECE-4217-995B-A2E0A54FD574}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74-4132-962C-091EACCF3795}"/>
                </c:ext>
                <c:ext xmlns:c15="http://schemas.microsoft.com/office/drawing/2012/chart" uri="{CE6537A1-D6FC-4f65-9D91-7224C49458BB}">
                  <c15:dlblFieldTable>
                    <c15:dlblFTEntry>
                      <c15:txfldGUID>{419B9201-D210-4F71-A52E-4C318EA78EEB}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C74-4132-962C-091EACCF3795}"/>
                </c:ext>
                <c:ext xmlns:c15="http://schemas.microsoft.com/office/drawing/2012/chart" uri="{CE6537A1-D6FC-4f65-9D91-7224C49458BB}">
                  <c15:dlblFieldTable>
                    <c15:dlblFTEntry>
                      <c15:txfldGUID>{63A64FEE-1ACF-4260-A15E-18E36766382D}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13.2</c:v>
                </c:pt>
                <c:pt idx="16">
                  <c:v>13.2</c:v>
                </c:pt>
                <c:pt idx="24">
                  <c:v>13.4</c:v>
                </c:pt>
                <c:pt idx="32">
                  <c:v>13.6</c:v>
                </c:pt>
              </c:numCache>
            </c:numRef>
          </c:xVal>
          <c:yVal>
            <c:numRef>
              <c:f>公会計指標分析・財政指標組合せ分析表!$BP$73:$DC$73</c:f>
              <c:numCache>
                <c:formatCode>#,##0.0;"▲ "#,##0.0</c:formatCode>
                <c:ptCount val="40"/>
                <c:pt idx="0">
                  <c:v>125.8</c:v>
                </c:pt>
                <c:pt idx="8">
                  <c:v>133.30000000000001</c:v>
                </c:pt>
                <c:pt idx="16">
                  <c:v>118.6</c:v>
                </c:pt>
                <c:pt idx="24">
                  <c:v>117.1</c:v>
                </c:pt>
                <c:pt idx="32">
                  <c:v>128</c:v>
                </c:pt>
              </c:numCache>
            </c:numRef>
          </c:yVal>
          <c:smooth val="0"/>
          <c:extLst xmlns:c16r2="http://schemas.microsoft.com/office/drawing/2015/06/chart">
            <c:ext xmlns:c16="http://schemas.microsoft.com/office/drawing/2014/chart" uri="{C3380CC4-5D6E-409C-BE32-E72D297353CC}">
              <c16:uniqueId val="{00000009-2C74-4132-962C-091EACCF37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74-4132-962C-091EACCF3795}"/>
                </c:ext>
                <c:ext xmlns:c15="http://schemas.microsoft.com/office/drawing/2012/chart" uri="{CE6537A1-D6FC-4f65-9D91-7224C49458BB}">
                  <c15:dlblFieldTable>
                    <c15:dlblFTEntry>
                      <c15:txfldGUID>{6F89FC6A-8F4E-415A-8207-D5B185FAF569}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C74-4132-962C-091EACCF3795}"/>
                </c:ext>
                <c:ext xmlns:c15="http://schemas.microsoft.com/office/drawing/2012/chart" uri="{CE6537A1-D6FC-4f65-9D91-7224C49458BB}">
                  <c15:dlblFieldTable>
                    <c15:dlblFTEntry>
                      <c15:txfldGUID>{77176709-CDF8-4E55-A3BE-6835ED8D9BE6}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C74-4132-962C-091EACCF3795}"/>
                </c:ext>
                <c:ext xmlns:c15="http://schemas.microsoft.com/office/drawing/2012/chart" uri="{CE6537A1-D6FC-4f65-9D91-7224C49458BB}">
                  <c15:dlblFieldTable>
                    <c15:dlblFTEntry>
                      <c15:txfldGUID>{334B38A6-B2FB-4DBD-B7E7-65AB8F97E8B5}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C74-4132-962C-091EACCF3795}"/>
                </c:ext>
                <c:ext xmlns:c15="http://schemas.microsoft.com/office/drawing/2012/chart" uri="{CE6537A1-D6FC-4f65-9D91-7224C49458BB}">
                  <c15:dlblFieldTable>
                    <c15:dlblFTEntry>
                      <c15:txfldGUID>{D7865913-E9B0-4A93-A4AF-389888AE1542}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C74-4132-962C-091EACCF3795}"/>
                </c:ext>
                <c:ext xmlns:c15="http://schemas.microsoft.com/office/drawing/2012/chart" uri="{CE6537A1-D6FC-4f65-9D91-7224C49458BB}">
                  <c15:dlblFieldTable>
                    <c15:dlblFTEntry>
                      <c15:txfldGUID>{708DF4EC-B270-447B-901F-76EE324B9914}</c15:txfldGUID>
                      <c15:f>#REF!</c15:f>
                      <c15:dlblFieldTableCache>
                        <c:ptCount val="1"/>
                        <c:pt idx="0">
                          <c:v>#REF!</c:v>
                        </c:pt>
                      </c15:dlblFieldTableCache>
                    </c15:dlblFTEntry>
                  </c15:dlblFieldTable>
                  <c15:showDataLabelsRange val="0"/>
                </c:ext>
              </c:extLst>
            </c:dLbl>
            <c:dLbl>
              <c:idx val="8"/>
              <c:layout>
                <c:manualLayout>
                  <c:x val="-3.212128626434718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74-4132-962C-091EACCF3795}"/>
                </c:ext>
                <c:ext xmlns:c15="http://schemas.microsoft.com/office/drawing/2012/chart" uri="{CE6537A1-D6FC-4f65-9D91-7224C49458BB}">
                  <c15:dlblFieldTable>
                    <c15:dlblFTEntry>
                      <c15:txfldGUID>{CC44551D-74CD-4D8E-99F7-66AF6D11EE05}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27469697387404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74-4132-962C-091EACCF3795}"/>
                </c:ext>
                <c:ext xmlns:c15="http://schemas.microsoft.com/office/drawing/2012/chart" uri="{CE6537A1-D6FC-4f65-9D91-7224C49458BB}">
                  <c15:dlblFieldTable>
                    <c15:dlblFTEntry>
                      <c15:txfldGUID>{CEE107C8-F9D6-4EA3-A786-70CF547CACA2}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27469697387404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74-4132-962C-091EACCF3795}"/>
                </c:ext>
                <c:ext xmlns:c15="http://schemas.microsoft.com/office/drawing/2012/chart" uri="{CE6537A1-D6FC-4f65-9D91-7224C49458BB}">
                  <c15:dlblFieldTable>
                    <c15:dlblFTEntry>
                      <c15:txfldGUID>{F6FDCC52-AB27-4D94-89A0-3B760E12052A}</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12128626434720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74-4132-962C-091EACCF3795}"/>
                </c:ext>
                <c:ext xmlns:c15="http://schemas.microsoft.com/office/drawing/2012/chart" uri="{CE6537A1-D6FC-4f65-9D91-7224C49458BB}">
                  <c15:dlblFieldTable>
                    <c15:dlblFTEntry>
                      <c15:txfldGUID>{B6D4355E-21D3-4ADD-BEBC-7E61303C450C}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2C74-4132-962C-091EACCF3795}"/>
            </c:ext>
          </c:extLst>
        </c:ser>
        <c:dLbls>
          <c:showLegendKey val="0"/>
          <c:showVal val="1"/>
          <c:showCatName val="0"/>
          <c:showSerName val="0"/>
          <c:showPercent val="0"/>
          <c:showBubbleSize val="0"/>
        </c:dLbls>
        <c:axId val="416073408"/>
        <c:axId val="416073800"/>
      </c:scatterChart>
      <c:valAx>
        <c:axId val="416073408"/>
        <c:scaling>
          <c:orientation val="minMax"/>
          <c:max val="14.1"/>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073800"/>
        <c:crosses val="autoZero"/>
        <c:crossBetween val="midCat"/>
      </c:valAx>
      <c:valAx>
        <c:axId val="41607380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073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減少した</a:t>
          </a:r>
          <a:r>
            <a:rPr lang="ja-JP" altLang="en-US" sz="1100" b="0" i="0" baseline="0">
              <a:solidFill>
                <a:schemeClr val="dk1"/>
              </a:solidFill>
              <a:effectLst/>
              <a:latin typeface="+mn-lt"/>
              <a:ea typeface="+mn-ea"/>
              <a:cs typeface="+mn-cs"/>
            </a:rPr>
            <a:t>が、</a:t>
          </a:r>
          <a:r>
            <a:rPr lang="ja-JP" altLang="ja-JP" sz="1100" b="0" i="0" baseline="0">
              <a:solidFill>
                <a:sysClr val="windowText" lastClr="000000"/>
              </a:solidFill>
              <a:effectLst/>
              <a:latin typeface="+mn-lt"/>
              <a:ea typeface="+mn-ea"/>
              <a:cs typeface="+mn-cs"/>
            </a:rPr>
            <a:t>公営企業債の元利償還金に対する繰入金</a:t>
          </a:r>
          <a:r>
            <a:rPr lang="ja-JP" altLang="en-US" sz="1100" b="0" i="0" baseline="0">
              <a:solidFill>
                <a:sysClr val="windowText" lastClr="000000"/>
              </a:solidFill>
              <a:effectLst/>
              <a:latin typeface="+mn-lt"/>
              <a:ea typeface="+mn-ea"/>
              <a:cs typeface="+mn-cs"/>
            </a:rPr>
            <a:t>が増加し、元利償還金等全体は増加した。元利償還金等全体は増加したものの</a:t>
          </a:r>
          <a:r>
            <a:rPr lang="ja-JP" altLang="ja-JP" sz="1100" b="0" i="0" baseline="0">
              <a:solidFill>
                <a:sysClr val="windowText" lastClr="000000"/>
              </a:solidFill>
              <a:effectLst/>
              <a:latin typeface="+mn-lt"/>
              <a:ea typeface="+mn-ea"/>
              <a:cs typeface="+mn-cs"/>
            </a:rPr>
            <a:t>算入公債費等</a:t>
          </a:r>
          <a:r>
            <a:rPr lang="ja-JP" altLang="en-US" sz="1100" b="0" i="0" baseline="0">
              <a:solidFill>
                <a:sysClr val="windowText" lastClr="000000"/>
              </a:solidFill>
              <a:effectLst/>
              <a:latin typeface="+mn-lt"/>
              <a:ea typeface="+mn-ea"/>
              <a:cs typeface="+mn-cs"/>
            </a:rPr>
            <a:t>が大きく</a:t>
          </a:r>
          <a:r>
            <a:rPr lang="ja-JP" altLang="ja-JP" sz="1100" b="0" i="0" baseline="0">
              <a:solidFill>
                <a:sysClr val="windowText" lastClr="000000"/>
              </a:solidFill>
              <a:effectLst/>
              <a:latin typeface="+mn-lt"/>
              <a:ea typeface="+mn-ea"/>
              <a:cs typeface="+mn-cs"/>
            </a:rPr>
            <a:t>増加した</a:t>
          </a:r>
          <a:r>
            <a:rPr lang="ja-JP" altLang="en-US" sz="1100" b="0" i="0" baseline="0">
              <a:solidFill>
                <a:sysClr val="windowText" lastClr="000000"/>
              </a:solidFill>
              <a:effectLst/>
              <a:latin typeface="+mn-lt"/>
              <a:ea typeface="+mn-ea"/>
              <a:cs typeface="+mn-cs"/>
            </a:rPr>
            <a:t>ため、実質公債費比率の分子は減少した。</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将来負担額は減少したものの充当可能財源等が大きく減少したため、将来負担比率の分子は増加した。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一般会計等に係る地方債の現在高は、</a:t>
          </a:r>
          <a:r>
            <a:rPr lang="ja-JP" altLang="en-US" sz="1100" b="0" i="0" baseline="0">
              <a:solidFill>
                <a:schemeClr val="dk1"/>
              </a:solidFill>
              <a:effectLst/>
              <a:latin typeface="+mn-lt"/>
              <a:ea typeface="+mn-ea"/>
              <a:cs typeface="+mn-cs"/>
            </a:rPr>
            <a:t>元金償還額を下回る地方債発行額となり</a:t>
          </a:r>
          <a:r>
            <a:rPr lang="ja-JP" altLang="ja-JP" sz="1100" b="0" i="0" baseline="0">
              <a:solidFill>
                <a:schemeClr val="dk1"/>
              </a:solidFill>
              <a:effectLst/>
              <a:latin typeface="+mn-lt"/>
              <a:ea typeface="+mn-ea"/>
              <a:cs typeface="+mn-cs"/>
            </a:rPr>
            <a:t>減少した。債務負担行為に基づく支出予定額は、施設建設などに伴う新たな債務負担が発生していないため減少傾向となっている。</a:t>
          </a:r>
          <a:r>
            <a:rPr lang="ja-JP" altLang="ja-JP" sz="1100" b="0" i="0" baseline="0">
              <a:solidFill>
                <a:sysClr val="windowText" lastClr="000000"/>
              </a:solidFill>
              <a:effectLst/>
              <a:latin typeface="+mn-lt"/>
              <a:ea typeface="+mn-ea"/>
              <a:cs typeface="+mn-cs"/>
            </a:rPr>
            <a:t>公営企業債等繰入見込額が減少し、その他の構成要素も減少傾向となって</a:t>
          </a:r>
          <a:r>
            <a:rPr lang="ja-JP" altLang="en-US" sz="1100" b="0" i="0" baseline="0">
              <a:solidFill>
                <a:sysClr val="windowText" lastClr="000000"/>
              </a:solidFill>
              <a:effectLst/>
              <a:latin typeface="+mn-lt"/>
              <a:ea typeface="+mn-ea"/>
              <a:cs typeface="+mn-cs"/>
            </a:rPr>
            <a:t>おり、将来負担額は減少した。</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財政調整基金の取崩しを行ったことにより</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が減少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充当可能財源等については</a:t>
          </a:r>
          <a:r>
            <a:rPr lang="ja-JP" altLang="en-US" sz="1100" b="0" i="0" baseline="0">
              <a:solidFill>
                <a:schemeClr val="dk1"/>
              </a:solidFill>
              <a:effectLst/>
              <a:latin typeface="+mn-lt"/>
              <a:ea typeface="+mn-ea"/>
              <a:cs typeface="+mn-cs"/>
            </a:rPr>
            <a:t>減少した。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新潟県佐渡市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前年度繰越金や預金等の利子５億円、過疎地域自立促進特別事業基金に過疎対策事業債の基金造成分３億円、行政庁舎建設基金に１億円を積み立てた一方で、財政調整基金から豪雨災害復旧事業や除雪事業等の財源と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億円を取り崩したこと等により、基金全体として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億円の減少となった。</a:t>
          </a:r>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各基金の設置目的と事業内容に基づき、計画的に積み立てと取り崩しを行う。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地域振興基金：市民の連携強化及び地域振興のための事業に充てるため。</a:t>
          </a:r>
          <a:endParaRPr lang="ja-JP" altLang="ja-JP" sz="1400">
            <a:effectLst/>
          </a:endParaRPr>
        </a:p>
        <a:p>
          <a:r>
            <a:rPr kumimoji="1" lang="ja-JP" altLang="ja-JP" sz="1100">
              <a:solidFill>
                <a:schemeClr val="dk1"/>
              </a:solidFill>
              <a:effectLst/>
              <a:latin typeface="+mn-lt"/>
              <a:ea typeface="+mn-ea"/>
              <a:cs typeface="+mn-cs"/>
            </a:rPr>
            <a:t>　過疎地域自立促進特別事業基金：地域医療の確保、住民の日常的な移動のための交通手段の確保、集落の維持及び活性化その他の住民が将来にわたり安全に安心して暮らすことのできる地域社会の実現を図るための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過疎地域自立促進特別事業基金：過疎対策事業債の基金造成分３億円を積み立てた一方で、産業振興や医療確保等の事業費の財源として</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億円を取り崩したことによる減少</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教育文化振興基金：預金利子等を積み立てた一方で、小中学校施設整備事業等の財源として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億円を取り崩したことによる減少</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過疎地域自立促進特別事業基金：過疎対策事業債の基金造成分３億円を積み立て、過疎地域自立促進計画に沿って計画的に繰入れを行う。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合併特例措置により普通交付税が段階的に縮減する中で、豪雨災害の復旧や大雪に伴う除雪経費等の財源として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億円を取り崩したことによ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残高の目標値を標準財政規模の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％とし、前年度繰越金の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以上の額及び預金等の利子を積み立て、近年多発する自然災害の備えとして可能な範囲で積み増しを行う。平成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年度末の残高を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億円程度と見込む。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市債償還のために</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億円を取り崩したことによ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現在高の状況や公債費負担の今後の見通しに応じて積み立てを行い、財源対策債等のほか、繰上償還を行う市債、他年度に比べて償還額が著しく多額となる市債の元利償還金の財源として取崩しを行うことで、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年度末残高を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億円程度と見込んでいる。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％となり、類似団体の平均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年７月策定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佐渡市公共施設等総合管理計画に基づき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、公共施設等の適正な管理や有効活用を図っていく。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76" name="楕円 75"/>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33672</xdr:rowOff>
    </xdr:from>
    <xdr:ext cx="405111" cy="259045"/>
    <xdr:sp macro="" textlink="">
      <xdr:nvSpPr>
        <xdr:cNvPr id="77"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78"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79"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年となっており、新潟県平均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を下回ったものの類似団体の平均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を上回っている。地方債残高は年々減少傾向にあるものの、平成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しを行ったため、将来負担額への充当可能財源が減少したほか、類似団体と比較して職員数が多く、人件費が高い水準にあるため、債務償還可能年数は類似団体の平均値を上回った。今後も公債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適正化に取り組んでいくとともに、行政改革を推進し、人件費の削減に努めていく。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latin typeface="ＭＳ Ｐゴシック" panose="020B0600070205080204" pitchFamily="50" charset="-128"/>
            <a:ea typeface="ＭＳ Ｐゴシック" panose="020B0600070205080204" pitchFamily="50" charset="-128"/>
          </a:endParaRPr>
        </a:p>
        <a:p>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3"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0" name="楕円 119"/>
        <xdr:cNvSpPr/>
      </xdr:nvSpPr>
      <xdr:spPr>
        <a:xfrm>
          <a:off x="147447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1" name="債務償還可能年数該当値テキスト"/>
        <xdr:cNvSpPr txBox="1"/>
      </xdr:nvSpPr>
      <xdr:spPr>
        <a:xfrm>
          <a:off x="14846300" y="5629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0" name="楕円 69"/>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57802</xdr:rowOff>
    </xdr:from>
    <xdr:ext cx="405111" cy="259045"/>
    <xdr:sp macro="" textlink="">
      <xdr:nvSpPr>
        <xdr:cNvPr id="7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73" name="n_1mainValue【道路】&#10;有形固定資産減価償却率"/>
        <xdr:cNvSpPr txBox="1"/>
      </xdr:nvSpPr>
      <xdr:spPr>
        <a:xfrm>
          <a:off x="3582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66076</xdr:rowOff>
    </xdr:from>
    <xdr:to>
      <xdr:col>54</xdr:col>
      <xdr:colOff>189865</xdr:colOff>
      <xdr:row>42</xdr:row>
      <xdr:rowOff>45862</xdr:rowOff>
    </xdr:to>
    <xdr:cxnSp macro="">
      <xdr:nvCxnSpPr>
        <xdr:cNvPr id="99" name="直線コネクタ 98"/>
        <xdr:cNvCxnSpPr/>
      </xdr:nvCxnSpPr>
      <xdr:spPr>
        <a:xfrm flipV="1">
          <a:off x="10476865" y="5895376"/>
          <a:ext cx="0" cy="1351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49689</xdr:rowOff>
    </xdr:from>
    <xdr:ext cx="469744" cy="259045"/>
    <xdr:sp macro="" textlink="">
      <xdr:nvSpPr>
        <xdr:cNvPr id="100" name="【道路】&#10;一人当たり延長最小値テキスト"/>
        <xdr:cNvSpPr txBox="1"/>
      </xdr:nvSpPr>
      <xdr:spPr>
        <a:xfrm>
          <a:off x="10515600" y="725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45862</xdr:rowOff>
    </xdr:from>
    <xdr:to>
      <xdr:col>55</xdr:col>
      <xdr:colOff>88900</xdr:colOff>
      <xdr:row>42</xdr:row>
      <xdr:rowOff>45862</xdr:rowOff>
    </xdr:to>
    <xdr:cxnSp macro="">
      <xdr:nvCxnSpPr>
        <xdr:cNvPr id="101" name="直線コネクタ 100"/>
        <xdr:cNvCxnSpPr/>
      </xdr:nvCxnSpPr>
      <xdr:spPr>
        <a:xfrm>
          <a:off x="10388600" y="724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12753</xdr:rowOff>
    </xdr:from>
    <xdr:ext cx="534377" cy="259045"/>
    <xdr:sp macro="" textlink="">
      <xdr:nvSpPr>
        <xdr:cNvPr id="102" name="【道路】&#10;一人当たり延長最大値テキスト"/>
        <xdr:cNvSpPr txBox="1"/>
      </xdr:nvSpPr>
      <xdr:spPr>
        <a:xfrm>
          <a:off x="10515600" y="56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66076</xdr:rowOff>
    </xdr:from>
    <xdr:to>
      <xdr:col>55</xdr:col>
      <xdr:colOff>88900</xdr:colOff>
      <xdr:row>34</xdr:row>
      <xdr:rowOff>66076</xdr:rowOff>
    </xdr:to>
    <xdr:cxnSp macro="">
      <xdr:nvCxnSpPr>
        <xdr:cNvPr id="103" name="直線コネクタ 102"/>
        <xdr:cNvCxnSpPr/>
      </xdr:nvCxnSpPr>
      <xdr:spPr>
        <a:xfrm>
          <a:off x="10388600" y="58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140268</xdr:rowOff>
    </xdr:from>
    <xdr:ext cx="534377" cy="259045"/>
    <xdr:sp macro="" textlink="">
      <xdr:nvSpPr>
        <xdr:cNvPr id="104" name="【道路】&#10;一人当たり延長平均値テキスト"/>
        <xdr:cNvSpPr txBox="1"/>
      </xdr:nvSpPr>
      <xdr:spPr>
        <a:xfrm>
          <a:off x="10515600" y="665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161841</xdr:rowOff>
    </xdr:from>
    <xdr:to>
      <xdr:col>55</xdr:col>
      <xdr:colOff>50800</xdr:colOff>
      <xdr:row>39</xdr:row>
      <xdr:rowOff>91991</xdr:rowOff>
    </xdr:to>
    <xdr:sp macro="" textlink="">
      <xdr:nvSpPr>
        <xdr:cNvPr id="105" name="フローチャート: 判断 104"/>
        <xdr:cNvSpPr/>
      </xdr:nvSpPr>
      <xdr:spPr>
        <a:xfrm>
          <a:off x="10426700" y="667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149399</xdr:rowOff>
    </xdr:from>
    <xdr:to>
      <xdr:col>50</xdr:col>
      <xdr:colOff>165100</xdr:colOff>
      <xdr:row>38</xdr:row>
      <xdr:rowOff>79549</xdr:rowOff>
    </xdr:to>
    <xdr:sp macro="" textlink="">
      <xdr:nvSpPr>
        <xdr:cNvPr id="106" name="フローチャート: 判断 105"/>
        <xdr:cNvSpPr/>
      </xdr:nvSpPr>
      <xdr:spPr>
        <a:xfrm>
          <a:off x="9588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6361</xdr:rowOff>
    </xdr:from>
    <xdr:to>
      <xdr:col>46</xdr:col>
      <xdr:colOff>38100</xdr:colOff>
      <xdr:row>39</xdr:row>
      <xdr:rowOff>107961</xdr:rowOff>
    </xdr:to>
    <xdr:sp macro="" textlink="">
      <xdr:nvSpPr>
        <xdr:cNvPr id="107" name="フローチャート: 判断 106"/>
        <xdr:cNvSpPr/>
      </xdr:nvSpPr>
      <xdr:spPr>
        <a:xfrm>
          <a:off x="8699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3716</xdr:rowOff>
    </xdr:from>
    <xdr:to>
      <xdr:col>50</xdr:col>
      <xdr:colOff>165100</xdr:colOff>
      <xdr:row>34</xdr:row>
      <xdr:rowOff>105316</xdr:rowOff>
    </xdr:to>
    <xdr:sp macro="" textlink="">
      <xdr:nvSpPr>
        <xdr:cNvPr id="113" name="楕円 112"/>
        <xdr:cNvSpPr/>
      </xdr:nvSpPr>
      <xdr:spPr>
        <a:xfrm>
          <a:off x="9588500" y="58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70676</xdr:rowOff>
    </xdr:from>
    <xdr:ext cx="534377" cy="259045"/>
    <xdr:sp macro="" textlink="">
      <xdr:nvSpPr>
        <xdr:cNvPr id="114" name="n_1aveValue【道路】&#10;一人当たり延長"/>
        <xdr:cNvSpPr txBox="1"/>
      </xdr:nvSpPr>
      <xdr:spPr>
        <a:xfrm>
          <a:off x="93594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124488</xdr:rowOff>
    </xdr:from>
    <xdr:ext cx="534377" cy="259045"/>
    <xdr:sp macro="" textlink="">
      <xdr:nvSpPr>
        <xdr:cNvPr id="115" name="n_2aveValue【道路】&#10;一人当たり延長"/>
        <xdr:cNvSpPr txBox="1"/>
      </xdr:nvSpPr>
      <xdr:spPr>
        <a:xfrm>
          <a:off x="8483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121843</xdr:rowOff>
    </xdr:from>
    <xdr:ext cx="534377" cy="259045"/>
    <xdr:sp macro="" textlink="">
      <xdr:nvSpPr>
        <xdr:cNvPr id="116" name="n_1mainValue【道路】&#10;一人当たり延長"/>
        <xdr:cNvSpPr txBox="1"/>
      </xdr:nvSpPr>
      <xdr:spPr>
        <a:xfrm>
          <a:off x="9359411" y="56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2" name="直線コネクタ 14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46" name="直線コネクタ 14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47"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48" name="フローチャート: 判断 14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9" name="フローチャート: 判断 14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0" name="フローチャート: 判断 14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56" name="楕円 155"/>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7"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58"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2739</xdr:rowOff>
    </xdr:from>
    <xdr:ext cx="405111" cy="259045"/>
    <xdr:sp macro="" textlink="">
      <xdr:nvSpPr>
        <xdr:cNvPr id="159" name="n_1mainValue【橋りょう・トンネル】&#10;有形固定資産減価償却率"/>
        <xdr:cNvSpPr txBox="1"/>
      </xdr:nvSpPr>
      <xdr:spPr>
        <a:xfrm>
          <a:off x="3582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5" name="テキスト ボックス 17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7" name="テキスト ボックス 17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83" name="直線コネクタ 182"/>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84"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85" name="直線コネクタ 184"/>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86"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87" name="直線コネクタ 186"/>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88"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89" name="フローチャート: 判断 188"/>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0" name="フローチャート: 判断 189"/>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1" name="フローチャート: 判断 190"/>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140085</xdr:rowOff>
    </xdr:from>
    <xdr:to>
      <xdr:col>50</xdr:col>
      <xdr:colOff>165100</xdr:colOff>
      <xdr:row>63</xdr:row>
      <xdr:rowOff>70235</xdr:rowOff>
    </xdr:to>
    <xdr:sp macro="" textlink="">
      <xdr:nvSpPr>
        <xdr:cNvPr id="197" name="楕円 196"/>
        <xdr:cNvSpPr/>
      </xdr:nvSpPr>
      <xdr:spPr>
        <a:xfrm>
          <a:off x="9588500" y="107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69370</xdr:rowOff>
    </xdr:from>
    <xdr:ext cx="599010" cy="259045"/>
    <xdr:sp macro="" textlink="">
      <xdr:nvSpPr>
        <xdr:cNvPr id="19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19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61362</xdr:rowOff>
    </xdr:from>
    <xdr:ext cx="599010" cy="259045"/>
    <xdr:sp macro="" textlink="">
      <xdr:nvSpPr>
        <xdr:cNvPr id="200" name="n_1mainValue【橋りょう・トンネル】&#10;一人当たり有形固定資産（償却資産）額"/>
        <xdr:cNvSpPr txBox="1"/>
      </xdr:nvSpPr>
      <xdr:spPr>
        <a:xfrm>
          <a:off x="9327095" y="1086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25" name="直線コネクタ 22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2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27" name="直線コネクタ 22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2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29" name="直線コネクタ 22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3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31" name="フローチャート: 判断 23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32" name="フローチャート: 判断 23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33" name="フローチャート: 判断 23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39" name="楕円 238"/>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150513</xdr:rowOff>
    </xdr:from>
    <xdr:ext cx="405111" cy="259045"/>
    <xdr:sp macro="" textlink="">
      <xdr:nvSpPr>
        <xdr:cNvPr id="240"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41"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42"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66" name="直線コネクタ 265"/>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67"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68" name="直線コネクタ 26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69"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70" name="直線コネクタ 269"/>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71"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72" name="フローチャート: 判断 271"/>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73" name="フローチャート: 判断 272"/>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74" name="フローチャート: 判断 273"/>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121413</xdr:rowOff>
    </xdr:from>
    <xdr:to>
      <xdr:col>50</xdr:col>
      <xdr:colOff>165100</xdr:colOff>
      <xdr:row>82</xdr:row>
      <xdr:rowOff>51563</xdr:rowOff>
    </xdr:to>
    <xdr:sp macro="" textlink="">
      <xdr:nvSpPr>
        <xdr:cNvPr id="280" name="楕円 279"/>
        <xdr:cNvSpPr/>
      </xdr:nvSpPr>
      <xdr:spPr>
        <a:xfrm>
          <a:off x="9588500" y="140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136414</xdr:rowOff>
    </xdr:from>
    <xdr:ext cx="469744" cy="259045"/>
    <xdr:sp macro="" textlink="">
      <xdr:nvSpPr>
        <xdr:cNvPr id="281"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82"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68090</xdr:rowOff>
    </xdr:from>
    <xdr:ext cx="469744" cy="259045"/>
    <xdr:sp macro="" textlink="">
      <xdr:nvSpPr>
        <xdr:cNvPr id="283" name="n_1mainValue【公営住宅】&#10;一人当たり面積"/>
        <xdr:cNvSpPr txBox="1"/>
      </xdr:nvSpPr>
      <xdr:spPr>
        <a:xfrm>
          <a:off x="9391727" y="1378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4" name="テキスト ボックス 29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4" name="テキスト ボックス 30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106</xdr:row>
      <xdr:rowOff>163830</xdr:rowOff>
    </xdr:to>
    <xdr:cxnSp macro="">
      <xdr:nvCxnSpPr>
        <xdr:cNvPr id="308" name="直線コネクタ 307"/>
        <xdr:cNvCxnSpPr/>
      </xdr:nvCxnSpPr>
      <xdr:spPr>
        <a:xfrm flipV="1">
          <a:off x="4634865" y="171526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167657</xdr:rowOff>
    </xdr:from>
    <xdr:ext cx="405111" cy="259045"/>
    <xdr:sp macro="" textlink="">
      <xdr:nvSpPr>
        <xdr:cNvPr id="309" name="【港湾・漁港】&#10;有形固定資産減価償却率最小値テキスト"/>
        <xdr:cNvSpPr txBox="1"/>
      </xdr:nvSpPr>
      <xdr:spPr>
        <a:xfrm>
          <a:off x="4673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163830</xdr:rowOff>
    </xdr:from>
    <xdr:to>
      <xdr:col>24</xdr:col>
      <xdr:colOff>152400</xdr:colOff>
      <xdr:row>106</xdr:row>
      <xdr:rowOff>163830</xdr:rowOff>
    </xdr:to>
    <xdr:cxnSp macro="">
      <xdr:nvCxnSpPr>
        <xdr:cNvPr id="310" name="直線コネクタ 309"/>
        <xdr:cNvCxnSpPr/>
      </xdr:nvCxnSpPr>
      <xdr:spPr>
        <a:xfrm>
          <a:off x="4546600" y="183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11"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148607</xdr:rowOff>
    </xdr:from>
    <xdr:ext cx="405111" cy="259045"/>
    <xdr:sp macro="" textlink="">
      <xdr:nvSpPr>
        <xdr:cNvPr id="313" name="【港湾・漁港】&#10;有形固定資産減価償却率平均値テキスト"/>
        <xdr:cNvSpPr txBox="1"/>
      </xdr:nvSpPr>
      <xdr:spPr>
        <a:xfrm>
          <a:off x="4673600" y="1763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314" name="フローチャート: 判断 313"/>
        <xdr:cNvSpPr/>
      </xdr:nvSpPr>
      <xdr:spPr>
        <a:xfrm>
          <a:off x="45847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29211</xdr:rowOff>
    </xdr:from>
    <xdr:to>
      <xdr:col>20</xdr:col>
      <xdr:colOff>38100</xdr:colOff>
      <xdr:row>103</xdr:row>
      <xdr:rowOff>130811</xdr:rowOff>
    </xdr:to>
    <xdr:sp macro="" textlink="">
      <xdr:nvSpPr>
        <xdr:cNvPr id="315" name="フローチャート: 判断 314"/>
        <xdr:cNvSpPr/>
      </xdr:nvSpPr>
      <xdr:spPr>
        <a:xfrm>
          <a:off x="3746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137795</xdr:rowOff>
    </xdr:from>
    <xdr:to>
      <xdr:col>15</xdr:col>
      <xdr:colOff>101600</xdr:colOff>
      <xdr:row>105</xdr:row>
      <xdr:rowOff>67945</xdr:rowOff>
    </xdr:to>
    <xdr:sp macro="" textlink="">
      <xdr:nvSpPr>
        <xdr:cNvPr id="316" name="フローチャート: 判断 315"/>
        <xdr:cNvSpPr/>
      </xdr:nvSpPr>
      <xdr:spPr>
        <a:xfrm>
          <a:off x="2857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156845</xdr:rowOff>
    </xdr:from>
    <xdr:to>
      <xdr:col>20</xdr:col>
      <xdr:colOff>38100</xdr:colOff>
      <xdr:row>109</xdr:row>
      <xdr:rowOff>86995</xdr:rowOff>
    </xdr:to>
    <xdr:sp macro="" textlink="">
      <xdr:nvSpPr>
        <xdr:cNvPr id="322" name="楕円 321"/>
        <xdr:cNvSpPr/>
      </xdr:nvSpPr>
      <xdr:spPr>
        <a:xfrm>
          <a:off x="37465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147338</xdr:rowOff>
    </xdr:from>
    <xdr:ext cx="405111" cy="259045"/>
    <xdr:sp macro="" textlink="">
      <xdr:nvSpPr>
        <xdr:cNvPr id="323" name="n_1aveValue【港湾・漁港】&#10;有形固定資産減価償却率"/>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24" name="n_2aveValue【港湾・漁港】&#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78122</xdr:rowOff>
    </xdr:from>
    <xdr:ext cx="405111" cy="259045"/>
    <xdr:sp macro="" textlink="">
      <xdr:nvSpPr>
        <xdr:cNvPr id="325" name="n_1mainValue【港湾・漁港】&#10;有形固定資産減価償却率"/>
        <xdr:cNvSpPr txBox="1"/>
      </xdr:nvSpPr>
      <xdr:spPr>
        <a:xfrm>
          <a:off x="3582044" y="187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7" name="テキスト ボックス 33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9" name="テキスト ボックス 33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41" name="テキスト ボックス 34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43" name="テキスト ボックス 342"/>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5" name="テキスト ボックス 34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7" name="テキスト ボックス 34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49" name="直線コネクタ 348"/>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50"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51" name="直線コネクタ 350"/>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52"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53" name="直線コネクタ 352"/>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54"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55" name="フローチャート: 判断 354"/>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56" name="フローチャート: 判断 355"/>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57" name="フローチャート: 判断 356"/>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100467</xdr:rowOff>
    </xdr:from>
    <xdr:to>
      <xdr:col>50</xdr:col>
      <xdr:colOff>165100</xdr:colOff>
      <xdr:row>109</xdr:row>
      <xdr:rowOff>30617</xdr:rowOff>
    </xdr:to>
    <xdr:sp macro="" textlink="">
      <xdr:nvSpPr>
        <xdr:cNvPr id="363" name="楕円 362"/>
        <xdr:cNvSpPr/>
      </xdr:nvSpPr>
      <xdr:spPr>
        <a:xfrm>
          <a:off x="9588500" y="186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25692</xdr:rowOff>
    </xdr:from>
    <xdr:ext cx="599010" cy="259045"/>
    <xdr:sp macro="" textlink="">
      <xdr:nvSpPr>
        <xdr:cNvPr id="364"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65"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21744</xdr:rowOff>
    </xdr:from>
    <xdr:ext cx="469744" cy="259045"/>
    <xdr:sp macro="" textlink="">
      <xdr:nvSpPr>
        <xdr:cNvPr id="366" name="n_1mainValue【港湾・漁港】&#10;一人当たり有形固定資産（償却資産）額"/>
        <xdr:cNvSpPr txBox="1"/>
      </xdr:nvSpPr>
      <xdr:spPr>
        <a:xfrm>
          <a:off x="9391728" y="187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91" name="直線コネクタ 39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9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93" name="直線コネクタ 39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9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95" name="直線コネクタ 39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9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97" name="フローチャート: 判断 39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98" name="フローチャート: 判断 39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99" name="フローチャート: 判断 39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405" name="楕円 404"/>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406"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07"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408" name="n_1mainValue【認定こども園・幼稚園・保育所】&#10;有形固定資産減価償却率"/>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0" name="テキスト ボックス 4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2" name="テキスト ボックス 4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4" name="テキスト ボックス 4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6" name="テキスト ボックス 4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8" name="テキスト ボックス 4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32" name="直線コネクタ 431"/>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33"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34" name="直線コネクタ 433"/>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35"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36" name="直線コネクタ 435"/>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37"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38" name="フローチャート: 判断 437"/>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39" name="フローチャート: 判断 438"/>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40" name="フローチャート: 判断 439"/>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139700</xdr:rowOff>
    </xdr:from>
    <xdr:to>
      <xdr:col>112</xdr:col>
      <xdr:colOff>38100</xdr:colOff>
      <xdr:row>34</xdr:row>
      <xdr:rowOff>69850</xdr:rowOff>
    </xdr:to>
    <xdr:sp macro="" textlink="">
      <xdr:nvSpPr>
        <xdr:cNvPr id="446" name="楕円 445"/>
        <xdr:cNvSpPr/>
      </xdr:nvSpPr>
      <xdr:spPr>
        <a:xfrm>
          <a:off x="2127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30497</xdr:rowOff>
    </xdr:from>
    <xdr:ext cx="469744" cy="259045"/>
    <xdr:sp macro="" textlink="">
      <xdr:nvSpPr>
        <xdr:cNvPr id="447"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48"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86377</xdr:rowOff>
    </xdr:from>
    <xdr:ext cx="469744" cy="259045"/>
    <xdr:sp macro="" textlink="">
      <xdr:nvSpPr>
        <xdr:cNvPr id="449" name="n_1mainValue【認定こども園・幼稚園・保育所】&#10;一人当たり面積"/>
        <xdr:cNvSpPr txBox="1"/>
      </xdr:nvSpPr>
      <xdr:spPr>
        <a:xfrm>
          <a:off x="210757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0" name="テキスト ボックス 45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2" name="テキスト ボックス 46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2" name="テキスト ボックス 47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76" name="直線コネクタ 475"/>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77"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78" name="直線コネクタ 477"/>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79"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80" name="直線コネクタ 479"/>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81"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82" name="フローチャート: 判断 481"/>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83" name="フローチャート: 判断 48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84" name="フローチャート: 判断 483"/>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130447</xdr:rowOff>
    </xdr:from>
    <xdr:to>
      <xdr:col>81</xdr:col>
      <xdr:colOff>101600</xdr:colOff>
      <xdr:row>62</xdr:row>
      <xdr:rowOff>60597</xdr:rowOff>
    </xdr:to>
    <xdr:sp macro="" textlink="">
      <xdr:nvSpPr>
        <xdr:cNvPr id="490" name="楕円 489"/>
        <xdr:cNvSpPr/>
      </xdr:nvSpPr>
      <xdr:spPr>
        <a:xfrm>
          <a:off x="15430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91"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92"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51724</xdr:rowOff>
    </xdr:from>
    <xdr:ext cx="405111" cy="259045"/>
    <xdr:sp macro="" textlink="">
      <xdr:nvSpPr>
        <xdr:cNvPr id="493" name="n_1mainValue【学校施設】&#10;有形固定資産減価償却率"/>
        <xdr:cNvSpPr txBox="1"/>
      </xdr:nvSpPr>
      <xdr:spPr>
        <a:xfrm>
          <a:off x="15266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60351</xdr:rowOff>
    </xdr:from>
    <xdr:to>
      <xdr:col>116</xdr:col>
      <xdr:colOff>62864</xdr:colOff>
      <xdr:row>64</xdr:row>
      <xdr:rowOff>98755</xdr:rowOff>
    </xdr:to>
    <xdr:cxnSp macro="">
      <xdr:nvCxnSpPr>
        <xdr:cNvPr id="516" name="直線コネクタ 515"/>
        <xdr:cNvCxnSpPr/>
      </xdr:nvCxnSpPr>
      <xdr:spPr>
        <a:xfrm flipV="1">
          <a:off x="22160864" y="10175901"/>
          <a:ext cx="0" cy="8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17"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18" name="直線コネクタ 517"/>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7028</xdr:rowOff>
    </xdr:from>
    <xdr:ext cx="469744" cy="259045"/>
    <xdr:sp macro="" textlink="">
      <xdr:nvSpPr>
        <xdr:cNvPr id="519" name="【学校施設】&#10;一人当たり面積最大値テキスト"/>
        <xdr:cNvSpPr txBox="1"/>
      </xdr:nvSpPr>
      <xdr:spPr>
        <a:xfrm>
          <a:off x="22199600" y="995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60351</xdr:rowOff>
    </xdr:from>
    <xdr:to>
      <xdr:col>116</xdr:col>
      <xdr:colOff>152400</xdr:colOff>
      <xdr:row>59</xdr:row>
      <xdr:rowOff>60351</xdr:rowOff>
    </xdr:to>
    <xdr:cxnSp macro="">
      <xdr:nvCxnSpPr>
        <xdr:cNvPr id="520" name="直線コネクタ 519"/>
        <xdr:cNvCxnSpPr/>
      </xdr:nvCxnSpPr>
      <xdr:spPr>
        <a:xfrm>
          <a:off x="22072600" y="1017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115536</xdr:rowOff>
    </xdr:from>
    <xdr:ext cx="469744" cy="259045"/>
    <xdr:sp macro="" textlink="">
      <xdr:nvSpPr>
        <xdr:cNvPr id="521" name="【学校施設】&#10;一人当たり面積平均値テキスト"/>
        <xdr:cNvSpPr txBox="1"/>
      </xdr:nvSpPr>
      <xdr:spPr>
        <a:xfrm>
          <a:off x="22199600" y="1057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137109</xdr:rowOff>
    </xdr:from>
    <xdr:to>
      <xdr:col>116</xdr:col>
      <xdr:colOff>114300</xdr:colOff>
      <xdr:row>62</xdr:row>
      <xdr:rowOff>67259</xdr:rowOff>
    </xdr:to>
    <xdr:sp macro="" textlink="">
      <xdr:nvSpPr>
        <xdr:cNvPr id="522" name="フローチャート: 判断 521"/>
        <xdr:cNvSpPr/>
      </xdr:nvSpPr>
      <xdr:spPr>
        <a:xfrm>
          <a:off x="22110700" y="1059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92761</xdr:rowOff>
    </xdr:from>
    <xdr:to>
      <xdr:col>112</xdr:col>
      <xdr:colOff>38100</xdr:colOff>
      <xdr:row>62</xdr:row>
      <xdr:rowOff>22911</xdr:rowOff>
    </xdr:to>
    <xdr:sp macro="" textlink="">
      <xdr:nvSpPr>
        <xdr:cNvPr id="523" name="フローチャート: 判断 522"/>
        <xdr:cNvSpPr/>
      </xdr:nvSpPr>
      <xdr:spPr>
        <a:xfrm>
          <a:off x="21272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24" name="フローチャート: 判断 523"/>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16866</xdr:rowOff>
    </xdr:from>
    <xdr:to>
      <xdr:col>112</xdr:col>
      <xdr:colOff>38100</xdr:colOff>
      <xdr:row>57</xdr:row>
      <xdr:rowOff>118466</xdr:rowOff>
    </xdr:to>
    <xdr:sp macro="" textlink="">
      <xdr:nvSpPr>
        <xdr:cNvPr id="530" name="楕円 529"/>
        <xdr:cNvSpPr/>
      </xdr:nvSpPr>
      <xdr:spPr>
        <a:xfrm>
          <a:off x="21272500" y="97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14038</xdr:rowOff>
    </xdr:from>
    <xdr:ext cx="469744" cy="259045"/>
    <xdr:sp macro="" textlink="">
      <xdr:nvSpPr>
        <xdr:cNvPr id="531" name="n_1aveValue【学校施設】&#10;一人当たり面積"/>
        <xdr:cNvSpPr txBox="1"/>
      </xdr:nvSpPr>
      <xdr:spPr>
        <a:xfrm>
          <a:off x="210757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532"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134993</xdr:rowOff>
    </xdr:from>
    <xdr:ext cx="469744" cy="259045"/>
    <xdr:sp macro="" textlink="">
      <xdr:nvSpPr>
        <xdr:cNvPr id="533" name="n_1mainValue【学校施設】&#10;一人当たり面積"/>
        <xdr:cNvSpPr txBox="1"/>
      </xdr:nvSpPr>
      <xdr:spPr>
        <a:xfrm>
          <a:off x="21075727" y="956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8" name="直線コネクタ 557"/>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9"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60" name="直線コネクタ 559"/>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63"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64" name="フローチャート: 判断 563"/>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5" name="フローチャート: 判断 564"/>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6" name="フローチャート: 判断 565"/>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572" name="楕円 571"/>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164482</xdr:rowOff>
    </xdr:from>
    <xdr:ext cx="405111" cy="259045"/>
    <xdr:sp macro="" textlink="">
      <xdr:nvSpPr>
        <xdr:cNvPr id="57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4"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575" name="n_1main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99" name="直線コネクタ 598"/>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1" name="直線コネクタ 60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3" name="直線コネクタ 60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04"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5" name="フローチャート: 判断 604"/>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6" name="フローチャート: 判断 605"/>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7" name="フローチャート: 判断 606"/>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13" name="楕円 61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29227</xdr:rowOff>
    </xdr:from>
    <xdr:ext cx="469744" cy="259045"/>
    <xdr:sp macro="" textlink="">
      <xdr:nvSpPr>
        <xdr:cNvPr id="614"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15"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1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7" name="テキスト ボックス 6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8" name="直線コネクタ 6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9" name="テキスト ボックス 6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0" name="直線コネクタ 6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1" name="テキスト ボックス 6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2" name="直線コネクタ 6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3" name="テキスト ボックス 6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4" name="直線コネクタ 6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5" name="テキスト ボックス 6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6" name="直線コネクタ 6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7" name="テキスト ボックス 6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1" name="直線コネクタ 640"/>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2"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43" name="直線コネクタ 642"/>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44"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45" name="直線コネクタ 644"/>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46"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47" name="フローチャート: 判断 646"/>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48" name="フローチャート: 判断 647"/>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49" name="フローチャート: 判断 648"/>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55" name="楕円 654"/>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152416</xdr:rowOff>
    </xdr:from>
    <xdr:ext cx="405111" cy="259045"/>
    <xdr:sp macro="" textlink="">
      <xdr:nvSpPr>
        <xdr:cNvPr id="65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57"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658"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9" name="直線コネクタ 6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0" name="テキスト ボックス 6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1" name="直線コネクタ 6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2" name="テキスト ボックス 6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3" name="直線コネクタ 6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4" name="テキスト ボックス 6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5" name="直線コネクタ 6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6" name="テキスト ボックス 6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7" name="直線コネクタ 6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8" name="テキスト ボックス 6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9" name="直線コネクタ 6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0" name="テキスト ボックス 6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84" name="直線コネクタ 683"/>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85"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86" name="直線コネクタ 685"/>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87"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88" name="直線コネクタ 68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689"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90" name="フローチャート: 判断 689"/>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91" name="フローチャート: 判断 690"/>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92" name="フローチャート: 判断 691"/>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20501</xdr:rowOff>
    </xdr:from>
    <xdr:to>
      <xdr:col>112</xdr:col>
      <xdr:colOff>38100</xdr:colOff>
      <xdr:row>103</xdr:row>
      <xdr:rowOff>122101</xdr:rowOff>
    </xdr:to>
    <xdr:sp macro="" textlink="">
      <xdr:nvSpPr>
        <xdr:cNvPr id="698" name="楕円 697"/>
        <xdr:cNvSpPr/>
      </xdr:nvSpPr>
      <xdr:spPr>
        <a:xfrm>
          <a:off x="2127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105064</xdr:rowOff>
    </xdr:from>
    <xdr:ext cx="469744" cy="259045"/>
    <xdr:sp macro="" textlink="">
      <xdr:nvSpPr>
        <xdr:cNvPr id="699"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00"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138628</xdr:rowOff>
    </xdr:from>
    <xdr:ext cx="469744" cy="259045"/>
    <xdr:sp macro="" textlink="">
      <xdr:nvSpPr>
        <xdr:cNvPr id="701" name="n_1mainValue【公民館】&#10;一人当たり面積"/>
        <xdr:cNvSpPr txBox="1"/>
      </xdr:nvSpPr>
      <xdr:spPr>
        <a:xfrm>
          <a:off x="210757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公営住宅と公民館については、類似団体平均を上回っている。公営住宅はそのほとんどが木造住宅であることから耐用年数が短く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更新時期を既に迎えたものが多く見受けられる。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道路の一人当たり延長と公営住宅、認定こども園・幼稚園・保育所、学校施設、公民館の一人当たり面積については、類似団体平均を上回っている。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合併前に整備された施設をそのまま引き継いでいる施設が多いことが要因である。今後も適正な管理や有効活用を図っていく。</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136434</xdr:rowOff>
    </xdr:from>
    <xdr:to>
      <xdr:col>20</xdr:col>
      <xdr:colOff>38100</xdr:colOff>
      <xdr:row>35</xdr:row>
      <xdr:rowOff>66584</xdr:rowOff>
    </xdr:to>
    <xdr:sp macro="" textlink="">
      <xdr:nvSpPr>
        <xdr:cNvPr id="73" name="楕円 72"/>
        <xdr:cNvSpPr/>
      </xdr:nvSpPr>
      <xdr:spPr>
        <a:xfrm>
          <a:off x="3746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83111</xdr:rowOff>
    </xdr:from>
    <xdr:ext cx="405111" cy="259045"/>
    <xdr:sp macro="" textlink="">
      <xdr:nvSpPr>
        <xdr:cNvPr id="74" name="n_1mainValue【図書館】&#10;有形固定資産減価償却率"/>
        <xdr:cNvSpPr txBox="1"/>
      </xdr:nvSpPr>
      <xdr:spPr>
        <a:xfrm>
          <a:off x="3582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6"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14" name="楕円 113"/>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60977</xdr:rowOff>
    </xdr:from>
    <xdr:ext cx="469744" cy="259045"/>
    <xdr:sp macro="" textlink="">
      <xdr:nvSpPr>
        <xdr:cNvPr id="115" name="n_1mainValue【図書館】&#10;一人当たり面積"/>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48"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56" name="楕円 155"/>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110507</xdr:rowOff>
    </xdr:from>
    <xdr:ext cx="405111" cy="259045"/>
    <xdr:sp macro="" textlink="">
      <xdr:nvSpPr>
        <xdr:cNvPr id="157"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87"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89"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65786</xdr:rowOff>
    </xdr:from>
    <xdr:to>
      <xdr:col>50</xdr:col>
      <xdr:colOff>165100</xdr:colOff>
      <xdr:row>56</xdr:row>
      <xdr:rowOff>167386</xdr:rowOff>
    </xdr:to>
    <xdr:sp macro="" textlink="">
      <xdr:nvSpPr>
        <xdr:cNvPr id="195" name="楕円 194"/>
        <xdr:cNvSpPr/>
      </xdr:nvSpPr>
      <xdr:spPr>
        <a:xfrm>
          <a:off x="9588500" y="96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12463</xdr:rowOff>
    </xdr:from>
    <xdr:ext cx="469744" cy="259045"/>
    <xdr:sp macro="" textlink="">
      <xdr:nvSpPr>
        <xdr:cNvPr id="196" name="n_1mainValue【体育館・プール】&#10;一人当たり面積"/>
        <xdr:cNvSpPr txBox="1"/>
      </xdr:nvSpPr>
      <xdr:spPr>
        <a:xfrm>
          <a:off x="9391727" y="944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30"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32"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238" name="楕円 237"/>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99621</xdr:rowOff>
    </xdr:from>
    <xdr:ext cx="405111" cy="259045"/>
    <xdr:sp macro="" textlink="">
      <xdr:nvSpPr>
        <xdr:cNvPr id="239" name="n_1mainValue【福祉施設】&#10;有形固定資産減価償却率"/>
        <xdr:cNvSpPr txBox="1"/>
      </xdr:nvSpPr>
      <xdr:spPr>
        <a:xfrm>
          <a:off x="3582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73"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281" name="楕円 280"/>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13988</xdr:rowOff>
    </xdr:from>
    <xdr:ext cx="469744" cy="259045"/>
    <xdr:sp macro="" textlink="">
      <xdr:nvSpPr>
        <xdr:cNvPr id="282" name="n_1main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08" name="直線コネクタ 307"/>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09"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10" name="直線コネクタ 309"/>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11"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2" name="直線コネクタ 31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13"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14" name="フローチャート: 判断 313"/>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15" name="フローチャート: 判断 314"/>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16"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17" name="フローチャート: 判断 316"/>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18"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324" name="楕円 323"/>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117401</xdr:rowOff>
    </xdr:from>
    <xdr:ext cx="405111" cy="259045"/>
    <xdr:sp macro="" textlink="">
      <xdr:nvSpPr>
        <xdr:cNvPr id="325" name="n_1mainValue【市民会館】&#10;有形固定資産減価償却率"/>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6" name="直線コネクタ 3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7" name="テキスト ボックス 33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8" name="直線コネクタ 3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9" name="テキスト ボックス 33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0" name="直線コネクタ 3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1" name="テキスト ボックス 34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2" name="直線コネクタ 3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3" name="テキスト ボックス 34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47" name="直線コネクタ 346"/>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4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49" name="直線コネクタ 34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50"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51" name="直線コネクタ 350"/>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5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53" name="フローチャート: 判断 35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54" name="フローチャート: 判断 353"/>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55"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56" name="フローチャート: 判断 35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5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75692</xdr:rowOff>
    </xdr:from>
    <xdr:to>
      <xdr:col>50</xdr:col>
      <xdr:colOff>165100</xdr:colOff>
      <xdr:row>103</xdr:row>
      <xdr:rowOff>5842</xdr:rowOff>
    </xdr:to>
    <xdr:sp macro="" textlink="">
      <xdr:nvSpPr>
        <xdr:cNvPr id="363" name="楕円 362"/>
        <xdr:cNvSpPr/>
      </xdr:nvSpPr>
      <xdr:spPr>
        <a:xfrm>
          <a:off x="9588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22369</xdr:rowOff>
    </xdr:from>
    <xdr:ext cx="469744" cy="259045"/>
    <xdr:sp macro="" textlink="">
      <xdr:nvSpPr>
        <xdr:cNvPr id="364" name="n_1mainValue【市民会館】&#10;一人当たり面積"/>
        <xdr:cNvSpPr txBox="1"/>
      </xdr:nvSpPr>
      <xdr:spPr>
        <a:xfrm>
          <a:off x="93917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90" name="直線コネクタ 389"/>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91"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92" name="直線コネクタ 391"/>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93"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94" name="直線コネクタ 393"/>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5"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6" name="フローチャート: 判断 395"/>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97" name="フローチャート: 判断 396"/>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98"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9" name="フローチャート: 判断 39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0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156028</xdr:rowOff>
    </xdr:from>
    <xdr:to>
      <xdr:col>81</xdr:col>
      <xdr:colOff>101600</xdr:colOff>
      <xdr:row>38</xdr:row>
      <xdr:rowOff>86178</xdr:rowOff>
    </xdr:to>
    <xdr:sp macro="" textlink="">
      <xdr:nvSpPr>
        <xdr:cNvPr id="406" name="楕円 405"/>
        <xdr:cNvSpPr/>
      </xdr:nvSpPr>
      <xdr:spPr>
        <a:xfrm>
          <a:off x="15430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77305</xdr:rowOff>
    </xdr:from>
    <xdr:ext cx="405111" cy="259045"/>
    <xdr:sp macro="" textlink="">
      <xdr:nvSpPr>
        <xdr:cNvPr id="407" name="n_1mainValue【一般廃棄物処理施設】&#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18" name="直線コネクタ 41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19" name="テキスト ボックス 41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1" name="テキスト ボックス 42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2" name="直線コネクタ 42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3" name="テキスト ボックス 42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27" name="直線コネクタ 426"/>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28"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29" name="直線コネクタ 428"/>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30"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31" name="直線コネクタ 430"/>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32"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33" name="フローチャート: 判断 432"/>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34" name="フローチャート: 判断 433"/>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140112</xdr:rowOff>
    </xdr:from>
    <xdr:ext cx="534377" cy="259045"/>
    <xdr:sp macro="" textlink="">
      <xdr:nvSpPr>
        <xdr:cNvPr id="435"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36" name="フローチャート: 判断 43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3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150416</xdr:rowOff>
    </xdr:from>
    <xdr:to>
      <xdr:col>112</xdr:col>
      <xdr:colOff>38100</xdr:colOff>
      <xdr:row>35</xdr:row>
      <xdr:rowOff>80566</xdr:rowOff>
    </xdr:to>
    <xdr:sp macro="" textlink="">
      <xdr:nvSpPr>
        <xdr:cNvPr id="443" name="楕円 442"/>
        <xdr:cNvSpPr/>
      </xdr:nvSpPr>
      <xdr:spPr>
        <a:xfrm>
          <a:off x="21272500" y="59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97093</xdr:rowOff>
    </xdr:from>
    <xdr:ext cx="599010" cy="259045"/>
    <xdr:sp macro="" textlink="">
      <xdr:nvSpPr>
        <xdr:cNvPr id="444" name="n_1mainValue【一般廃棄物処理施設】&#10;一人当たり有形固定資産（償却資産）額"/>
        <xdr:cNvSpPr txBox="1"/>
      </xdr:nvSpPr>
      <xdr:spPr>
        <a:xfrm>
          <a:off x="21011095" y="575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70" name="直線コネクタ 46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7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72" name="直線コネクタ 47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7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74" name="直線コネクタ 47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7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76" name="フローチャート: 判断 47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77" name="フローチャート: 判断 47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7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79" name="フローチャート: 判断 47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80"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486" name="楕円 485"/>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42834</xdr:rowOff>
    </xdr:from>
    <xdr:ext cx="405111" cy="259045"/>
    <xdr:sp macro="" textlink="">
      <xdr:nvSpPr>
        <xdr:cNvPr id="487"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11" name="直線コネクタ 51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1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13" name="直線コネクタ 51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1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15" name="直線コネクタ 51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16"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7" name="フローチャート: 判断 51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18" name="フローチャート: 判断 51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519"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20" name="フローチャート: 判断 519"/>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2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27" name="楕円 52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99077</xdr:rowOff>
    </xdr:from>
    <xdr:ext cx="469744" cy="259045"/>
    <xdr:sp macro="" textlink="">
      <xdr:nvSpPr>
        <xdr:cNvPr id="528"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0" name="テキスト ボックス 53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0" name="テキスト ボックス 54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54" name="直線コネクタ 55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5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56" name="直線コネクタ 55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8" name="直線コネクタ 55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59"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60" name="フローチャート: 判断 55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61" name="フローチャート: 判断 56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62"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63" name="フローチャート: 判断 562"/>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64"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570" name="楕円 569"/>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104520</xdr:rowOff>
    </xdr:from>
    <xdr:ext cx="405111" cy="259045"/>
    <xdr:sp macro="" textlink="">
      <xdr:nvSpPr>
        <xdr:cNvPr id="571" name="n_1mainValue【消防施設】&#10;有形固定資産減価償却率"/>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95" name="直線コネクタ 594"/>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96"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97" name="直線コネクタ 596"/>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98"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99" name="直線コネクタ 598"/>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00"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01" name="フローチャート: 判断 600"/>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02" name="フローチャート: 判断 601"/>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03"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04" name="フローチャート: 判断 603"/>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605"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78739</xdr:rowOff>
    </xdr:from>
    <xdr:to>
      <xdr:col>112</xdr:col>
      <xdr:colOff>38100</xdr:colOff>
      <xdr:row>82</xdr:row>
      <xdr:rowOff>8889</xdr:rowOff>
    </xdr:to>
    <xdr:sp macro="" textlink="">
      <xdr:nvSpPr>
        <xdr:cNvPr id="611" name="楕円 610"/>
        <xdr:cNvSpPr/>
      </xdr:nvSpPr>
      <xdr:spPr>
        <a:xfrm>
          <a:off x="2127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25416</xdr:rowOff>
    </xdr:from>
    <xdr:ext cx="469744" cy="259045"/>
    <xdr:sp macro="" textlink="">
      <xdr:nvSpPr>
        <xdr:cNvPr id="612" name="n_1mainValue【消防施設】&#10;一人当たり面積"/>
        <xdr:cNvSpPr txBox="1"/>
      </xdr:nvSpPr>
      <xdr:spPr>
        <a:xfrm>
          <a:off x="210757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38" name="直線コネクタ 637"/>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39"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40" name="直線コネクタ 63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41"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42" name="直線コネクタ 641"/>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43"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44" name="フローチャート: 判断 643"/>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45" name="フローチャート: 判断 644"/>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4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47" name="フローチャート: 判断 646"/>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648"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126637</xdr:rowOff>
    </xdr:from>
    <xdr:to>
      <xdr:col>81</xdr:col>
      <xdr:colOff>101600</xdr:colOff>
      <xdr:row>104</xdr:row>
      <xdr:rowOff>56787</xdr:rowOff>
    </xdr:to>
    <xdr:sp macro="" textlink="">
      <xdr:nvSpPr>
        <xdr:cNvPr id="654" name="楕円 653"/>
        <xdr:cNvSpPr/>
      </xdr:nvSpPr>
      <xdr:spPr>
        <a:xfrm>
          <a:off x="15430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73314</xdr:rowOff>
    </xdr:from>
    <xdr:ext cx="405111" cy="259045"/>
    <xdr:sp macro="" textlink="">
      <xdr:nvSpPr>
        <xdr:cNvPr id="655" name="n_1mainValue【庁舎】&#10;有形固定資産減価償却率"/>
        <xdr:cNvSpPr txBox="1"/>
      </xdr:nvSpPr>
      <xdr:spPr>
        <a:xfrm>
          <a:off x="152660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127636</xdr:rowOff>
    </xdr:from>
    <xdr:to>
      <xdr:col>116</xdr:col>
      <xdr:colOff>62864</xdr:colOff>
      <xdr:row>107</xdr:row>
      <xdr:rowOff>144780</xdr:rowOff>
    </xdr:to>
    <xdr:cxnSp macro="">
      <xdr:nvCxnSpPr>
        <xdr:cNvPr id="679" name="直線コネクタ 678"/>
        <xdr:cNvCxnSpPr/>
      </xdr:nvCxnSpPr>
      <xdr:spPr>
        <a:xfrm flipV="1">
          <a:off x="22160864" y="17615536"/>
          <a:ext cx="0" cy="87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148607</xdr:rowOff>
    </xdr:from>
    <xdr:ext cx="469744" cy="259045"/>
    <xdr:sp macro="" textlink="">
      <xdr:nvSpPr>
        <xdr:cNvPr id="680" name="【庁舎】&#10;一人当たり面積最小値テキスト"/>
        <xdr:cNvSpPr txBox="1"/>
      </xdr:nvSpPr>
      <xdr:spPr>
        <a:xfrm>
          <a:off x="221996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144780</xdr:rowOff>
    </xdr:from>
    <xdr:to>
      <xdr:col>116</xdr:col>
      <xdr:colOff>152400</xdr:colOff>
      <xdr:row>107</xdr:row>
      <xdr:rowOff>144780</xdr:rowOff>
    </xdr:to>
    <xdr:cxnSp macro="">
      <xdr:nvCxnSpPr>
        <xdr:cNvPr id="681" name="直線コネクタ 680"/>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74313</xdr:rowOff>
    </xdr:from>
    <xdr:ext cx="469744" cy="259045"/>
    <xdr:sp macro="" textlink="">
      <xdr:nvSpPr>
        <xdr:cNvPr id="682" name="【庁舎】&#10;一人当たり面積最大値テキスト"/>
        <xdr:cNvSpPr txBox="1"/>
      </xdr:nvSpPr>
      <xdr:spPr>
        <a:xfrm>
          <a:off x="22199600" y="1739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127636</xdr:rowOff>
    </xdr:from>
    <xdr:to>
      <xdr:col>116</xdr:col>
      <xdr:colOff>152400</xdr:colOff>
      <xdr:row>102</xdr:row>
      <xdr:rowOff>127636</xdr:rowOff>
    </xdr:to>
    <xdr:cxnSp macro="">
      <xdr:nvCxnSpPr>
        <xdr:cNvPr id="683" name="直線コネクタ 682"/>
        <xdr:cNvCxnSpPr/>
      </xdr:nvCxnSpPr>
      <xdr:spPr>
        <a:xfrm>
          <a:off x="22072600" y="1761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97172</xdr:rowOff>
    </xdr:from>
    <xdr:ext cx="469744" cy="259045"/>
    <xdr:sp macro="" textlink="">
      <xdr:nvSpPr>
        <xdr:cNvPr id="684" name="【庁舎】&#10;一人当たり面積平均値テキスト"/>
        <xdr:cNvSpPr txBox="1"/>
      </xdr:nvSpPr>
      <xdr:spPr>
        <a:xfrm>
          <a:off x="22199600" y="18099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118745</xdr:rowOff>
    </xdr:from>
    <xdr:to>
      <xdr:col>116</xdr:col>
      <xdr:colOff>114300</xdr:colOff>
      <xdr:row>106</xdr:row>
      <xdr:rowOff>48895</xdr:rowOff>
    </xdr:to>
    <xdr:sp macro="" textlink="">
      <xdr:nvSpPr>
        <xdr:cNvPr id="685" name="フローチャート: 判断 684"/>
        <xdr:cNvSpPr/>
      </xdr:nvSpPr>
      <xdr:spPr>
        <a:xfrm>
          <a:off x="221107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42545</xdr:rowOff>
    </xdr:from>
    <xdr:to>
      <xdr:col>112</xdr:col>
      <xdr:colOff>38100</xdr:colOff>
      <xdr:row>105</xdr:row>
      <xdr:rowOff>144145</xdr:rowOff>
    </xdr:to>
    <xdr:sp macro="" textlink="">
      <xdr:nvSpPr>
        <xdr:cNvPr id="686" name="フローチャート: 判断 685"/>
        <xdr:cNvSpPr/>
      </xdr:nvSpPr>
      <xdr:spPr>
        <a:xfrm>
          <a:off x="21272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135272</xdr:rowOff>
    </xdr:from>
    <xdr:ext cx="469744" cy="259045"/>
    <xdr:sp macro="" textlink="">
      <xdr:nvSpPr>
        <xdr:cNvPr id="687" name="n_1aveValue【庁舎】&#10;一人当たり面積"/>
        <xdr:cNvSpPr txBox="1"/>
      </xdr:nvSpPr>
      <xdr:spPr>
        <a:xfrm>
          <a:off x="210757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6350</xdr:rowOff>
    </xdr:from>
    <xdr:to>
      <xdr:col>107</xdr:col>
      <xdr:colOff>101600</xdr:colOff>
      <xdr:row>106</xdr:row>
      <xdr:rowOff>107950</xdr:rowOff>
    </xdr:to>
    <xdr:sp macro="" textlink="">
      <xdr:nvSpPr>
        <xdr:cNvPr id="688" name="フローチャート: 判断 687"/>
        <xdr:cNvSpPr/>
      </xdr:nvSpPr>
      <xdr:spPr>
        <a:xfrm>
          <a:off x="20383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124477</xdr:rowOff>
    </xdr:from>
    <xdr:ext cx="469744" cy="259045"/>
    <xdr:sp macro="" textlink="">
      <xdr:nvSpPr>
        <xdr:cNvPr id="689" name="n_2aveValue【庁舎】&#10;一人当たり面積"/>
        <xdr:cNvSpPr txBox="1"/>
      </xdr:nvSpPr>
      <xdr:spPr>
        <a:xfrm>
          <a:off x="20199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158750</xdr:rowOff>
    </xdr:from>
    <xdr:to>
      <xdr:col>112</xdr:col>
      <xdr:colOff>38100</xdr:colOff>
      <xdr:row>101</xdr:row>
      <xdr:rowOff>88900</xdr:rowOff>
    </xdr:to>
    <xdr:sp macro="" textlink="">
      <xdr:nvSpPr>
        <xdr:cNvPr id="695" name="楕円 694"/>
        <xdr:cNvSpPr/>
      </xdr:nvSpPr>
      <xdr:spPr>
        <a:xfrm>
          <a:off x="21272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99</xdr:row>
      <xdr:rowOff>105427</xdr:rowOff>
    </xdr:from>
    <xdr:ext cx="469744" cy="259045"/>
    <xdr:sp macro="" textlink="">
      <xdr:nvSpPr>
        <xdr:cNvPr id="696" name="n_1mainValue【庁舎】&#10;一人当たり面積"/>
        <xdr:cNvSpPr txBox="1"/>
      </xdr:nvSpPr>
      <xdr:spPr>
        <a:xfrm>
          <a:off x="21075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体育館・プールと消防施設については、有形固定資産減価償却率が類似団体平均を下回っているものの、図書館と保健センター・保健所については、類似団体平均を上回っている。</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体育施設の整備のピークは</a:t>
          </a:r>
          <a:r>
            <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1980</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年代で、平成</a:t>
          </a:r>
          <a:r>
            <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年には佐渡市総合体育館が完成した。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また、消防施設の多くは消防団の機械器具置場に関するもので、いずれも小規模でその多くは比較的近年に整備を進めたものであ</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400">
              <a:latin typeface="ＭＳ Ｐゴシック" panose="020B0600070205080204" pitchFamily="50" charset="-128"/>
              <a:ea typeface="ＭＳ Ｐゴシック" panose="020B0600070205080204" pitchFamily="50" charset="-128"/>
            </a:rPr>
            <a:t>　一人当たり面積については、保健センター・保健所は類似団体平均を下回っているものの、ほとんどの施設において類似団体平均を上回っている。</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合併前に整備さ</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れた施設を</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そのまま引き継いでいる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施設が多いことが要因である。今後も</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適正な管理や有効活用を図っていく</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年度は単年度で</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を下回った。依然として類似団体の平均値を大きく下回っている。その要因として本市は、一島一市であるため行政需要が多岐にわたり基準財政需要額が大きいが、人口減少（毎年約</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人）や全国平均を上回る高齢化率（</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％）等から税収増加が見込めず、歳入に占める自主財源の割合が低いことなどが挙げられる。そのため、財源の確保が課題となっている。今後は平成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年３月に策定された第３次佐渡市集中改革プランに基づき行政改革を着実に進め、歳出の抑制及び歳入の確保に取り組み、財政の健全化と持続可能な財政運営に努めていく。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xdr:cNvCxnSpPr/>
      </xdr:nvCxnSpPr>
      <xdr:spPr>
        <a:xfrm>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92.1</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89.7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、類似団体平均値を上回っ</a:t>
          </a:r>
          <a:r>
            <a:rPr kumimoji="1" lang="ja-JP" altLang="ja-JP" sz="1100">
              <a:solidFill>
                <a:schemeClr val="dk1"/>
              </a:solidFill>
              <a:effectLst/>
              <a:latin typeface="+mn-lt"/>
              <a:ea typeface="+mn-ea"/>
              <a:cs typeface="+mn-cs"/>
            </a:rPr>
            <a:t>た。これは経常一般財源である普通交付税の減（前年度比</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％の減）、臨時財政対策債の減（前年度比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の減）が主な要因となっている。今後も定員適正化計画に基づく職員数の削減等、行財政改革への取組を通じて経常経費の削減に努めていく。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162560</xdr:rowOff>
    </xdr:to>
    <xdr:cxnSp macro="">
      <xdr:nvCxnSpPr>
        <xdr:cNvPr id="132" name="直線コネクタ 131"/>
        <xdr:cNvCxnSpPr/>
      </xdr:nvCxnSpPr>
      <xdr:spPr>
        <a:xfrm>
          <a:off x="4114800" y="1077087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140970</xdr:rowOff>
    </xdr:to>
    <xdr:cxnSp macro="">
      <xdr:nvCxnSpPr>
        <xdr:cNvPr id="135" name="直線コネクタ 134"/>
        <xdr:cNvCxnSpPr/>
      </xdr:nvCxnSpPr>
      <xdr:spPr>
        <a:xfrm>
          <a:off x="3225800" y="104330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162137</xdr:rowOff>
    </xdr:to>
    <xdr:cxnSp macro="">
      <xdr:nvCxnSpPr>
        <xdr:cNvPr id="138" name="直線コネクタ 137"/>
        <xdr:cNvCxnSpPr/>
      </xdr:nvCxnSpPr>
      <xdr:spPr>
        <a:xfrm flipV="1">
          <a:off x="2336800" y="1043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60</xdr:row>
      <xdr:rowOff>162137</xdr:rowOff>
    </xdr:to>
    <xdr:cxnSp macro="">
      <xdr:nvCxnSpPr>
        <xdr:cNvPr id="141" name="直線コネクタ 140"/>
        <xdr:cNvCxnSpPr/>
      </xdr:nvCxnSpPr>
      <xdr:spPr>
        <a:xfrm>
          <a:off x="1447800" y="1019175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7" name="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8" name="テキスト ボックス 157"/>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9" name="楕円 158"/>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60" name="テキスト ボックス 159"/>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人件費・物件費等の人口１人あたりの決算額は前年度から</a:t>
          </a:r>
          <a:r>
            <a:rPr lang="en-US" altLang="ja-JP" sz="1100" b="0" i="0" baseline="0">
              <a:solidFill>
                <a:schemeClr val="dk1"/>
              </a:solidFill>
              <a:effectLst/>
              <a:latin typeface="+mn-lt"/>
              <a:ea typeface="+mn-ea"/>
              <a:cs typeface="+mn-cs"/>
            </a:rPr>
            <a:t>10,366</a:t>
          </a:r>
          <a:r>
            <a:rPr lang="ja-JP" altLang="ja-JP" sz="1100" b="0" i="0" baseline="0">
              <a:solidFill>
                <a:schemeClr val="dk1"/>
              </a:solidFill>
              <a:effectLst/>
              <a:latin typeface="+mn-lt"/>
              <a:ea typeface="+mn-ea"/>
              <a:cs typeface="+mn-cs"/>
            </a:rPr>
            <a:t>円増加し、類似団体の平均を大きく上回っている。その理由として、主に人件費が要因となっているが、これは平成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市町村が合併し、それぞれの職員や一部事務組合等の職員を引き継いだためである。また、保育所や文化会館、博物館等の施設を直営で運営していることも挙げられる。今後も、定員適正化計画に基づく職員数の削減や公共施設の管理運営の見直しを実施し、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165122</xdr:rowOff>
    </xdr:from>
    <xdr:to>
      <xdr:col>23</xdr:col>
      <xdr:colOff>133350</xdr:colOff>
      <xdr:row>89</xdr:row>
      <xdr:rowOff>77048</xdr:rowOff>
    </xdr:to>
    <xdr:cxnSp macro="">
      <xdr:nvCxnSpPr>
        <xdr:cNvPr id="195" name="直線コネクタ 194"/>
        <xdr:cNvCxnSpPr/>
      </xdr:nvCxnSpPr>
      <xdr:spPr>
        <a:xfrm>
          <a:off x="4114800" y="15252722"/>
          <a:ext cx="838200" cy="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138128</xdr:rowOff>
    </xdr:from>
    <xdr:to>
      <xdr:col>19</xdr:col>
      <xdr:colOff>133350</xdr:colOff>
      <xdr:row>88</xdr:row>
      <xdr:rowOff>165122</xdr:rowOff>
    </xdr:to>
    <xdr:cxnSp macro="">
      <xdr:nvCxnSpPr>
        <xdr:cNvPr id="198" name="直線コネクタ 197"/>
        <xdr:cNvCxnSpPr/>
      </xdr:nvCxnSpPr>
      <xdr:spPr>
        <a:xfrm>
          <a:off x="3225800" y="15225728"/>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90230</xdr:rowOff>
    </xdr:from>
    <xdr:to>
      <xdr:col>15</xdr:col>
      <xdr:colOff>82550</xdr:colOff>
      <xdr:row>88</xdr:row>
      <xdr:rowOff>138128</xdr:rowOff>
    </xdr:to>
    <xdr:cxnSp macro="">
      <xdr:nvCxnSpPr>
        <xdr:cNvPr id="201" name="直線コネクタ 200"/>
        <xdr:cNvCxnSpPr/>
      </xdr:nvCxnSpPr>
      <xdr:spPr>
        <a:xfrm>
          <a:off x="2336800" y="15177830"/>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53279</xdr:rowOff>
    </xdr:from>
    <xdr:to>
      <xdr:col>11</xdr:col>
      <xdr:colOff>31750</xdr:colOff>
      <xdr:row>88</xdr:row>
      <xdr:rowOff>90230</xdr:rowOff>
    </xdr:to>
    <xdr:cxnSp macro="">
      <xdr:nvCxnSpPr>
        <xdr:cNvPr id="204" name="直線コネクタ 203"/>
        <xdr:cNvCxnSpPr/>
      </xdr:nvCxnSpPr>
      <xdr:spPr>
        <a:xfrm>
          <a:off x="1447800" y="15140879"/>
          <a:ext cx="889000" cy="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26248</xdr:rowOff>
    </xdr:from>
    <xdr:to>
      <xdr:col>23</xdr:col>
      <xdr:colOff>184150</xdr:colOff>
      <xdr:row>89</xdr:row>
      <xdr:rowOff>127848</xdr:rowOff>
    </xdr:to>
    <xdr:sp macro="" textlink="">
      <xdr:nvSpPr>
        <xdr:cNvPr id="214" name="楕円 213"/>
        <xdr:cNvSpPr/>
      </xdr:nvSpPr>
      <xdr:spPr>
        <a:xfrm>
          <a:off x="4902200" y="152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93575</xdr:rowOff>
    </xdr:from>
    <xdr:ext cx="762000" cy="259045"/>
    <xdr:sp macro="" textlink="">
      <xdr:nvSpPr>
        <xdr:cNvPr id="215" name="人件費・物件費等の状況該当値テキスト"/>
        <xdr:cNvSpPr txBox="1"/>
      </xdr:nvSpPr>
      <xdr:spPr>
        <a:xfrm>
          <a:off x="5041900" y="151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114322</xdr:rowOff>
    </xdr:from>
    <xdr:to>
      <xdr:col>19</xdr:col>
      <xdr:colOff>184150</xdr:colOff>
      <xdr:row>89</xdr:row>
      <xdr:rowOff>44472</xdr:rowOff>
    </xdr:to>
    <xdr:sp macro="" textlink="">
      <xdr:nvSpPr>
        <xdr:cNvPr id="216" name="楕円 215"/>
        <xdr:cNvSpPr/>
      </xdr:nvSpPr>
      <xdr:spPr>
        <a:xfrm>
          <a:off x="4064000" y="152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29249</xdr:rowOff>
    </xdr:from>
    <xdr:ext cx="736600" cy="259045"/>
    <xdr:sp macro="" textlink="">
      <xdr:nvSpPr>
        <xdr:cNvPr id="217" name="テキスト ボックス 216"/>
        <xdr:cNvSpPr txBox="1"/>
      </xdr:nvSpPr>
      <xdr:spPr>
        <a:xfrm>
          <a:off x="3733800" y="1528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87328</xdr:rowOff>
    </xdr:from>
    <xdr:to>
      <xdr:col>15</xdr:col>
      <xdr:colOff>133350</xdr:colOff>
      <xdr:row>89</xdr:row>
      <xdr:rowOff>17478</xdr:rowOff>
    </xdr:to>
    <xdr:sp macro="" textlink="">
      <xdr:nvSpPr>
        <xdr:cNvPr id="218" name="楕円 217"/>
        <xdr:cNvSpPr/>
      </xdr:nvSpPr>
      <xdr:spPr>
        <a:xfrm>
          <a:off x="3175000" y="151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2255</xdr:rowOff>
    </xdr:from>
    <xdr:ext cx="762000" cy="259045"/>
    <xdr:sp macro="" textlink="">
      <xdr:nvSpPr>
        <xdr:cNvPr id="219" name="テキスト ボックス 218"/>
        <xdr:cNvSpPr txBox="1"/>
      </xdr:nvSpPr>
      <xdr:spPr>
        <a:xfrm>
          <a:off x="2844800" y="152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39430</xdr:rowOff>
    </xdr:from>
    <xdr:to>
      <xdr:col>11</xdr:col>
      <xdr:colOff>82550</xdr:colOff>
      <xdr:row>88</xdr:row>
      <xdr:rowOff>141030</xdr:rowOff>
    </xdr:to>
    <xdr:sp macro="" textlink="">
      <xdr:nvSpPr>
        <xdr:cNvPr id="220" name="楕円 219"/>
        <xdr:cNvSpPr/>
      </xdr:nvSpPr>
      <xdr:spPr>
        <a:xfrm>
          <a:off x="2286000" y="151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125807</xdr:rowOff>
    </xdr:from>
    <xdr:ext cx="762000" cy="259045"/>
    <xdr:sp macro="" textlink="">
      <xdr:nvSpPr>
        <xdr:cNvPr id="221" name="テキスト ボックス 220"/>
        <xdr:cNvSpPr txBox="1"/>
      </xdr:nvSpPr>
      <xdr:spPr>
        <a:xfrm>
          <a:off x="1955800" y="152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2479</xdr:rowOff>
    </xdr:from>
    <xdr:to>
      <xdr:col>7</xdr:col>
      <xdr:colOff>31750</xdr:colOff>
      <xdr:row>88</xdr:row>
      <xdr:rowOff>104079</xdr:rowOff>
    </xdr:to>
    <xdr:sp macro="" textlink="">
      <xdr:nvSpPr>
        <xdr:cNvPr id="222" name="楕円 221"/>
        <xdr:cNvSpPr/>
      </xdr:nvSpPr>
      <xdr:spPr>
        <a:xfrm>
          <a:off x="1397000" y="150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88856</xdr:rowOff>
    </xdr:from>
    <xdr:ext cx="762000" cy="259045"/>
    <xdr:sp macro="" textlink="">
      <xdr:nvSpPr>
        <xdr:cNvPr id="223" name="テキスト ボックス 222"/>
        <xdr:cNvSpPr txBox="1"/>
      </xdr:nvSpPr>
      <xdr:spPr>
        <a:xfrm>
          <a:off x="1066800" y="1517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ラスパイレス指数</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92.1</a:t>
          </a:r>
          <a:r>
            <a:rPr lang="ja-JP" altLang="ja-JP" sz="1100" b="0" i="0" baseline="0">
              <a:solidFill>
                <a:schemeClr val="dk1"/>
              </a:solidFill>
              <a:effectLst/>
              <a:latin typeface="+mn-lt"/>
              <a:ea typeface="+mn-ea"/>
              <a:cs typeface="+mn-cs"/>
            </a:rPr>
            <a:t>％で、類似団体平均を大きく</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回っている。国との高齢層職員の昇給制度の違いによるものである。財政状況の厳しい中、今後もより一層の給与の適正化に努める。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a:t>
          </a:r>
          <a:r>
            <a:rPr lang="en-US" altLang="ja-JP" sz="1100" b="0" i="0" u="none" strike="noStrike" baseline="0" smtClean="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ラスパイレス指数は、地方公務員給与実態調査に基づくものであるが、当該資料作成時点（平成</a:t>
          </a:r>
          <a:r>
            <a:rPr lang="en-US" altLang="ja-JP" sz="1100" b="0" i="0" u="none" strike="noStrike" baseline="0" smtClean="0">
              <a:solidFill>
                <a:schemeClr val="dk1"/>
              </a:solidFill>
              <a:latin typeface="+mn-lt"/>
              <a:ea typeface="+mn-ea"/>
              <a:cs typeface="+mn-cs"/>
            </a:rPr>
            <a:t>31 </a:t>
          </a:r>
          <a:r>
            <a:rPr lang="ja-JP" altLang="en-US" sz="1100" b="0" i="0" u="none" strike="noStrike" baseline="0" smtClean="0">
              <a:solidFill>
                <a:schemeClr val="dk1"/>
              </a:solidFill>
              <a:latin typeface="+mn-lt"/>
              <a:ea typeface="+mn-ea"/>
              <a:cs typeface="+mn-cs"/>
            </a:rPr>
            <a:t>年１月末時点）において、平成</a:t>
          </a:r>
          <a:r>
            <a:rPr lang="en-US" altLang="ja-JP" sz="1100" b="0" i="0" u="none" strike="noStrike" baseline="0" smtClean="0">
              <a:solidFill>
                <a:schemeClr val="dk1"/>
              </a:solidFill>
              <a:latin typeface="+mn-lt"/>
              <a:ea typeface="+mn-ea"/>
              <a:cs typeface="+mn-cs"/>
            </a:rPr>
            <a:t>30 </a:t>
          </a:r>
          <a:r>
            <a:rPr lang="ja-JP" altLang="en-US" sz="1100" b="0" i="0" u="none" strike="noStrike" baseline="0" smtClean="0">
              <a:solidFill>
                <a:schemeClr val="dk1"/>
              </a:solidFill>
              <a:latin typeface="+mn-lt"/>
              <a:ea typeface="+mn-ea"/>
              <a:cs typeface="+mn-cs"/>
            </a:rPr>
            <a:t>年調査結果が未公表のため、前年度の数値を引用している。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153988</xdr:rowOff>
    </xdr:from>
    <xdr:to>
      <xdr:col>81</xdr:col>
      <xdr:colOff>44450</xdr:colOff>
      <xdr:row>89</xdr:row>
      <xdr:rowOff>59796</xdr:rowOff>
    </xdr:to>
    <xdr:cxnSp macro="">
      <xdr:nvCxnSpPr>
        <xdr:cNvPr id="256" name="直線コネクタ 255"/>
        <xdr:cNvCxnSpPr/>
      </xdr:nvCxnSpPr>
      <xdr:spPr>
        <a:xfrm flipV="1">
          <a:off x="17018000" y="14212888"/>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31873</xdr:rowOff>
    </xdr:from>
    <xdr:ext cx="762000" cy="259045"/>
    <xdr:sp macro="" textlink="">
      <xdr:nvSpPr>
        <xdr:cNvPr id="257" name="給与水準   （国との比較）最小値テキスト"/>
        <xdr:cNvSpPr txBox="1"/>
      </xdr:nvSpPr>
      <xdr:spPr>
        <a:xfrm>
          <a:off x="17106900" y="152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59796</xdr:rowOff>
    </xdr:from>
    <xdr:to>
      <xdr:col>81</xdr:col>
      <xdr:colOff>133350</xdr:colOff>
      <xdr:row>89</xdr:row>
      <xdr:rowOff>59796</xdr:rowOff>
    </xdr:to>
    <xdr:cxnSp macro="">
      <xdr:nvCxnSpPr>
        <xdr:cNvPr id="258" name="直線コネクタ 257"/>
        <xdr:cNvCxnSpPr/>
      </xdr:nvCxnSpPr>
      <xdr:spPr>
        <a:xfrm>
          <a:off x="16929100" y="1531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68915</xdr:rowOff>
    </xdr:from>
    <xdr:ext cx="762000" cy="259045"/>
    <xdr:sp macro="" textlink="">
      <xdr:nvSpPr>
        <xdr:cNvPr id="259" name="給与水準   （国との比較）最大値テキスト"/>
        <xdr:cNvSpPr txBox="1"/>
      </xdr:nvSpPr>
      <xdr:spPr>
        <a:xfrm>
          <a:off x="17106900" y="139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153988</xdr:rowOff>
    </xdr:from>
    <xdr:to>
      <xdr:col>81</xdr:col>
      <xdr:colOff>133350</xdr:colOff>
      <xdr:row>82</xdr:row>
      <xdr:rowOff>153988</xdr:rowOff>
    </xdr:to>
    <xdr:cxnSp macro="">
      <xdr:nvCxnSpPr>
        <xdr:cNvPr id="260" name="直線コネクタ 259"/>
        <xdr:cNvCxnSpPr/>
      </xdr:nvCxnSpPr>
      <xdr:spPr>
        <a:xfrm>
          <a:off x="16929100" y="14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153988</xdr:rowOff>
    </xdr:from>
    <xdr:to>
      <xdr:col>81</xdr:col>
      <xdr:colOff>44450</xdr:colOff>
      <xdr:row>82</xdr:row>
      <xdr:rowOff>153988</xdr:rowOff>
    </xdr:to>
    <xdr:cxnSp macro="">
      <xdr:nvCxnSpPr>
        <xdr:cNvPr id="261" name="直線コネクタ 260"/>
        <xdr:cNvCxnSpPr/>
      </xdr:nvCxnSpPr>
      <xdr:spPr>
        <a:xfrm>
          <a:off x="16179800" y="14212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62"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63" name="フローチャート: 判断 262"/>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82</xdr:row>
      <xdr:rowOff>153988</xdr:rowOff>
    </xdr:to>
    <xdr:cxnSp macro="">
      <xdr:nvCxnSpPr>
        <xdr:cNvPr id="264" name="直線コネクタ 263"/>
        <xdr:cNvCxnSpPr/>
      </xdr:nvCxnSpPr>
      <xdr:spPr>
        <a:xfrm>
          <a:off x="15290800" y="141827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20638</xdr:rowOff>
    </xdr:from>
    <xdr:to>
      <xdr:col>77</xdr:col>
      <xdr:colOff>95250</xdr:colOff>
      <xdr:row>86</xdr:row>
      <xdr:rowOff>122238</xdr:rowOff>
    </xdr:to>
    <xdr:sp macro="" textlink="">
      <xdr:nvSpPr>
        <xdr:cNvPr id="265" name="フローチャート: 判断 264"/>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66" name="テキスト ボックス 265"/>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82</xdr:row>
      <xdr:rowOff>123825</xdr:rowOff>
    </xdr:to>
    <xdr:cxnSp macro="">
      <xdr:nvCxnSpPr>
        <xdr:cNvPr id="267" name="直線コネクタ 266"/>
        <xdr:cNvCxnSpPr/>
      </xdr:nvCxnSpPr>
      <xdr:spPr>
        <a:xfrm>
          <a:off x="14401800" y="13840884"/>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40746</xdr:rowOff>
    </xdr:from>
    <xdr:to>
      <xdr:col>73</xdr:col>
      <xdr:colOff>44450</xdr:colOff>
      <xdr:row>86</xdr:row>
      <xdr:rowOff>142346</xdr:rowOff>
    </xdr:to>
    <xdr:sp macro="" textlink="">
      <xdr:nvSpPr>
        <xdr:cNvPr id="268" name="フローチャート: 判断 267"/>
        <xdr:cNvSpPr/>
      </xdr:nvSpPr>
      <xdr:spPr>
        <a:xfrm>
          <a:off x="15240000" y="1478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127123</xdr:rowOff>
    </xdr:from>
    <xdr:ext cx="762000" cy="259045"/>
    <xdr:sp macro="" textlink="">
      <xdr:nvSpPr>
        <xdr:cNvPr id="269" name="テキスト ボックス 268"/>
        <xdr:cNvSpPr txBox="1"/>
      </xdr:nvSpPr>
      <xdr:spPr>
        <a:xfrm>
          <a:off x="14909800" y="148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104775</xdr:rowOff>
    </xdr:from>
    <xdr:to>
      <xdr:col>68</xdr:col>
      <xdr:colOff>152400</xdr:colOff>
      <xdr:row>80</xdr:row>
      <xdr:rowOff>124884</xdr:rowOff>
    </xdr:to>
    <xdr:cxnSp macro="">
      <xdr:nvCxnSpPr>
        <xdr:cNvPr id="270" name="直線コネクタ 269"/>
        <xdr:cNvCxnSpPr/>
      </xdr:nvCxnSpPr>
      <xdr:spPr>
        <a:xfrm>
          <a:off x="13512800" y="138207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71" name="フローチャート: 判断 270"/>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72" name="テキスト ボックス 271"/>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3" name="フローチャート: 判断 27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74" name="テキスト ボックス 27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103188</xdr:rowOff>
    </xdr:from>
    <xdr:to>
      <xdr:col>81</xdr:col>
      <xdr:colOff>95250</xdr:colOff>
      <xdr:row>83</xdr:row>
      <xdr:rowOff>33338</xdr:rowOff>
    </xdr:to>
    <xdr:sp macro="" textlink="">
      <xdr:nvSpPr>
        <xdr:cNvPr id="280" name="楕円 279"/>
        <xdr:cNvSpPr/>
      </xdr:nvSpPr>
      <xdr:spPr>
        <a:xfrm>
          <a:off x="169672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24465</xdr:rowOff>
    </xdr:from>
    <xdr:ext cx="762000" cy="259045"/>
    <xdr:sp macro="" textlink="">
      <xdr:nvSpPr>
        <xdr:cNvPr id="281" name="給与水準   （国との比較）該当値テキスト"/>
        <xdr:cNvSpPr txBox="1"/>
      </xdr:nvSpPr>
      <xdr:spPr>
        <a:xfrm>
          <a:off x="17106900" y="1408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103188</xdr:rowOff>
    </xdr:from>
    <xdr:to>
      <xdr:col>77</xdr:col>
      <xdr:colOff>95250</xdr:colOff>
      <xdr:row>83</xdr:row>
      <xdr:rowOff>33338</xdr:rowOff>
    </xdr:to>
    <xdr:sp macro="" textlink="">
      <xdr:nvSpPr>
        <xdr:cNvPr id="282" name="楕円 281"/>
        <xdr:cNvSpPr/>
      </xdr:nvSpPr>
      <xdr:spPr>
        <a:xfrm>
          <a:off x="16129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43515</xdr:rowOff>
    </xdr:from>
    <xdr:ext cx="736600" cy="259045"/>
    <xdr:sp macro="" textlink="">
      <xdr:nvSpPr>
        <xdr:cNvPr id="283" name="テキスト ボックス 282"/>
        <xdr:cNvSpPr txBox="1"/>
      </xdr:nvSpPr>
      <xdr:spPr>
        <a:xfrm>
          <a:off x="15798800" y="1393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84" name="楕円 283"/>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85" name="テキスト ボックス 284"/>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86" name="楕円 285"/>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7" name="テキスト ボックス 286"/>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53975</xdr:rowOff>
    </xdr:from>
    <xdr:to>
      <xdr:col>64</xdr:col>
      <xdr:colOff>152400</xdr:colOff>
      <xdr:row>80</xdr:row>
      <xdr:rowOff>155575</xdr:rowOff>
    </xdr:to>
    <xdr:sp macro="" textlink="">
      <xdr:nvSpPr>
        <xdr:cNvPr id="288" name="楕円 287"/>
        <xdr:cNvSpPr/>
      </xdr:nvSpPr>
      <xdr:spPr>
        <a:xfrm>
          <a:off x="13462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165752</xdr:rowOff>
    </xdr:from>
    <xdr:ext cx="762000" cy="259045"/>
    <xdr:sp macro="" textlink="">
      <xdr:nvSpPr>
        <xdr:cNvPr id="289" name="テキスト ボックス 288"/>
        <xdr:cNvSpPr txBox="1"/>
      </xdr:nvSpPr>
      <xdr:spPr>
        <a:xfrm>
          <a:off x="13131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0.27</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類似団体平均を大きく上回っている。要因として、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市町村が合併しそれぞれの職員や一部事務組合等の職員を引き継いだこと、市の面積が広大で支所等を多く配置しなければならないことのほか、人口が毎年約</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人減少することが挙げられる。また、消防業務・保育所・老人ホーム等を直営で運営しているという行政サービスの提供方法の差異も要因の一つである。</a:t>
          </a:r>
          <a:endParaRPr lang="en-US" altLang="ja-JP" sz="1100" b="0" i="0" baseline="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21" name="直線コネクタ 320"/>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22"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23" name="直線コネクタ 322"/>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4"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5" name="直線コネクタ 324"/>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94041</xdr:rowOff>
    </xdr:from>
    <xdr:to>
      <xdr:col>81</xdr:col>
      <xdr:colOff>44450</xdr:colOff>
      <xdr:row>66</xdr:row>
      <xdr:rowOff>125064</xdr:rowOff>
    </xdr:to>
    <xdr:cxnSp macro="">
      <xdr:nvCxnSpPr>
        <xdr:cNvPr id="326" name="直線コネクタ 325"/>
        <xdr:cNvCxnSpPr/>
      </xdr:nvCxnSpPr>
      <xdr:spPr>
        <a:xfrm>
          <a:off x="16179800" y="1140974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7"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8" name="フローチャート: 判断 327"/>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94041</xdr:rowOff>
    </xdr:from>
    <xdr:to>
      <xdr:col>77</xdr:col>
      <xdr:colOff>44450</xdr:colOff>
      <xdr:row>66</xdr:row>
      <xdr:rowOff>118170</xdr:rowOff>
    </xdr:to>
    <xdr:cxnSp macro="">
      <xdr:nvCxnSpPr>
        <xdr:cNvPr id="329" name="直線コネクタ 328"/>
        <xdr:cNvCxnSpPr/>
      </xdr:nvCxnSpPr>
      <xdr:spPr>
        <a:xfrm flipV="1">
          <a:off x="15290800" y="114097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30" name="フローチャート: 判断 329"/>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31" name="テキスト ボックス 330"/>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113574</xdr:rowOff>
    </xdr:from>
    <xdr:to>
      <xdr:col>72</xdr:col>
      <xdr:colOff>203200</xdr:colOff>
      <xdr:row>66</xdr:row>
      <xdr:rowOff>118170</xdr:rowOff>
    </xdr:to>
    <xdr:cxnSp macro="">
      <xdr:nvCxnSpPr>
        <xdr:cNvPr id="332" name="直線コネクタ 331"/>
        <xdr:cNvCxnSpPr/>
      </xdr:nvCxnSpPr>
      <xdr:spPr>
        <a:xfrm>
          <a:off x="14401800" y="1142927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33" name="フローチャート: 判断 332"/>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4" name="テキスト ボックス 333"/>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113574</xdr:rowOff>
    </xdr:from>
    <xdr:to>
      <xdr:col>68</xdr:col>
      <xdr:colOff>152400</xdr:colOff>
      <xdr:row>66</xdr:row>
      <xdr:rowOff>117022</xdr:rowOff>
    </xdr:to>
    <xdr:cxnSp macro="">
      <xdr:nvCxnSpPr>
        <xdr:cNvPr id="335" name="直線コネクタ 334"/>
        <xdr:cNvCxnSpPr/>
      </xdr:nvCxnSpPr>
      <xdr:spPr>
        <a:xfrm flipV="1">
          <a:off x="13512800" y="114292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6" name="フローチャート: 判断 335"/>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7" name="テキスト ボックス 336"/>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74264</xdr:rowOff>
    </xdr:from>
    <xdr:to>
      <xdr:col>81</xdr:col>
      <xdr:colOff>95250</xdr:colOff>
      <xdr:row>67</xdr:row>
      <xdr:rowOff>4414</xdr:rowOff>
    </xdr:to>
    <xdr:sp macro="" textlink="">
      <xdr:nvSpPr>
        <xdr:cNvPr id="345" name="楕円 344"/>
        <xdr:cNvSpPr/>
      </xdr:nvSpPr>
      <xdr:spPr>
        <a:xfrm>
          <a:off x="16967200" y="113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141591</xdr:rowOff>
    </xdr:from>
    <xdr:ext cx="762000" cy="259045"/>
    <xdr:sp macro="" textlink="">
      <xdr:nvSpPr>
        <xdr:cNvPr id="346" name="定員管理の状況該当値テキスト"/>
        <xdr:cNvSpPr txBox="1"/>
      </xdr:nvSpPr>
      <xdr:spPr>
        <a:xfrm>
          <a:off x="17106900" y="1128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43241</xdr:rowOff>
    </xdr:from>
    <xdr:to>
      <xdr:col>77</xdr:col>
      <xdr:colOff>95250</xdr:colOff>
      <xdr:row>66</xdr:row>
      <xdr:rowOff>144841</xdr:rowOff>
    </xdr:to>
    <xdr:sp macro="" textlink="">
      <xdr:nvSpPr>
        <xdr:cNvPr id="347" name="楕円 346"/>
        <xdr:cNvSpPr/>
      </xdr:nvSpPr>
      <xdr:spPr>
        <a:xfrm>
          <a:off x="16129000" y="11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129618</xdr:rowOff>
    </xdr:from>
    <xdr:ext cx="736600" cy="259045"/>
    <xdr:sp macro="" textlink="">
      <xdr:nvSpPr>
        <xdr:cNvPr id="348" name="テキスト ボックス 347"/>
        <xdr:cNvSpPr txBox="1"/>
      </xdr:nvSpPr>
      <xdr:spPr>
        <a:xfrm>
          <a:off x="15798800" y="1144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67370</xdr:rowOff>
    </xdr:from>
    <xdr:to>
      <xdr:col>73</xdr:col>
      <xdr:colOff>44450</xdr:colOff>
      <xdr:row>66</xdr:row>
      <xdr:rowOff>168970</xdr:rowOff>
    </xdr:to>
    <xdr:sp macro="" textlink="">
      <xdr:nvSpPr>
        <xdr:cNvPr id="349" name="楕円 348"/>
        <xdr:cNvSpPr/>
      </xdr:nvSpPr>
      <xdr:spPr>
        <a:xfrm>
          <a:off x="15240000" y="113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153747</xdr:rowOff>
    </xdr:from>
    <xdr:ext cx="762000" cy="259045"/>
    <xdr:sp macro="" textlink="">
      <xdr:nvSpPr>
        <xdr:cNvPr id="350" name="テキスト ボックス 349"/>
        <xdr:cNvSpPr txBox="1"/>
      </xdr:nvSpPr>
      <xdr:spPr>
        <a:xfrm>
          <a:off x="14909800" y="114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62774</xdr:rowOff>
    </xdr:from>
    <xdr:to>
      <xdr:col>68</xdr:col>
      <xdr:colOff>203200</xdr:colOff>
      <xdr:row>66</xdr:row>
      <xdr:rowOff>164374</xdr:rowOff>
    </xdr:to>
    <xdr:sp macro="" textlink="">
      <xdr:nvSpPr>
        <xdr:cNvPr id="351" name="楕円 350"/>
        <xdr:cNvSpPr/>
      </xdr:nvSpPr>
      <xdr:spPr>
        <a:xfrm>
          <a:off x="14351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149151</xdr:rowOff>
    </xdr:from>
    <xdr:ext cx="762000" cy="259045"/>
    <xdr:sp macro="" textlink="">
      <xdr:nvSpPr>
        <xdr:cNvPr id="352" name="テキスト ボックス 351"/>
        <xdr:cNvSpPr txBox="1"/>
      </xdr:nvSpPr>
      <xdr:spPr>
        <a:xfrm>
          <a:off x="14020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66222</xdr:rowOff>
    </xdr:from>
    <xdr:to>
      <xdr:col>64</xdr:col>
      <xdr:colOff>152400</xdr:colOff>
      <xdr:row>66</xdr:row>
      <xdr:rowOff>167822</xdr:rowOff>
    </xdr:to>
    <xdr:sp macro="" textlink="">
      <xdr:nvSpPr>
        <xdr:cNvPr id="353" name="楕円 352"/>
        <xdr:cNvSpPr/>
      </xdr:nvSpPr>
      <xdr:spPr>
        <a:xfrm>
          <a:off x="134620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152599</xdr:rowOff>
    </xdr:from>
    <xdr:ext cx="762000" cy="259045"/>
    <xdr:sp macro="" textlink="">
      <xdr:nvSpPr>
        <xdr:cNvPr id="354" name="テキスト ボックス 353"/>
        <xdr:cNvSpPr txBox="1"/>
      </xdr:nvSpPr>
      <xdr:spPr>
        <a:xfrm>
          <a:off x="13131800" y="114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実質公債比率は</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した。普通交付税額や</a:t>
          </a:r>
          <a:r>
            <a:rPr lang="ja-JP" altLang="en-US" sz="1100" b="0" i="0" baseline="0">
              <a:solidFill>
                <a:schemeClr val="dk1"/>
              </a:solidFill>
              <a:effectLst/>
              <a:latin typeface="+mn-lt"/>
              <a:ea typeface="+mn-ea"/>
              <a:cs typeface="+mn-cs"/>
            </a:rPr>
            <a:t>標準税収入額等</a:t>
          </a:r>
          <a:r>
            <a:rPr lang="ja-JP" altLang="ja-JP" sz="1100" b="0" i="0" baseline="0">
              <a:solidFill>
                <a:schemeClr val="dk1"/>
              </a:solidFill>
              <a:effectLst/>
              <a:latin typeface="+mn-lt"/>
              <a:ea typeface="+mn-ea"/>
              <a:cs typeface="+mn-cs"/>
            </a:rPr>
            <a:t>が減少したことにより、標準財政規模が減少した影響などによるものである。起債償還は依然として重い負担となっており、類似団体平均を上回っている。今後も適正な事業実施を図り、実質的な公債費（地方債の元利償還金）が財政に及ぼす負担の軽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81" name="直線コネクタ 380"/>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82"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83" name="直線コネクタ 382"/>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4"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5" name="直線コネクタ 384"/>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10668</xdr:rowOff>
    </xdr:from>
    <xdr:to>
      <xdr:col>81</xdr:col>
      <xdr:colOff>44450</xdr:colOff>
      <xdr:row>44</xdr:row>
      <xdr:rowOff>29972</xdr:rowOff>
    </xdr:to>
    <xdr:cxnSp macro="">
      <xdr:nvCxnSpPr>
        <xdr:cNvPr id="386" name="直線コネクタ 385"/>
        <xdr:cNvCxnSpPr/>
      </xdr:nvCxnSpPr>
      <xdr:spPr>
        <a:xfrm>
          <a:off x="16179800" y="75544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7"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8" name="フローチャート: 判断 387"/>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10668</xdr:rowOff>
    </xdr:to>
    <xdr:cxnSp macro="">
      <xdr:nvCxnSpPr>
        <xdr:cNvPr id="389" name="直線コネクタ 388"/>
        <xdr:cNvCxnSpPr/>
      </xdr:nvCxnSpPr>
      <xdr:spPr>
        <a:xfrm>
          <a:off x="15290800" y="75351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90" name="フローチャート: 判断 389"/>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91" name="テキスト ボックス 390"/>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43</xdr:row>
      <xdr:rowOff>162814</xdr:rowOff>
    </xdr:to>
    <xdr:cxnSp macro="">
      <xdr:nvCxnSpPr>
        <xdr:cNvPr id="392" name="直線コネクタ 391"/>
        <xdr:cNvCxnSpPr/>
      </xdr:nvCxnSpPr>
      <xdr:spPr>
        <a:xfrm>
          <a:off x="14401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3" name="フローチャート: 判断 392"/>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4" name="テキスト ボックス 393"/>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162814</xdr:rowOff>
    </xdr:from>
    <xdr:to>
      <xdr:col>68</xdr:col>
      <xdr:colOff>152400</xdr:colOff>
      <xdr:row>44</xdr:row>
      <xdr:rowOff>1016</xdr:rowOff>
    </xdr:to>
    <xdr:cxnSp macro="">
      <xdr:nvCxnSpPr>
        <xdr:cNvPr id="395" name="直線コネクタ 394"/>
        <xdr:cNvCxnSpPr/>
      </xdr:nvCxnSpPr>
      <xdr:spPr>
        <a:xfrm flipV="1">
          <a:off x="13512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6" name="フローチャート: 判断 395"/>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7" name="テキスト ボックス 396"/>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8" name="フローチャート: 判断 397"/>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9" name="テキスト ボックス 398"/>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150622</xdr:rowOff>
    </xdr:from>
    <xdr:to>
      <xdr:col>81</xdr:col>
      <xdr:colOff>95250</xdr:colOff>
      <xdr:row>44</xdr:row>
      <xdr:rowOff>80772</xdr:rowOff>
    </xdr:to>
    <xdr:sp macro="" textlink="">
      <xdr:nvSpPr>
        <xdr:cNvPr id="405" name="楕円 404"/>
        <xdr:cNvSpPr/>
      </xdr:nvSpPr>
      <xdr:spPr>
        <a:xfrm>
          <a:off x="16967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122699</xdr:rowOff>
    </xdr:from>
    <xdr:ext cx="762000" cy="259045"/>
    <xdr:sp macro="" textlink="">
      <xdr:nvSpPr>
        <xdr:cNvPr id="406" name="公債費負担の状況該当値テキスト"/>
        <xdr:cNvSpPr txBox="1"/>
      </xdr:nvSpPr>
      <xdr:spPr>
        <a:xfrm>
          <a:off x="17106900" y="74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7" name="楕円 406"/>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8" name="テキスト ボックス 407"/>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9" name="楕円 408"/>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10" name="テキスト ボックス 409"/>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112014</xdr:rowOff>
    </xdr:from>
    <xdr:to>
      <xdr:col>68</xdr:col>
      <xdr:colOff>203200</xdr:colOff>
      <xdr:row>44</xdr:row>
      <xdr:rowOff>42164</xdr:rowOff>
    </xdr:to>
    <xdr:sp macro="" textlink="">
      <xdr:nvSpPr>
        <xdr:cNvPr id="411" name="楕円 410"/>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26941</xdr:rowOff>
    </xdr:from>
    <xdr:ext cx="762000" cy="259045"/>
    <xdr:sp macro="" textlink="">
      <xdr:nvSpPr>
        <xdr:cNvPr id="412" name="テキスト ボックス 411"/>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13" name="楕円 412"/>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14" name="テキスト ボックス 413"/>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前年度から</a:t>
          </a:r>
          <a:r>
            <a:rPr kumimoji="1" lang="en-US" altLang="ja-JP" sz="1100">
              <a:solidFill>
                <a:sysClr val="windowText" lastClr="000000"/>
              </a:solidFill>
              <a:effectLst/>
              <a:latin typeface="+mn-lt"/>
              <a:ea typeface="+mn-ea"/>
              <a:cs typeface="+mn-cs"/>
            </a:rPr>
            <a:t>10.9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した。その要因としては、分母である</a:t>
          </a:r>
          <a:r>
            <a:rPr lang="ja-JP" altLang="ja-JP" sz="1100">
              <a:solidFill>
                <a:sysClr val="windowText" lastClr="000000"/>
              </a:solidFill>
              <a:effectLst/>
              <a:latin typeface="+mn-lt"/>
              <a:ea typeface="+mn-ea"/>
              <a:cs typeface="+mn-cs"/>
            </a:rPr>
            <a:t>標準財政規模が減少し</a:t>
          </a:r>
          <a:r>
            <a:rPr lang="ja-JP" altLang="en-US" sz="1100">
              <a:solidFill>
                <a:sysClr val="windowText" lastClr="000000"/>
              </a:solidFill>
              <a:effectLst/>
              <a:latin typeface="+mn-lt"/>
              <a:ea typeface="+mn-ea"/>
              <a:cs typeface="+mn-cs"/>
            </a:rPr>
            <a:t>たことと</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財政調整基金を取り崩したことにより</a:t>
          </a:r>
          <a:r>
            <a:rPr kumimoji="1" lang="ja-JP" altLang="ja-JP" sz="1100">
              <a:solidFill>
                <a:sysClr val="windowText" lastClr="000000"/>
              </a:solidFill>
              <a:effectLst/>
              <a:latin typeface="+mn-lt"/>
              <a:ea typeface="+mn-ea"/>
              <a:cs typeface="+mn-cs"/>
            </a:rPr>
            <a:t>充当可能財源が</a:t>
          </a:r>
          <a:r>
            <a:rPr kumimoji="1" lang="ja-JP" altLang="en-US" sz="1100">
              <a:solidFill>
                <a:sysClr val="windowText" lastClr="000000"/>
              </a:solidFill>
              <a:effectLst/>
              <a:latin typeface="+mn-lt"/>
              <a:ea typeface="+mn-ea"/>
              <a:cs typeface="+mn-cs"/>
            </a:rPr>
            <a:t>減少し、</a:t>
          </a:r>
          <a:r>
            <a:rPr kumimoji="1" lang="ja-JP" altLang="ja-JP" sz="1100">
              <a:solidFill>
                <a:sysClr val="windowText" lastClr="000000"/>
              </a:solidFill>
              <a:effectLst/>
              <a:latin typeface="+mn-lt"/>
              <a:ea typeface="+mn-ea"/>
              <a:cs typeface="+mn-cs"/>
            </a:rPr>
            <a:t>分子全体の値が</a:t>
          </a:r>
          <a:r>
            <a:rPr kumimoji="1" lang="ja-JP" altLang="en-US" sz="1100">
              <a:solidFill>
                <a:sysClr val="windowText" lastClr="000000"/>
              </a:solidFill>
              <a:effectLst/>
              <a:latin typeface="+mn-lt"/>
              <a:ea typeface="+mn-ea"/>
              <a:cs typeface="+mn-cs"/>
            </a:rPr>
            <a:t>増加し</a:t>
          </a:r>
          <a:r>
            <a:rPr kumimoji="1" lang="ja-JP" altLang="ja-JP" sz="1100">
              <a:solidFill>
                <a:sysClr val="windowText" lastClr="000000"/>
              </a:solidFill>
              <a:effectLst/>
              <a:latin typeface="+mn-lt"/>
              <a:ea typeface="+mn-ea"/>
              <a:cs typeface="+mn-cs"/>
            </a:rPr>
            <a:t>たことが挙げられる。また、類似団体平均を上回っている要因としては、合併前の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市町村の地方債残高を引き継いだことが挙げられる。</a:t>
          </a:r>
          <a:r>
            <a:rPr lang="ja-JP" altLang="ja-JP" sz="1100" b="0" i="0" baseline="0">
              <a:solidFill>
                <a:sysClr val="windowText" lastClr="000000"/>
              </a:solidFill>
              <a:effectLst/>
              <a:latin typeface="+mn-lt"/>
              <a:ea typeface="+mn-ea"/>
              <a:cs typeface="+mn-cs"/>
            </a:rPr>
            <a:t>今後も後世への負担を少しでも軽減するよう適正な事業実施を図り、財政の健全化に努めていく</a:t>
          </a:r>
          <a:r>
            <a:rPr kumimoji="1" lang="ja-JP" altLang="en-US" sz="1100" b="0" i="0" baseline="0">
              <a:solidFill>
                <a:sysClr val="windowText" lastClr="000000"/>
              </a:solidFill>
              <a:effectLst/>
              <a:latin typeface="+mn-lt"/>
              <a:ea typeface="+mn-ea"/>
              <a:cs typeface="+mn-cs"/>
            </a:rPr>
            <a:t>。</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43" name="直線コネクタ 442"/>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4"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5" name="直線コネクタ 444"/>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54991</xdr:rowOff>
    </xdr:from>
    <xdr:to>
      <xdr:col>81</xdr:col>
      <xdr:colOff>44450</xdr:colOff>
      <xdr:row>19</xdr:row>
      <xdr:rowOff>142663</xdr:rowOff>
    </xdr:to>
    <xdr:cxnSp macro="">
      <xdr:nvCxnSpPr>
        <xdr:cNvPr id="448" name="直線コネクタ 447"/>
        <xdr:cNvCxnSpPr/>
      </xdr:nvCxnSpPr>
      <xdr:spPr>
        <a:xfrm>
          <a:off x="16179800" y="3312541"/>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9"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50" name="フローチャート: 判断 449"/>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54991</xdr:rowOff>
    </xdr:from>
    <xdr:to>
      <xdr:col>77</xdr:col>
      <xdr:colOff>44450</xdr:colOff>
      <xdr:row>19</xdr:row>
      <xdr:rowOff>67056</xdr:rowOff>
    </xdr:to>
    <xdr:cxnSp macro="">
      <xdr:nvCxnSpPr>
        <xdr:cNvPr id="451" name="直線コネクタ 450"/>
        <xdr:cNvCxnSpPr/>
      </xdr:nvCxnSpPr>
      <xdr:spPr>
        <a:xfrm flipV="1">
          <a:off x="15290800" y="33125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2" name="フローチャート: 判断 451"/>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3" name="テキスト ボックス 452"/>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67056</xdr:rowOff>
    </xdr:from>
    <xdr:to>
      <xdr:col>72</xdr:col>
      <xdr:colOff>203200</xdr:colOff>
      <xdr:row>20</xdr:row>
      <xdr:rowOff>13843</xdr:rowOff>
    </xdr:to>
    <xdr:cxnSp macro="">
      <xdr:nvCxnSpPr>
        <xdr:cNvPr id="454" name="直線コネクタ 453"/>
        <xdr:cNvCxnSpPr/>
      </xdr:nvCxnSpPr>
      <xdr:spPr>
        <a:xfrm flipV="1">
          <a:off x="14401800" y="3324606"/>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5" name="フローチャート: 判断 454"/>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6" name="テキスト ボックス 455"/>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124968</xdr:rowOff>
    </xdr:from>
    <xdr:to>
      <xdr:col>68</xdr:col>
      <xdr:colOff>152400</xdr:colOff>
      <xdr:row>20</xdr:row>
      <xdr:rowOff>13843</xdr:rowOff>
    </xdr:to>
    <xdr:cxnSp macro="">
      <xdr:nvCxnSpPr>
        <xdr:cNvPr id="457" name="直線コネクタ 456"/>
        <xdr:cNvCxnSpPr/>
      </xdr:nvCxnSpPr>
      <xdr:spPr>
        <a:xfrm>
          <a:off x="13512800" y="33825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8" name="フローチャート: 判断 45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9" name="テキスト ボックス 45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60" name="フローチャート: 判断 45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61" name="テキスト ボックス 46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91863</xdr:rowOff>
    </xdr:from>
    <xdr:to>
      <xdr:col>81</xdr:col>
      <xdr:colOff>95250</xdr:colOff>
      <xdr:row>20</xdr:row>
      <xdr:rowOff>22013</xdr:rowOff>
    </xdr:to>
    <xdr:sp macro="" textlink="">
      <xdr:nvSpPr>
        <xdr:cNvPr id="467" name="楕円 466"/>
        <xdr:cNvSpPr/>
      </xdr:nvSpPr>
      <xdr:spPr>
        <a:xfrm>
          <a:off x="169672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63940</xdr:rowOff>
    </xdr:from>
    <xdr:ext cx="762000" cy="259045"/>
    <xdr:sp macro="" textlink="">
      <xdr:nvSpPr>
        <xdr:cNvPr id="468" name="将来負担の状況該当値テキスト"/>
        <xdr:cNvSpPr txBox="1"/>
      </xdr:nvSpPr>
      <xdr:spPr>
        <a:xfrm>
          <a:off x="17106900" y="33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4191</xdr:rowOff>
    </xdr:from>
    <xdr:to>
      <xdr:col>77</xdr:col>
      <xdr:colOff>95250</xdr:colOff>
      <xdr:row>19</xdr:row>
      <xdr:rowOff>105791</xdr:rowOff>
    </xdr:to>
    <xdr:sp macro="" textlink="">
      <xdr:nvSpPr>
        <xdr:cNvPr id="469" name="楕円 468"/>
        <xdr:cNvSpPr/>
      </xdr:nvSpPr>
      <xdr:spPr>
        <a:xfrm>
          <a:off x="161290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90568</xdr:rowOff>
    </xdr:from>
    <xdr:ext cx="736600" cy="259045"/>
    <xdr:sp macro="" textlink="">
      <xdr:nvSpPr>
        <xdr:cNvPr id="470" name="テキスト ボックス 469"/>
        <xdr:cNvSpPr txBox="1"/>
      </xdr:nvSpPr>
      <xdr:spPr>
        <a:xfrm>
          <a:off x="15798800" y="334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16256</xdr:rowOff>
    </xdr:from>
    <xdr:to>
      <xdr:col>73</xdr:col>
      <xdr:colOff>44450</xdr:colOff>
      <xdr:row>19</xdr:row>
      <xdr:rowOff>117856</xdr:rowOff>
    </xdr:to>
    <xdr:sp macro="" textlink="">
      <xdr:nvSpPr>
        <xdr:cNvPr id="471" name="楕円 470"/>
        <xdr:cNvSpPr/>
      </xdr:nvSpPr>
      <xdr:spPr>
        <a:xfrm>
          <a:off x="15240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102633</xdr:rowOff>
    </xdr:from>
    <xdr:ext cx="762000" cy="259045"/>
    <xdr:sp macro="" textlink="">
      <xdr:nvSpPr>
        <xdr:cNvPr id="472" name="テキスト ボックス 471"/>
        <xdr:cNvSpPr txBox="1"/>
      </xdr:nvSpPr>
      <xdr:spPr>
        <a:xfrm>
          <a:off x="14909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134493</xdr:rowOff>
    </xdr:from>
    <xdr:to>
      <xdr:col>68</xdr:col>
      <xdr:colOff>203200</xdr:colOff>
      <xdr:row>20</xdr:row>
      <xdr:rowOff>64643</xdr:rowOff>
    </xdr:to>
    <xdr:sp macro="" textlink="">
      <xdr:nvSpPr>
        <xdr:cNvPr id="473" name="楕円 472"/>
        <xdr:cNvSpPr/>
      </xdr:nvSpPr>
      <xdr:spPr>
        <a:xfrm>
          <a:off x="14351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49420</xdr:rowOff>
    </xdr:from>
    <xdr:ext cx="762000" cy="259045"/>
    <xdr:sp macro="" textlink="">
      <xdr:nvSpPr>
        <xdr:cNvPr id="474" name="テキスト ボックス 473"/>
        <xdr:cNvSpPr txBox="1"/>
      </xdr:nvSpPr>
      <xdr:spPr>
        <a:xfrm>
          <a:off x="14020800" y="34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74168</xdr:rowOff>
    </xdr:from>
    <xdr:to>
      <xdr:col>64</xdr:col>
      <xdr:colOff>152400</xdr:colOff>
      <xdr:row>20</xdr:row>
      <xdr:rowOff>4318</xdr:rowOff>
    </xdr:to>
    <xdr:sp macro="" textlink="">
      <xdr:nvSpPr>
        <xdr:cNvPr id="475" name="楕円 474"/>
        <xdr:cNvSpPr/>
      </xdr:nvSpPr>
      <xdr:spPr>
        <a:xfrm>
          <a:off x="13462000" y="33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160545</xdr:rowOff>
    </xdr:from>
    <xdr:ext cx="762000" cy="259045"/>
    <xdr:sp macro="" textlink="">
      <xdr:nvSpPr>
        <xdr:cNvPr id="476" name="テキスト ボックス 475"/>
        <xdr:cNvSpPr txBox="1"/>
      </xdr:nvSpPr>
      <xdr:spPr>
        <a:xfrm>
          <a:off x="13131800" y="341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a:t>
          </a:r>
          <a:r>
            <a:rPr lang="en-US" altLang="ja-JP" sz="1100" b="0" i="0" baseline="0">
              <a:solidFill>
                <a:schemeClr val="dk1"/>
              </a:solidFill>
              <a:effectLst/>
              <a:latin typeface="+mn-lt"/>
              <a:ea typeface="+mn-ea"/>
              <a:cs typeface="+mn-cs"/>
            </a:rPr>
            <a:t>25.0</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ポイント上昇し、類似団体平均をやや上回った。平成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年３月に策定された第３次佐渡市集中改革プランでは平成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年度の職員数</a:t>
          </a:r>
          <a:r>
            <a:rPr lang="en-US" altLang="ja-JP" sz="1100" b="0" i="0" baseline="0">
              <a:solidFill>
                <a:schemeClr val="dk1"/>
              </a:solidFill>
              <a:effectLst/>
              <a:latin typeface="+mn-lt"/>
              <a:ea typeface="+mn-ea"/>
              <a:cs typeface="+mn-cs"/>
            </a:rPr>
            <a:t>1,279</a:t>
          </a:r>
          <a:r>
            <a:rPr lang="ja-JP" altLang="ja-JP" sz="1100" b="0" i="0" baseline="0">
              <a:solidFill>
                <a:schemeClr val="dk1"/>
              </a:solidFill>
              <a:effectLst/>
              <a:latin typeface="+mn-lt"/>
              <a:ea typeface="+mn-ea"/>
              <a:cs typeface="+mn-cs"/>
            </a:rPr>
            <a:t>人を基準として平成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年度にかけて</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％）の削減を目標としている。進捗率は平成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日現在で</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％減で、削減数は</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人となっている。今後も更なる行政改革を推進し、人件費の削減に努めていく。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69850</xdr:rowOff>
    </xdr:to>
    <xdr:cxnSp macro="">
      <xdr:nvCxnSpPr>
        <xdr:cNvPr id="66" name="直線コネクタ 65"/>
        <xdr:cNvCxnSpPr/>
      </xdr:nvCxnSpPr>
      <xdr:spPr>
        <a:xfrm>
          <a:off x="3987800" y="636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16510</xdr:rowOff>
    </xdr:to>
    <xdr:cxnSp macro="">
      <xdr:nvCxnSpPr>
        <xdr:cNvPr id="69" name="直線コネクタ 68"/>
        <xdr:cNvCxnSpPr/>
      </xdr:nvCxnSpPr>
      <xdr:spPr>
        <a:xfrm>
          <a:off x="3098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111760</xdr:rowOff>
    </xdr:to>
    <xdr:cxnSp macro="">
      <xdr:nvCxnSpPr>
        <xdr:cNvPr id="72" name="直線コネクタ 71"/>
        <xdr:cNvCxnSpPr/>
      </xdr:nvCxnSpPr>
      <xdr:spPr>
        <a:xfrm flipV="1">
          <a:off x="2209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111760</xdr:rowOff>
    </xdr:to>
    <xdr:cxnSp macro="">
      <xdr:nvCxnSpPr>
        <xdr:cNvPr id="75" name="直線コネクタ 74"/>
        <xdr:cNvCxnSpPr/>
      </xdr:nvCxnSpPr>
      <xdr:spPr>
        <a:xfrm>
          <a:off x="1320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物件費に係る経常収支比率は類似団体平均よりやや低い</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％であるが、前年度から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ている。物件費の内訳では、委託料と需用費が大きな割合を占めている。今後は学校や保育所等の施設統廃合により、公共施設の適正配置を行い、施設の管理委託料や修繕費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81280</xdr:rowOff>
    </xdr:to>
    <xdr:cxnSp macro="">
      <xdr:nvCxnSpPr>
        <xdr:cNvPr id="127" name="直線コネクタ 126"/>
        <xdr:cNvCxnSpPr/>
      </xdr:nvCxnSpPr>
      <xdr:spPr>
        <a:xfrm>
          <a:off x="15671800" y="279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50800</xdr:rowOff>
    </xdr:to>
    <xdr:cxnSp macro="">
      <xdr:nvCxnSpPr>
        <xdr:cNvPr id="130" name="直線コネクタ 129"/>
        <xdr:cNvCxnSpPr/>
      </xdr:nvCxnSpPr>
      <xdr:spPr>
        <a:xfrm>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27940</xdr:rowOff>
    </xdr:to>
    <xdr:cxnSp macro="">
      <xdr:nvCxnSpPr>
        <xdr:cNvPr id="133" name="直線コネクタ 132"/>
        <xdr:cNvCxnSpPr/>
      </xdr:nvCxnSpPr>
      <xdr:spPr>
        <a:xfrm>
          <a:off x="13893800" y="274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5080</xdr:rowOff>
    </xdr:to>
    <xdr:cxnSp macro="">
      <xdr:nvCxnSpPr>
        <xdr:cNvPr id="136" name="直線コネクタ 135"/>
        <xdr:cNvCxnSpPr/>
      </xdr:nvCxnSpPr>
      <xdr:spPr>
        <a:xfrm>
          <a:off x="13004800" y="267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50" name="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51" name="テキスト ボックス 150"/>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3" name="テキスト ボックス 152"/>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昇しているが、類似団体では低い比率となっている。しかしながら、障がい者福祉等に係る扶助費が増加していることから決算額では年々増加する傾向にあり、義務的経費の性質のため抑制には困難な面もある。扶助費の性質を考慮しながらも、歳出の適正化により今後の上昇傾向に歯止めをかけ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92710</xdr:rowOff>
    </xdr:from>
    <xdr:to>
      <xdr:col>24</xdr:col>
      <xdr:colOff>25400</xdr:colOff>
      <xdr:row>53</xdr:row>
      <xdr:rowOff>107950</xdr:rowOff>
    </xdr:to>
    <xdr:cxnSp macro="">
      <xdr:nvCxnSpPr>
        <xdr:cNvPr id="188" name="直線コネクタ 187"/>
        <xdr:cNvCxnSpPr/>
      </xdr:nvCxnSpPr>
      <xdr:spPr>
        <a:xfrm>
          <a:off x="3987800" y="9179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92710</xdr:rowOff>
    </xdr:to>
    <xdr:cxnSp macro="">
      <xdr:nvCxnSpPr>
        <xdr:cNvPr id="191" name="直線コネクタ 190"/>
        <xdr:cNvCxnSpPr/>
      </xdr:nvCxnSpPr>
      <xdr:spPr>
        <a:xfrm>
          <a:off x="3098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69850</xdr:rowOff>
    </xdr:to>
    <xdr:cxnSp macro="">
      <xdr:nvCxnSpPr>
        <xdr:cNvPr id="194" name="直線コネクタ 193"/>
        <xdr:cNvCxnSpPr/>
      </xdr:nvCxnSpPr>
      <xdr:spPr>
        <a:xfrm>
          <a:off x="2209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7" name="直線コネクタ 196"/>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41910</xdr:rowOff>
    </xdr:from>
    <xdr:to>
      <xdr:col>20</xdr:col>
      <xdr:colOff>38100</xdr:colOff>
      <xdr:row>53</xdr:row>
      <xdr:rowOff>143510</xdr:rowOff>
    </xdr:to>
    <xdr:sp macro="" textlink="">
      <xdr:nvSpPr>
        <xdr:cNvPr id="209" name="楕円 208"/>
        <xdr:cNvSpPr/>
      </xdr:nvSpPr>
      <xdr:spPr>
        <a:xfrm>
          <a:off x="3937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153687</xdr:rowOff>
    </xdr:from>
    <xdr:ext cx="736600" cy="259045"/>
    <xdr:sp macro="" textlink="">
      <xdr:nvSpPr>
        <xdr:cNvPr id="210" name="テキスト ボックス 209"/>
        <xdr:cNvSpPr txBox="1"/>
      </xdr:nvSpPr>
      <xdr:spPr>
        <a:xfrm>
          <a:off x="3606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3" name="楕円 212"/>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4" name="テキスト ボックス 213"/>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5" name="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その他に係る経常収支比率は</a:t>
          </a:r>
          <a:r>
            <a:rPr lang="en-US" altLang="ja-JP" sz="1100" b="0" i="0" baseline="0">
              <a:solidFill>
                <a:schemeClr val="dk1"/>
              </a:solidFill>
              <a:effectLst/>
              <a:latin typeface="+mn-lt"/>
              <a:ea typeface="+mn-ea"/>
              <a:cs typeface="+mn-cs"/>
            </a:rPr>
            <a:t>18.9</a:t>
          </a:r>
          <a:r>
            <a:rPr lang="ja-JP" altLang="ja-JP" sz="1100" b="0" i="0" baseline="0">
              <a:solidFill>
                <a:schemeClr val="dk1"/>
              </a:solidFill>
              <a:effectLst/>
              <a:latin typeface="+mn-lt"/>
              <a:ea typeface="+mn-ea"/>
              <a:cs typeface="+mn-cs"/>
            </a:rPr>
            <a:t>％となり、前年度の</a:t>
          </a:r>
          <a:r>
            <a:rPr lang="en-US" altLang="ja-JP" sz="1100" b="0" i="0" baseline="0">
              <a:solidFill>
                <a:schemeClr val="dk1"/>
              </a:solidFill>
              <a:effectLst/>
              <a:latin typeface="+mn-lt"/>
              <a:ea typeface="+mn-ea"/>
              <a:cs typeface="+mn-cs"/>
            </a:rPr>
            <a:t>17.9</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ポイント上昇した。要因としては、特別会計への繰出金の増加や水道事業会計に対する</a:t>
          </a:r>
          <a:r>
            <a:rPr lang="ja-JP" altLang="en-US" sz="1100" b="0" i="0" baseline="0">
              <a:solidFill>
                <a:schemeClr val="dk1"/>
              </a:solidFill>
              <a:effectLst/>
              <a:latin typeface="+mn-lt"/>
              <a:ea typeface="+mn-ea"/>
              <a:cs typeface="+mn-cs"/>
            </a:rPr>
            <a:t>補助金</a:t>
          </a:r>
          <a:r>
            <a:rPr lang="ja-JP" altLang="ja-JP" sz="1100" b="0" i="0" baseline="0">
              <a:solidFill>
                <a:schemeClr val="dk1"/>
              </a:solidFill>
              <a:effectLst/>
              <a:latin typeface="+mn-lt"/>
              <a:ea typeface="+mn-ea"/>
              <a:cs typeface="+mn-cs"/>
            </a:rPr>
            <a:t>の増加が挙げられる。今後は事業の見直しを行うことにより、繰出金の圧縮に努めていく。</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161290</xdr:rowOff>
    </xdr:to>
    <xdr:cxnSp macro="">
      <xdr:nvCxnSpPr>
        <xdr:cNvPr id="251" name="直線コネクタ 250"/>
        <xdr:cNvCxnSpPr/>
      </xdr:nvCxnSpPr>
      <xdr:spPr>
        <a:xfrm>
          <a:off x="15671800" y="98686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95976</xdr:rowOff>
    </xdr:to>
    <xdr:cxnSp macro="">
      <xdr:nvCxnSpPr>
        <xdr:cNvPr id="254" name="直線コネクタ 253"/>
        <xdr:cNvCxnSpPr/>
      </xdr:nvCxnSpPr>
      <xdr:spPr>
        <a:xfrm>
          <a:off x="14782800" y="97967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50256</xdr:rowOff>
    </xdr:to>
    <xdr:cxnSp macro="">
      <xdr:nvCxnSpPr>
        <xdr:cNvPr id="257" name="直線コネクタ 256"/>
        <xdr:cNvCxnSpPr/>
      </xdr:nvCxnSpPr>
      <xdr:spPr>
        <a:xfrm flipV="1">
          <a:off x="13893800" y="9796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50256</xdr:rowOff>
    </xdr:to>
    <xdr:cxnSp macro="">
      <xdr:nvCxnSpPr>
        <xdr:cNvPr id="260" name="直線コネクタ 259"/>
        <xdr:cNvCxnSpPr/>
      </xdr:nvCxnSpPr>
      <xdr:spPr>
        <a:xfrm>
          <a:off x="13004800" y="97771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2" name="楕円 271"/>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3" name="テキスト ボックス 272"/>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6" name="楕円 275"/>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7" name="テキスト ボックス 276"/>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79" name="テキスト ボックス 278"/>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補助費等に係る経常収支比率は、類似団体平均を下回る</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％となっている。補助費等については、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行政改革大綱</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等に基づき、類似事業及び同一・同種団体に対する補助金等の整理統合を行い、第三者機関による補助金の目的、妥当性、効果を検証し、補助金の見直しと終期の設定を推進していきたい。そのうえで目的を達成した補助金等を廃止するなどして今後も一層の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104140</xdr:rowOff>
    </xdr:to>
    <xdr:cxnSp macro="">
      <xdr:nvCxnSpPr>
        <xdr:cNvPr id="309" name="直線コネクタ 308"/>
        <xdr:cNvCxnSpPr/>
      </xdr:nvCxnSpPr>
      <xdr:spPr>
        <a:xfrm flipV="1">
          <a:off x="15671800" y="59242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104140</xdr:rowOff>
    </xdr:to>
    <xdr:cxnSp macro="">
      <xdr:nvCxnSpPr>
        <xdr:cNvPr id="312" name="直線コネクタ 311"/>
        <xdr:cNvCxnSpPr/>
      </xdr:nvCxnSpPr>
      <xdr:spPr>
        <a:xfrm>
          <a:off x="14782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104140</xdr:rowOff>
    </xdr:to>
    <xdr:cxnSp macro="">
      <xdr:nvCxnSpPr>
        <xdr:cNvPr id="315" name="直線コネクタ 314"/>
        <xdr:cNvCxnSpPr/>
      </xdr:nvCxnSpPr>
      <xdr:spPr>
        <a:xfrm flipV="1">
          <a:off x="13893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104140</xdr:rowOff>
    </xdr:to>
    <xdr:cxnSp macro="">
      <xdr:nvCxnSpPr>
        <xdr:cNvPr id="318" name="直線コネクタ 317"/>
        <xdr:cNvCxnSpPr/>
      </xdr:nvCxnSpPr>
      <xdr:spPr>
        <a:xfrm>
          <a:off x="13004800" y="5924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8" name="楕円 327"/>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60723</xdr:rowOff>
    </xdr:from>
    <xdr:ext cx="762000" cy="259045"/>
    <xdr:sp macro="" textlink="">
      <xdr:nvSpPr>
        <xdr:cNvPr id="329"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0" name="楕円 329"/>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1" name="テキスト ボックス 330"/>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2" name="楕円 331"/>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3" name="テキスト ボックス 332"/>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4" name="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6" name="楕円 335"/>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7" name="テキスト ボックス 336"/>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a:t>
          </a:r>
          <a:r>
            <a:rPr lang="en-US" altLang="ja-JP" sz="1100" b="0" i="0" baseline="0">
              <a:solidFill>
                <a:schemeClr val="dk1"/>
              </a:solidFill>
              <a:effectLst/>
              <a:latin typeface="+mn-lt"/>
              <a:ea typeface="+mn-ea"/>
              <a:cs typeface="+mn-cs"/>
            </a:rPr>
            <a:t>24.5</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ポイント上昇した。依然として非常に重い負担となっており、類似団体平均</a:t>
          </a:r>
          <a:r>
            <a:rPr lang="en-US" altLang="ja-JP" sz="1100" b="0" i="0" baseline="0">
              <a:solidFill>
                <a:schemeClr val="dk1"/>
              </a:solidFill>
              <a:effectLst/>
              <a:latin typeface="+mn-lt"/>
              <a:ea typeface="+mn-ea"/>
              <a:cs typeface="+mn-cs"/>
            </a:rPr>
            <a:t>18.4</a:t>
          </a:r>
          <a:r>
            <a:rPr lang="ja-JP" altLang="ja-JP" sz="1100" b="0" i="0" baseline="0">
              <a:solidFill>
                <a:schemeClr val="dk1"/>
              </a:solidFill>
              <a:effectLst/>
              <a:latin typeface="+mn-lt"/>
              <a:ea typeface="+mn-ea"/>
              <a:cs typeface="+mn-cs"/>
            </a:rPr>
            <a:t>％を大きく上回っている。今後も事業を計画的かつ適正に実施することにより、財政の健全化に努めていく。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138430</xdr:rowOff>
    </xdr:from>
    <xdr:to>
      <xdr:col>24</xdr:col>
      <xdr:colOff>25400</xdr:colOff>
      <xdr:row>78</xdr:row>
      <xdr:rowOff>155575</xdr:rowOff>
    </xdr:to>
    <xdr:cxnSp macro="">
      <xdr:nvCxnSpPr>
        <xdr:cNvPr id="366" name="直線コネクタ 365"/>
        <xdr:cNvCxnSpPr/>
      </xdr:nvCxnSpPr>
      <xdr:spPr>
        <a:xfrm>
          <a:off x="3987800" y="135115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86995</xdr:rowOff>
    </xdr:from>
    <xdr:to>
      <xdr:col>19</xdr:col>
      <xdr:colOff>187325</xdr:colOff>
      <xdr:row>78</xdr:row>
      <xdr:rowOff>138430</xdr:rowOff>
    </xdr:to>
    <xdr:cxnSp macro="">
      <xdr:nvCxnSpPr>
        <xdr:cNvPr id="369" name="直線コネクタ 368"/>
        <xdr:cNvCxnSpPr/>
      </xdr:nvCxnSpPr>
      <xdr:spPr>
        <a:xfrm>
          <a:off x="3098800" y="134600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86995</xdr:rowOff>
    </xdr:from>
    <xdr:to>
      <xdr:col>15</xdr:col>
      <xdr:colOff>98425</xdr:colOff>
      <xdr:row>78</xdr:row>
      <xdr:rowOff>86995</xdr:rowOff>
    </xdr:to>
    <xdr:cxnSp macro="">
      <xdr:nvCxnSpPr>
        <xdr:cNvPr id="372" name="直線コネクタ 371"/>
        <xdr:cNvCxnSpPr/>
      </xdr:nvCxnSpPr>
      <xdr:spPr>
        <a:xfrm>
          <a:off x="2209800" y="1346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29845</xdr:rowOff>
    </xdr:from>
    <xdr:to>
      <xdr:col>11</xdr:col>
      <xdr:colOff>9525</xdr:colOff>
      <xdr:row>78</xdr:row>
      <xdr:rowOff>86995</xdr:rowOff>
    </xdr:to>
    <xdr:cxnSp macro="">
      <xdr:nvCxnSpPr>
        <xdr:cNvPr id="375" name="直線コネクタ 374"/>
        <xdr:cNvCxnSpPr/>
      </xdr:nvCxnSpPr>
      <xdr:spPr>
        <a:xfrm>
          <a:off x="1320800" y="134029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104775</xdr:rowOff>
    </xdr:from>
    <xdr:to>
      <xdr:col>24</xdr:col>
      <xdr:colOff>76200</xdr:colOff>
      <xdr:row>79</xdr:row>
      <xdr:rowOff>34925</xdr:rowOff>
    </xdr:to>
    <xdr:sp macro="" textlink="">
      <xdr:nvSpPr>
        <xdr:cNvPr id="385" name="楕円 384"/>
        <xdr:cNvSpPr/>
      </xdr:nvSpPr>
      <xdr:spPr>
        <a:xfrm>
          <a:off x="47752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76852</xdr:rowOff>
    </xdr:from>
    <xdr:ext cx="762000" cy="259045"/>
    <xdr:sp macro="" textlink="">
      <xdr:nvSpPr>
        <xdr:cNvPr id="386" name="公債費該当値テキスト"/>
        <xdr:cNvSpPr txBox="1"/>
      </xdr:nvSpPr>
      <xdr:spPr>
        <a:xfrm>
          <a:off x="49149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87630</xdr:rowOff>
    </xdr:from>
    <xdr:to>
      <xdr:col>20</xdr:col>
      <xdr:colOff>38100</xdr:colOff>
      <xdr:row>79</xdr:row>
      <xdr:rowOff>17780</xdr:rowOff>
    </xdr:to>
    <xdr:sp macro="" textlink="">
      <xdr:nvSpPr>
        <xdr:cNvPr id="387" name="楕円 386"/>
        <xdr:cNvSpPr/>
      </xdr:nvSpPr>
      <xdr:spPr>
        <a:xfrm>
          <a:off x="3937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2557</xdr:rowOff>
    </xdr:from>
    <xdr:ext cx="736600" cy="259045"/>
    <xdr:sp macro="" textlink="">
      <xdr:nvSpPr>
        <xdr:cNvPr id="388" name="テキスト ボックス 387"/>
        <xdr:cNvSpPr txBox="1"/>
      </xdr:nvSpPr>
      <xdr:spPr>
        <a:xfrm>
          <a:off x="3606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36195</xdr:rowOff>
    </xdr:from>
    <xdr:to>
      <xdr:col>15</xdr:col>
      <xdr:colOff>149225</xdr:colOff>
      <xdr:row>78</xdr:row>
      <xdr:rowOff>137795</xdr:rowOff>
    </xdr:to>
    <xdr:sp macro="" textlink="">
      <xdr:nvSpPr>
        <xdr:cNvPr id="389" name="楕円 388"/>
        <xdr:cNvSpPr/>
      </xdr:nvSpPr>
      <xdr:spPr>
        <a:xfrm>
          <a:off x="3048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122572</xdr:rowOff>
    </xdr:from>
    <xdr:ext cx="762000" cy="259045"/>
    <xdr:sp macro="" textlink="">
      <xdr:nvSpPr>
        <xdr:cNvPr id="390" name="テキスト ボックス 389"/>
        <xdr:cNvSpPr txBox="1"/>
      </xdr:nvSpPr>
      <xdr:spPr>
        <a:xfrm>
          <a:off x="2717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36195</xdr:rowOff>
    </xdr:from>
    <xdr:to>
      <xdr:col>11</xdr:col>
      <xdr:colOff>60325</xdr:colOff>
      <xdr:row>78</xdr:row>
      <xdr:rowOff>137795</xdr:rowOff>
    </xdr:to>
    <xdr:sp macro="" textlink="">
      <xdr:nvSpPr>
        <xdr:cNvPr id="391" name="楕円 390"/>
        <xdr:cNvSpPr/>
      </xdr:nvSpPr>
      <xdr:spPr>
        <a:xfrm>
          <a:off x="2159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122572</xdr:rowOff>
    </xdr:from>
    <xdr:ext cx="762000" cy="259045"/>
    <xdr:sp macro="" textlink="">
      <xdr:nvSpPr>
        <xdr:cNvPr id="392" name="テキスト ボックス 391"/>
        <xdr:cNvSpPr txBox="1"/>
      </xdr:nvSpPr>
      <xdr:spPr>
        <a:xfrm>
          <a:off x="1828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150495</xdr:rowOff>
    </xdr:from>
    <xdr:to>
      <xdr:col>6</xdr:col>
      <xdr:colOff>171450</xdr:colOff>
      <xdr:row>78</xdr:row>
      <xdr:rowOff>80645</xdr:rowOff>
    </xdr:to>
    <xdr:sp macro="" textlink="">
      <xdr:nvSpPr>
        <xdr:cNvPr id="393" name="楕円 392"/>
        <xdr:cNvSpPr/>
      </xdr:nvSpPr>
      <xdr:spPr>
        <a:xfrm>
          <a:off x="1270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65422</xdr:rowOff>
    </xdr:from>
    <xdr:ext cx="762000" cy="259045"/>
    <xdr:sp macro="" textlink="">
      <xdr:nvSpPr>
        <xdr:cNvPr id="394" name="テキスト ボックス 393"/>
        <xdr:cNvSpPr txBox="1"/>
      </xdr:nvSpPr>
      <xdr:spPr>
        <a:xfrm>
          <a:off x="939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67.6</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ポイント上昇した。その要因としては、経常一般財源である普通交付税の減、</a:t>
          </a:r>
          <a:r>
            <a:rPr kumimoji="1" lang="ja-JP" altLang="ja-JP" sz="1100">
              <a:solidFill>
                <a:schemeClr val="dk1"/>
              </a:solidFill>
              <a:effectLst/>
              <a:latin typeface="+mn-lt"/>
              <a:ea typeface="+mn-ea"/>
              <a:cs typeface="+mn-cs"/>
            </a:rPr>
            <a:t>臨時財政対策債の減</a:t>
          </a:r>
          <a:r>
            <a:rPr lang="ja-JP" altLang="ja-JP" sz="1100" b="0" i="0" baseline="0">
              <a:solidFill>
                <a:schemeClr val="dk1"/>
              </a:solidFill>
              <a:effectLst/>
              <a:latin typeface="+mn-lt"/>
              <a:ea typeface="+mn-ea"/>
              <a:cs typeface="+mn-cs"/>
            </a:rPr>
            <a:t>などが挙げられる。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74422</xdr:rowOff>
    </xdr:to>
    <xdr:cxnSp macro="">
      <xdr:nvCxnSpPr>
        <xdr:cNvPr id="425" name="直線コネクタ 424"/>
        <xdr:cNvCxnSpPr/>
      </xdr:nvCxnSpPr>
      <xdr:spPr>
        <a:xfrm>
          <a:off x="15671800" y="128371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74</xdr:row>
      <xdr:rowOff>149860</xdr:rowOff>
    </xdr:to>
    <xdr:cxnSp macro="">
      <xdr:nvCxnSpPr>
        <xdr:cNvPr id="428" name="直線コネクタ 427"/>
        <xdr:cNvCxnSpPr/>
      </xdr:nvCxnSpPr>
      <xdr:spPr>
        <a:xfrm>
          <a:off x="14782800" y="1268628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8128</xdr:rowOff>
    </xdr:to>
    <xdr:cxnSp macro="">
      <xdr:nvCxnSpPr>
        <xdr:cNvPr id="431" name="直線コネクタ 430"/>
        <xdr:cNvCxnSpPr/>
      </xdr:nvCxnSpPr>
      <xdr:spPr>
        <a:xfrm flipV="1">
          <a:off x="13893800" y="12686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78994</xdr:rowOff>
    </xdr:from>
    <xdr:to>
      <xdr:col>69</xdr:col>
      <xdr:colOff>92075</xdr:colOff>
      <xdr:row>74</xdr:row>
      <xdr:rowOff>8128</xdr:rowOff>
    </xdr:to>
    <xdr:cxnSp macro="">
      <xdr:nvCxnSpPr>
        <xdr:cNvPr id="434" name="直線コネクタ 433"/>
        <xdr:cNvCxnSpPr/>
      </xdr:nvCxnSpPr>
      <xdr:spPr>
        <a:xfrm>
          <a:off x="13004800" y="125948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44" name="楕円 443"/>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40149</xdr:rowOff>
    </xdr:from>
    <xdr:ext cx="762000" cy="259045"/>
    <xdr:sp macro="" textlink="">
      <xdr:nvSpPr>
        <xdr:cNvPr id="445"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6" name="楕円 445"/>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7" name="テキスト ボックス 446"/>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48" name="楕円 447"/>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49" name="テキスト ボックス 448"/>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50" name="楕円 449"/>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51" name="テキスト ボックス 450"/>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52" name="楕円 451"/>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53" name="テキスト ボックス 452"/>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160338</xdr:rowOff>
    </xdr:from>
    <xdr:to>
      <xdr:col>29</xdr:col>
      <xdr:colOff>127000</xdr:colOff>
      <xdr:row>12</xdr:row>
      <xdr:rowOff>25349</xdr:rowOff>
    </xdr:to>
    <xdr:cxnSp macro="">
      <xdr:nvCxnSpPr>
        <xdr:cNvPr id="52" name="直線コネクタ 51"/>
        <xdr:cNvCxnSpPr/>
      </xdr:nvCxnSpPr>
      <xdr:spPr bwMode="auto">
        <a:xfrm flipV="1">
          <a:off x="5003800" y="2093913"/>
          <a:ext cx="647700" cy="3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25349</xdr:rowOff>
    </xdr:from>
    <xdr:to>
      <xdr:col>26</xdr:col>
      <xdr:colOff>50800</xdr:colOff>
      <xdr:row>12</xdr:row>
      <xdr:rowOff>38379</xdr:rowOff>
    </xdr:to>
    <xdr:cxnSp macro="">
      <xdr:nvCxnSpPr>
        <xdr:cNvPr id="55" name="直線コネクタ 54"/>
        <xdr:cNvCxnSpPr/>
      </xdr:nvCxnSpPr>
      <xdr:spPr bwMode="auto">
        <a:xfrm flipV="1">
          <a:off x="4305300" y="2130374"/>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38379</xdr:rowOff>
    </xdr:from>
    <xdr:to>
      <xdr:col>22</xdr:col>
      <xdr:colOff>114300</xdr:colOff>
      <xdr:row>12</xdr:row>
      <xdr:rowOff>88459</xdr:rowOff>
    </xdr:to>
    <xdr:cxnSp macro="">
      <xdr:nvCxnSpPr>
        <xdr:cNvPr id="58" name="直線コネクタ 57"/>
        <xdr:cNvCxnSpPr/>
      </xdr:nvCxnSpPr>
      <xdr:spPr bwMode="auto">
        <a:xfrm flipV="1">
          <a:off x="3606800" y="2143404"/>
          <a:ext cx="698500" cy="5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88459</xdr:rowOff>
    </xdr:from>
    <xdr:to>
      <xdr:col>18</xdr:col>
      <xdr:colOff>177800</xdr:colOff>
      <xdr:row>12</xdr:row>
      <xdr:rowOff>104755</xdr:rowOff>
    </xdr:to>
    <xdr:cxnSp macro="">
      <xdr:nvCxnSpPr>
        <xdr:cNvPr id="61" name="直線コネクタ 60"/>
        <xdr:cNvCxnSpPr/>
      </xdr:nvCxnSpPr>
      <xdr:spPr bwMode="auto">
        <a:xfrm flipV="1">
          <a:off x="2908300" y="2193484"/>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109538</xdr:rowOff>
    </xdr:from>
    <xdr:to>
      <xdr:col>29</xdr:col>
      <xdr:colOff>177800</xdr:colOff>
      <xdr:row>12</xdr:row>
      <xdr:rowOff>39688</xdr:rowOff>
    </xdr:to>
    <xdr:sp macro="" textlink="">
      <xdr:nvSpPr>
        <xdr:cNvPr id="71" name="楕円 70"/>
        <xdr:cNvSpPr/>
      </xdr:nvSpPr>
      <xdr:spPr bwMode="auto">
        <a:xfrm>
          <a:off x="5600700" y="204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56215</xdr:rowOff>
    </xdr:from>
    <xdr:ext cx="762000" cy="259045"/>
    <xdr:sp macro="" textlink="">
      <xdr:nvSpPr>
        <xdr:cNvPr id="72" name="人口1人当たり決算額の推移該当値テキスト130"/>
        <xdr:cNvSpPr txBox="1"/>
      </xdr:nvSpPr>
      <xdr:spPr>
        <a:xfrm>
          <a:off x="5740400" y="198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145999</xdr:rowOff>
    </xdr:from>
    <xdr:to>
      <xdr:col>26</xdr:col>
      <xdr:colOff>101600</xdr:colOff>
      <xdr:row>12</xdr:row>
      <xdr:rowOff>76149</xdr:rowOff>
    </xdr:to>
    <xdr:sp macro="" textlink="">
      <xdr:nvSpPr>
        <xdr:cNvPr id="73" name="楕円 72"/>
        <xdr:cNvSpPr/>
      </xdr:nvSpPr>
      <xdr:spPr bwMode="auto">
        <a:xfrm>
          <a:off x="4953000" y="207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86326</xdr:rowOff>
    </xdr:from>
    <xdr:ext cx="736600" cy="259045"/>
    <xdr:sp macro="" textlink="">
      <xdr:nvSpPr>
        <xdr:cNvPr id="74" name="テキスト ボックス 73"/>
        <xdr:cNvSpPr txBox="1"/>
      </xdr:nvSpPr>
      <xdr:spPr>
        <a:xfrm>
          <a:off x="4622800" y="184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159029</xdr:rowOff>
    </xdr:from>
    <xdr:to>
      <xdr:col>22</xdr:col>
      <xdr:colOff>165100</xdr:colOff>
      <xdr:row>12</xdr:row>
      <xdr:rowOff>89179</xdr:rowOff>
    </xdr:to>
    <xdr:sp macro="" textlink="">
      <xdr:nvSpPr>
        <xdr:cNvPr id="75" name="楕円 74"/>
        <xdr:cNvSpPr/>
      </xdr:nvSpPr>
      <xdr:spPr bwMode="auto">
        <a:xfrm>
          <a:off x="4254500" y="209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99356</xdr:rowOff>
    </xdr:from>
    <xdr:ext cx="762000" cy="259045"/>
    <xdr:sp macro="" textlink="">
      <xdr:nvSpPr>
        <xdr:cNvPr id="76" name="テキスト ボックス 75"/>
        <xdr:cNvSpPr txBox="1"/>
      </xdr:nvSpPr>
      <xdr:spPr>
        <a:xfrm>
          <a:off x="3924300" y="186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37659</xdr:rowOff>
    </xdr:from>
    <xdr:to>
      <xdr:col>19</xdr:col>
      <xdr:colOff>38100</xdr:colOff>
      <xdr:row>12</xdr:row>
      <xdr:rowOff>139259</xdr:rowOff>
    </xdr:to>
    <xdr:sp macro="" textlink="">
      <xdr:nvSpPr>
        <xdr:cNvPr id="77" name="楕円 76"/>
        <xdr:cNvSpPr/>
      </xdr:nvSpPr>
      <xdr:spPr bwMode="auto">
        <a:xfrm>
          <a:off x="3556000" y="214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149436</xdr:rowOff>
    </xdr:from>
    <xdr:ext cx="762000" cy="259045"/>
    <xdr:sp macro="" textlink="">
      <xdr:nvSpPr>
        <xdr:cNvPr id="78" name="テキスト ボックス 77"/>
        <xdr:cNvSpPr txBox="1"/>
      </xdr:nvSpPr>
      <xdr:spPr>
        <a:xfrm>
          <a:off x="3225800" y="191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53955</xdr:rowOff>
    </xdr:from>
    <xdr:to>
      <xdr:col>15</xdr:col>
      <xdr:colOff>101600</xdr:colOff>
      <xdr:row>12</xdr:row>
      <xdr:rowOff>155555</xdr:rowOff>
    </xdr:to>
    <xdr:sp macro="" textlink="">
      <xdr:nvSpPr>
        <xdr:cNvPr id="79" name="楕円 78"/>
        <xdr:cNvSpPr/>
      </xdr:nvSpPr>
      <xdr:spPr bwMode="auto">
        <a:xfrm>
          <a:off x="2857500" y="215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165732</xdr:rowOff>
    </xdr:from>
    <xdr:ext cx="762000" cy="259045"/>
    <xdr:sp macro="" textlink="">
      <xdr:nvSpPr>
        <xdr:cNvPr id="80" name="テキスト ボックス 79"/>
        <xdr:cNvSpPr txBox="1"/>
      </xdr:nvSpPr>
      <xdr:spPr>
        <a:xfrm>
          <a:off x="2527300" y="192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29662</xdr:rowOff>
    </xdr:from>
    <xdr:to>
      <xdr:col>29</xdr:col>
      <xdr:colOff>127000</xdr:colOff>
      <xdr:row>34</xdr:row>
      <xdr:rowOff>46853</xdr:rowOff>
    </xdr:to>
    <xdr:cxnSp macro="">
      <xdr:nvCxnSpPr>
        <xdr:cNvPr id="112" name="直線コネクタ 111"/>
        <xdr:cNvCxnSpPr/>
      </xdr:nvCxnSpPr>
      <xdr:spPr bwMode="auto">
        <a:xfrm flipV="1">
          <a:off x="5003800" y="6297112"/>
          <a:ext cx="6477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30919</xdr:rowOff>
    </xdr:from>
    <xdr:to>
      <xdr:col>26</xdr:col>
      <xdr:colOff>50800</xdr:colOff>
      <xdr:row>34</xdr:row>
      <xdr:rowOff>46853</xdr:rowOff>
    </xdr:to>
    <xdr:cxnSp macro="">
      <xdr:nvCxnSpPr>
        <xdr:cNvPr id="115" name="直線コネクタ 114"/>
        <xdr:cNvCxnSpPr/>
      </xdr:nvCxnSpPr>
      <xdr:spPr bwMode="auto">
        <a:xfrm>
          <a:off x="4305300" y="6298369"/>
          <a:ext cx="698500" cy="15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30051</xdr:rowOff>
    </xdr:from>
    <xdr:to>
      <xdr:col>22</xdr:col>
      <xdr:colOff>114300</xdr:colOff>
      <xdr:row>34</xdr:row>
      <xdr:rowOff>30919</xdr:rowOff>
    </xdr:to>
    <xdr:cxnSp macro="">
      <xdr:nvCxnSpPr>
        <xdr:cNvPr id="118" name="直線コネクタ 117"/>
        <xdr:cNvCxnSpPr/>
      </xdr:nvCxnSpPr>
      <xdr:spPr bwMode="auto">
        <a:xfrm>
          <a:off x="3606800" y="6297501"/>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30051</xdr:rowOff>
    </xdr:from>
    <xdr:to>
      <xdr:col>18</xdr:col>
      <xdr:colOff>177800</xdr:colOff>
      <xdr:row>34</xdr:row>
      <xdr:rowOff>61323</xdr:rowOff>
    </xdr:to>
    <xdr:cxnSp macro="">
      <xdr:nvCxnSpPr>
        <xdr:cNvPr id="121" name="直線コネクタ 120"/>
        <xdr:cNvCxnSpPr/>
      </xdr:nvCxnSpPr>
      <xdr:spPr bwMode="auto">
        <a:xfrm flipV="1">
          <a:off x="2908300" y="6297501"/>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321762</xdr:rowOff>
    </xdr:from>
    <xdr:to>
      <xdr:col>29</xdr:col>
      <xdr:colOff>177800</xdr:colOff>
      <xdr:row>34</xdr:row>
      <xdr:rowOff>80462</xdr:rowOff>
    </xdr:to>
    <xdr:sp macro="" textlink="">
      <xdr:nvSpPr>
        <xdr:cNvPr id="131" name="楕円 130"/>
        <xdr:cNvSpPr/>
      </xdr:nvSpPr>
      <xdr:spPr bwMode="auto">
        <a:xfrm>
          <a:off x="5600700" y="62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268439</xdr:rowOff>
    </xdr:from>
    <xdr:ext cx="762000" cy="259045"/>
    <xdr:sp macro="" textlink="">
      <xdr:nvSpPr>
        <xdr:cNvPr id="132" name="人口1人当たり決算額の推移該当値テキスト445"/>
        <xdr:cNvSpPr txBox="1"/>
      </xdr:nvSpPr>
      <xdr:spPr>
        <a:xfrm>
          <a:off x="5740400" y="619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338953</xdr:rowOff>
    </xdr:from>
    <xdr:to>
      <xdr:col>26</xdr:col>
      <xdr:colOff>101600</xdr:colOff>
      <xdr:row>34</xdr:row>
      <xdr:rowOff>97653</xdr:rowOff>
    </xdr:to>
    <xdr:sp macro="" textlink="">
      <xdr:nvSpPr>
        <xdr:cNvPr id="133" name="楕円 132"/>
        <xdr:cNvSpPr/>
      </xdr:nvSpPr>
      <xdr:spPr bwMode="auto">
        <a:xfrm>
          <a:off x="4953000" y="626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107830</xdr:rowOff>
    </xdr:from>
    <xdr:ext cx="736600" cy="259045"/>
    <xdr:sp macro="" textlink="">
      <xdr:nvSpPr>
        <xdr:cNvPr id="134" name="テキスト ボックス 133"/>
        <xdr:cNvSpPr txBox="1"/>
      </xdr:nvSpPr>
      <xdr:spPr>
        <a:xfrm>
          <a:off x="4622800" y="603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323019</xdr:rowOff>
    </xdr:from>
    <xdr:to>
      <xdr:col>22</xdr:col>
      <xdr:colOff>165100</xdr:colOff>
      <xdr:row>34</xdr:row>
      <xdr:rowOff>81719</xdr:rowOff>
    </xdr:to>
    <xdr:sp macro="" textlink="">
      <xdr:nvSpPr>
        <xdr:cNvPr id="135" name="楕円 134"/>
        <xdr:cNvSpPr/>
      </xdr:nvSpPr>
      <xdr:spPr bwMode="auto">
        <a:xfrm>
          <a:off x="4254500" y="624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91896</xdr:rowOff>
    </xdr:from>
    <xdr:ext cx="762000" cy="259045"/>
    <xdr:sp macro="" textlink="">
      <xdr:nvSpPr>
        <xdr:cNvPr id="136" name="テキスト ボックス 135"/>
        <xdr:cNvSpPr txBox="1"/>
      </xdr:nvSpPr>
      <xdr:spPr>
        <a:xfrm>
          <a:off x="3924300" y="601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322151</xdr:rowOff>
    </xdr:from>
    <xdr:to>
      <xdr:col>19</xdr:col>
      <xdr:colOff>38100</xdr:colOff>
      <xdr:row>34</xdr:row>
      <xdr:rowOff>80851</xdr:rowOff>
    </xdr:to>
    <xdr:sp macro="" textlink="">
      <xdr:nvSpPr>
        <xdr:cNvPr id="137" name="楕円 136"/>
        <xdr:cNvSpPr/>
      </xdr:nvSpPr>
      <xdr:spPr bwMode="auto">
        <a:xfrm>
          <a:off x="3556000" y="624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91028</xdr:rowOff>
    </xdr:from>
    <xdr:ext cx="762000" cy="259045"/>
    <xdr:sp macro="" textlink="">
      <xdr:nvSpPr>
        <xdr:cNvPr id="138" name="テキスト ボックス 137"/>
        <xdr:cNvSpPr txBox="1"/>
      </xdr:nvSpPr>
      <xdr:spPr>
        <a:xfrm>
          <a:off x="3225800" y="601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10523</xdr:rowOff>
    </xdr:from>
    <xdr:to>
      <xdr:col>15</xdr:col>
      <xdr:colOff>101600</xdr:colOff>
      <xdr:row>34</xdr:row>
      <xdr:rowOff>112123</xdr:rowOff>
    </xdr:to>
    <xdr:sp macro="" textlink="">
      <xdr:nvSpPr>
        <xdr:cNvPr id="139" name="楕円 138"/>
        <xdr:cNvSpPr/>
      </xdr:nvSpPr>
      <xdr:spPr bwMode="auto">
        <a:xfrm>
          <a:off x="2857500" y="627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122300</xdr:rowOff>
    </xdr:from>
    <xdr:ext cx="762000" cy="259045"/>
    <xdr:sp macro="" textlink="">
      <xdr:nvSpPr>
        <xdr:cNvPr id="140" name="テキスト ボックス 139"/>
        <xdr:cNvSpPr txBox="1"/>
      </xdr:nvSpPr>
      <xdr:spPr>
        <a:xfrm>
          <a:off x="2527300" y="604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66058</xdr:rowOff>
    </xdr:from>
    <xdr:to>
      <xdr:col>24</xdr:col>
      <xdr:colOff>63500</xdr:colOff>
      <xdr:row>31</xdr:row>
      <xdr:rowOff>79170</xdr:rowOff>
    </xdr:to>
    <xdr:cxnSp macro="">
      <xdr:nvCxnSpPr>
        <xdr:cNvPr id="63" name="直線コネクタ 62"/>
        <xdr:cNvCxnSpPr/>
      </xdr:nvCxnSpPr>
      <xdr:spPr>
        <a:xfrm flipV="1">
          <a:off x="3797300" y="5381008"/>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79170</xdr:rowOff>
    </xdr:from>
    <xdr:to>
      <xdr:col>19</xdr:col>
      <xdr:colOff>177800</xdr:colOff>
      <xdr:row>31</xdr:row>
      <xdr:rowOff>124106</xdr:rowOff>
    </xdr:to>
    <xdr:cxnSp macro="">
      <xdr:nvCxnSpPr>
        <xdr:cNvPr id="66" name="直線コネクタ 65"/>
        <xdr:cNvCxnSpPr/>
      </xdr:nvCxnSpPr>
      <xdr:spPr>
        <a:xfrm flipV="1">
          <a:off x="2908300" y="5394120"/>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124106</xdr:rowOff>
    </xdr:from>
    <xdr:to>
      <xdr:col>15</xdr:col>
      <xdr:colOff>50800</xdr:colOff>
      <xdr:row>31</xdr:row>
      <xdr:rowOff>137349</xdr:rowOff>
    </xdr:to>
    <xdr:cxnSp macro="">
      <xdr:nvCxnSpPr>
        <xdr:cNvPr id="69" name="直線コネクタ 68"/>
        <xdr:cNvCxnSpPr/>
      </xdr:nvCxnSpPr>
      <xdr:spPr>
        <a:xfrm flipV="1">
          <a:off x="2019300" y="5439056"/>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137349</xdr:rowOff>
    </xdr:from>
    <xdr:to>
      <xdr:col>10</xdr:col>
      <xdr:colOff>114300</xdr:colOff>
      <xdr:row>31</xdr:row>
      <xdr:rowOff>144566</xdr:rowOff>
    </xdr:to>
    <xdr:cxnSp macro="">
      <xdr:nvCxnSpPr>
        <xdr:cNvPr id="72" name="直線コネクタ 71"/>
        <xdr:cNvCxnSpPr/>
      </xdr:nvCxnSpPr>
      <xdr:spPr>
        <a:xfrm flipV="1">
          <a:off x="1130300" y="545229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15258</xdr:rowOff>
    </xdr:from>
    <xdr:to>
      <xdr:col>24</xdr:col>
      <xdr:colOff>114300</xdr:colOff>
      <xdr:row>31</xdr:row>
      <xdr:rowOff>116858</xdr:rowOff>
    </xdr:to>
    <xdr:sp macro="" textlink="">
      <xdr:nvSpPr>
        <xdr:cNvPr id="82" name="楕円 81"/>
        <xdr:cNvSpPr/>
      </xdr:nvSpPr>
      <xdr:spPr>
        <a:xfrm>
          <a:off x="4584700" y="5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139735</xdr:rowOff>
    </xdr:from>
    <xdr:ext cx="599010" cy="259045"/>
    <xdr:sp macro="" textlink="">
      <xdr:nvSpPr>
        <xdr:cNvPr id="83" name="人件費該当値テキスト"/>
        <xdr:cNvSpPr txBox="1"/>
      </xdr:nvSpPr>
      <xdr:spPr>
        <a:xfrm>
          <a:off x="4686300" y="528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28370</xdr:rowOff>
    </xdr:from>
    <xdr:to>
      <xdr:col>20</xdr:col>
      <xdr:colOff>38100</xdr:colOff>
      <xdr:row>31</xdr:row>
      <xdr:rowOff>129970</xdr:rowOff>
    </xdr:to>
    <xdr:sp macro="" textlink="">
      <xdr:nvSpPr>
        <xdr:cNvPr id="84" name="楕円 83"/>
        <xdr:cNvSpPr/>
      </xdr:nvSpPr>
      <xdr:spPr>
        <a:xfrm>
          <a:off x="3746500" y="5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146497</xdr:rowOff>
    </xdr:from>
    <xdr:ext cx="599010" cy="259045"/>
    <xdr:sp macro="" textlink="">
      <xdr:nvSpPr>
        <xdr:cNvPr id="85" name="テキスト ボックス 84"/>
        <xdr:cNvSpPr txBox="1"/>
      </xdr:nvSpPr>
      <xdr:spPr>
        <a:xfrm>
          <a:off x="3497795" y="511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73306</xdr:rowOff>
    </xdr:from>
    <xdr:to>
      <xdr:col>15</xdr:col>
      <xdr:colOff>101600</xdr:colOff>
      <xdr:row>32</xdr:row>
      <xdr:rowOff>3456</xdr:rowOff>
    </xdr:to>
    <xdr:sp macro="" textlink="">
      <xdr:nvSpPr>
        <xdr:cNvPr id="86" name="楕円 85"/>
        <xdr:cNvSpPr/>
      </xdr:nvSpPr>
      <xdr:spPr>
        <a:xfrm>
          <a:off x="2857500" y="53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19983</xdr:rowOff>
    </xdr:from>
    <xdr:ext cx="599010" cy="259045"/>
    <xdr:sp macro="" textlink="">
      <xdr:nvSpPr>
        <xdr:cNvPr id="87" name="テキスト ボックス 86"/>
        <xdr:cNvSpPr txBox="1"/>
      </xdr:nvSpPr>
      <xdr:spPr>
        <a:xfrm>
          <a:off x="2608795" y="51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86549</xdr:rowOff>
    </xdr:from>
    <xdr:to>
      <xdr:col>10</xdr:col>
      <xdr:colOff>165100</xdr:colOff>
      <xdr:row>32</xdr:row>
      <xdr:rowOff>16699</xdr:rowOff>
    </xdr:to>
    <xdr:sp macro="" textlink="">
      <xdr:nvSpPr>
        <xdr:cNvPr id="88" name="楕円 87"/>
        <xdr:cNvSpPr/>
      </xdr:nvSpPr>
      <xdr:spPr>
        <a:xfrm>
          <a:off x="1968500" y="54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33226</xdr:rowOff>
    </xdr:from>
    <xdr:ext cx="599010" cy="259045"/>
    <xdr:sp macro="" textlink="">
      <xdr:nvSpPr>
        <xdr:cNvPr id="89" name="テキスト ボックス 88"/>
        <xdr:cNvSpPr txBox="1"/>
      </xdr:nvSpPr>
      <xdr:spPr>
        <a:xfrm>
          <a:off x="1719795" y="517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93766</xdr:rowOff>
    </xdr:from>
    <xdr:to>
      <xdr:col>6</xdr:col>
      <xdr:colOff>38100</xdr:colOff>
      <xdr:row>32</xdr:row>
      <xdr:rowOff>23916</xdr:rowOff>
    </xdr:to>
    <xdr:sp macro="" textlink="">
      <xdr:nvSpPr>
        <xdr:cNvPr id="90" name="楕円 89"/>
        <xdr:cNvSpPr/>
      </xdr:nvSpPr>
      <xdr:spPr>
        <a:xfrm>
          <a:off x="1079500" y="54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40443</xdr:rowOff>
    </xdr:from>
    <xdr:ext cx="599010" cy="259045"/>
    <xdr:sp macro="" textlink="">
      <xdr:nvSpPr>
        <xdr:cNvPr id="91" name="テキスト ボックス 90"/>
        <xdr:cNvSpPr txBox="1"/>
      </xdr:nvSpPr>
      <xdr:spPr>
        <a:xfrm>
          <a:off x="830795" y="518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79742</xdr:rowOff>
    </xdr:from>
    <xdr:to>
      <xdr:col>24</xdr:col>
      <xdr:colOff>63500</xdr:colOff>
      <xdr:row>51</xdr:row>
      <xdr:rowOff>135699</xdr:rowOff>
    </xdr:to>
    <xdr:cxnSp macro="">
      <xdr:nvCxnSpPr>
        <xdr:cNvPr id="123" name="直線コネクタ 122"/>
        <xdr:cNvCxnSpPr/>
      </xdr:nvCxnSpPr>
      <xdr:spPr>
        <a:xfrm flipV="1">
          <a:off x="3797300" y="8823692"/>
          <a:ext cx="838200" cy="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110668</xdr:rowOff>
    </xdr:from>
    <xdr:to>
      <xdr:col>19</xdr:col>
      <xdr:colOff>177800</xdr:colOff>
      <xdr:row>51</xdr:row>
      <xdr:rowOff>135699</xdr:rowOff>
    </xdr:to>
    <xdr:cxnSp macro="">
      <xdr:nvCxnSpPr>
        <xdr:cNvPr id="126" name="直線コネクタ 125"/>
        <xdr:cNvCxnSpPr/>
      </xdr:nvCxnSpPr>
      <xdr:spPr>
        <a:xfrm>
          <a:off x="2908300" y="8854618"/>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110668</xdr:rowOff>
    </xdr:from>
    <xdr:to>
      <xdr:col>15</xdr:col>
      <xdr:colOff>50800</xdr:colOff>
      <xdr:row>52</xdr:row>
      <xdr:rowOff>30935</xdr:rowOff>
    </xdr:to>
    <xdr:cxnSp macro="">
      <xdr:nvCxnSpPr>
        <xdr:cNvPr id="129" name="直線コネクタ 128"/>
        <xdr:cNvCxnSpPr/>
      </xdr:nvCxnSpPr>
      <xdr:spPr>
        <a:xfrm flipV="1">
          <a:off x="2019300" y="8854618"/>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30935</xdr:rowOff>
    </xdr:from>
    <xdr:to>
      <xdr:col>10</xdr:col>
      <xdr:colOff>114300</xdr:colOff>
      <xdr:row>52</xdr:row>
      <xdr:rowOff>84166</xdr:rowOff>
    </xdr:to>
    <xdr:cxnSp macro="">
      <xdr:nvCxnSpPr>
        <xdr:cNvPr id="132" name="直線コネクタ 131"/>
        <xdr:cNvCxnSpPr/>
      </xdr:nvCxnSpPr>
      <xdr:spPr>
        <a:xfrm flipV="1">
          <a:off x="1130300" y="894633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28942</xdr:rowOff>
    </xdr:from>
    <xdr:to>
      <xdr:col>24</xdr:col>
      <xdr:colOff>114300</xdr:colOff>
      <xdr:row>51</xdr:row>
      <xdr:rowOff>130542</xdr:rowOff>
    </xdr:to>
    <xdr:sp macro="" textlink="">
      <xdr:nvSpPr>
        <xdr:cNvPr id="142" name="楕円 141"/>
        <xdr:cNvSpPr/>
      </xdr:nvSpPr>
      <xdr:spPr>
        <a:xfrm>
          <a:off x="4584700" y="87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51819</xdr:rowOff>
    </xdr:from>
    <xdr:ext cx="599010" cy="259045"/>
    <xdr:sp macro="" textlink="">
      <xdr:nvSpPr>
        <xdr:cNvPr id="143" name="物件費該当値テキスト"/>
        <xdr:cNvSpPr txBox="1"/>
      </xdr:nvSpPr>
      <xdr:spPr>
        <a:xfrm>
          <a:off x="4686300" y="862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84899</xdr:rowOff>
    </xdr:from>
    <xdr:to>
      <xdr:col>20</xdr:col>
      <xdr:colOff>38100</xdr:colOff>
      <xdr:row>52</xdr:row>
      <xdr:rowOff>15049</xdr:rowOff>
    </xdr:to>
    <xdr:sp macro="" textlink="">
      <xdr:nvSpPr>
        <xdr:cNvPr id="144" name="楕円 143"/>
        <xdr:cNvSpPr/>
      </xdr:nvSpPr>
      <xdr:spPr>
        <a:xfrm>
          <a:off x="3746500" y="8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31576</xdr:rowOff>
    </xdr:from>
    <xdr:ext cx="599010" cy="259045"/>
    <xdr:sp macro="" textlink="">
      <xdr:nvSpPr>
        <xdr:cNvPr id="145" name="テキスト ボックス 144"/>
        <xdr:cNvSpPr txBox="1"/>
      </xdr:nvSpPr>
      <xdr:spPr>
        <a:xfrm>
          <a:off x="3497795" y="86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59868</xdr:rowOff>
    </xdr:from>
    <xdr:to>
      <xdr:col>15</xdr:col>
      <xdr:colOff>101600</xdr:colOff>
      <xdr:row>51</xdr:row>
      <xdr:rowOff>161468</xdr:rowOff>
    </xdr:to>
    <xdr:sp macro="" textlink="">
      <xdr:nvSpPr>
        <xdr:cNvPr id="146" name="楕円 145"/>
        <xdr:cNvSpPr/>
      </xdr:nvSpPr>
      <xdr:spPr>
        <a:xfrm>
          <a:off x="2857500" y="88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6545</xdr:rowOff>
    </xdr:from>
    <xdr:ext cx="599010" cy="259045"/>
    <xdr:sp macro="" textlink="">
      <xdr:nvSpPr>
        <xdr:cNvPr id="147" name="テキスト ボックス 146"/>
        <xdr:cNvSpPr txBox="1"/>
      </xdr:nvSpPr>
      <xdr:spPr>
        <a:xfrm>
          <a:off x="2608795" y="857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151585</xdr:rowOff>
    </xdr:from>
    <xdr:to>
      <xdr:col>10</xdr:col>
      <xdr:colOff>165100</xdr:colOff>
      <xdr:row>52</xdr:row>
      <xdr:rowOff>81735</xdr:rowOff>
    </xdr:to>
    <xdr:sp macro="" textlink="">
      <xdr:nvSpPr>
        <xdr:cNvPr id="148" name="楕円 147"/>
        <xdr:cNvSpPr/>
      </xdr:nvSpPr>
      <xdr:spPr>
        <a:xfrm>
          <a:off x="1968500" y="8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98262</xdr:rowOff>
    </xdr:from>
    <xdr:ext cx="534377" cy="259045"/>
    <xdr:sp macro="" textlink="">
      <xdr:nvSpPr>
        <xdr:cNvPr id="149" name="テキスト ボックス 148"/>
        <xdr:cNvSpPr txBox="1"/>
      </xdr:nvSpPr>
      <xdr:spPr>
        <a:xfrm>
          <a:off x="1752111" y="8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33366</xdr:rowOff>
    </xdr:from>
    <xdr:to>
      <xdr:col>6</xdr:col>
      <xdr:colOff>38100</xdr:colOff>
      <xdr:row>52</xdr:row>
      <xdr:rowOff>134966</xdr:rowOff>
    </xdr:to>
    <xdr:sp macro="" textlink="">
      <xdr:nvSpPr>
        <xdr:cNvPr id="150" name="楕円 149"/>
        <xdr:cNvSpPr/>
      </xdr:nvSpPr>
      <xdr:spPr>
        <a:xfrm>
          <a:off x="1079500" y="89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151493</xdr:rowOff>
    </xdr:from>
    <xdr:ext cx="534377" cy="259045"/>
    <xdr:sp macro="" textlink="">
      <xdr:nvSpPr>
        <xdr:cNvPr id="151" name="テキスト ボックス 150"/>
        <xdr:cNvSpPr txBox="1"/>
      </xdr:nvSpPr>
      <xdr:spPr>
        <a:xfrm>
          <a:off x="863111" y="87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45242</xdr:rowOff>
    </xdr:from>
    <xdr:to>
      <xdr:col>24</xdr:col>
      <xdr:colOff>63500</xdr:colOff>
      <xdr:row>77</xdr:row>
      <xdr:rowOff>3339</xdr:rowOff>
    </xdr:to>
    <xdr:cxnSp macro="">
      <xdr:nvCxnSpPr>
        <xdr:cNvPr id="178" name="直線コネクタ 177"/>
        <xdr:cNvCxnSpPr/>
      </xdr:nvCxnSpPr>
      <xdr:spPr>
        <a:xfrm flipV="1">
          <a:off x="3797300" y="13075442"/>
          <a:ext cx="838200" cy="1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3339</xdr:rowOff>
    </xdr:from>
    <xdr:to>
      <xdr:col>19</xdr:col>
      <xdr:colOff>177800</xdr:colOff>
      <xdr:row>77</xdr:row>
      <xdr:rowOff>61176</xdr:rowOff>
    </xdr:to>
    <xdr:cxnSp macro="">
      <xdr:nvCxnSpPr>
        <xdr:cNvPr id="181" name="直線コネクタ 180"/>
        <xdr:cNvCxnSpPr/>
      </xdr:nvCxnSpPr>
      <xdr:spPr>
        <a:xfrm flipV="1">
          <a:off x="2908300" y="13204989"/>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61176</xdr:rowOff>
    </xdr:from>
    <xdr:to>
      <xdr:col>15</xdr:col>
      <xdr:colOff>50800</xdr:colOff>
      <xdr:row>77</xdr:row>
      <xdr:rowOff>63759</xdr:rowOff>
    </xdr:to>
    <xdr:cxnSp macro="">
      <xdr:nvCxnSpPr>
        <xdr:cNvPr id="184" name="直線コネクタ 183"/>
        <xdr:cNvCxnSpPr/>
      </xdr:nvCxnSpPr>
      <xdr:spPr>
        <a:xfrm flipV="1">
          <a:off x="2019300" y="13262826"/>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63759</xdr:rowOff>
    </xdr:from>
    <xdr:to>
      <xdr:col>10</xdr:col>
      <xdr:colOff>114300</xdr:colOff>
      <xdr:row>77</xdr:row>
      <xdr:rowOff>77566</xdr:rowOff>
    </xdr:to>
    <xdr:cxnSp macro="">
      <xdr:nvCxnSpPr>
        <xdr:cNvPr id="187" name="直線コネクタ 186"/>
        <xdr:cNvCxnSpPr/>
      </xdr:nvCxnSpPr>
      <xdr:spPr>
        <a:xfrm flipV="1">
          <a:off x="1130300" y="13265409"/>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165892</xdr:rowOff>
    </xdr:from>
    <xdr:to>
      <xdr:col>24</xdr:col>
      <xdr:colOff>114300</xdr:colOff>
      <xdr:row>76</xdr:row>
      <xdr:rowOff>96042</xdr:rowOff>
    </xdr:to>
    <xdr:sp macro="" textlink="">
      <xdr:nvSpPr>
        <xdr:cNvPr id="197" name="楕円 196"/>
        <xdr:cNvSpPr/>
      </xdr:nvSpPr>
      <xdr:spPr>
        <a:xfrm>
          <a:off x="4584700" y="130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17319</xdr:rowOff>
    </xdr:from>
    <xdr:ext cx="534377" cy="259045"/>
    <xdr:sp macro="" textlink="">
      <xdr:nvSpPr>
        <xdr:cNvPr id="198" name="維持補修費該当値テキスト"/>
        <xdr:cNvSpPr txBox="1"/>
      </xdr:nvSpPr>
      <xdr:spPr>
        <a:xfrm>
          <a:off x="4686300" y="128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123989</xdr:rowOff>
    </xdr:from>
    <xdr:to>
      <xdr:col>20</xdr:col>
      <xdr:colOff>38100</xdr:colOff>
      <xdr:row>77</xdr:row>
      <xdr:rowOff>54139</xdr:rowOff>
    </xdr:to>
    <xdr:sp macro="" textlink="">
      <xdr:nvSpPr>
        <xdr:cNvPr id="199" name="楕円 198"/>
        <xdr:cNvSpPr/>
      </xdr:nvSpPr>
      <xdr:spPr>
        <a:xfrm>
          <a:off x="37465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70667</xdr:rowOff>
    </xdr:from>
    <xdr:ext cx="534377" cy="259045"/>
    <xdr:sp macro="" textlink="">
      <xdr:nvSpPr>
        <xdr:cNvPr id="200" name="テキスト ボックス 199"/>
        <xdr:cNvSpPr txBox="1"/>
      </xdr:nvSpPr>
      <xdr:spPr>
        <a:xfrm>
          <a:off x="3530111" y="129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10376</xdr:rowOff>
    </xdr:from>
    <xdr:to>
      <xdr:col>15</xdr:col>
      <xdr:colOff>101600</xdr:colOff>
      <xdr:row>77</xdr:row>
      <xdr:rowOff>111976</xdr:rowOff>
    </xdr:to>
    <xdr:sp macro="" textlink="">
      <xdr:nvSpPr>
        <xdr:cNvPr id="201" name="楕円 200"/>
        <xdr:cNvSpPr/>
      </xdr:nvSpPr>
      <xdr:spPr>
        <a:xfrm>
          <a:off x="2857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128503</xdr:rowOff>
    </xdr:from>
    <xdr:ext cx="534377" cy="259045"/>
    <xdr:sp macro="" textlink="">
      <xdr:nvSpPr>
        <xdr:cNvPr id="202" name="テキスト ボックス 201"/>
        <xdr:cNvSpPr txBox="1"/>
      </xdr:nvSpPr>
      <xdr:spPr>
        <a:xfrm>
          <a:off x="2641111" y="129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12959</xdr:rowOff>
    </xdr:from>
    <xdr:to>
      <xdr:col>10</xdr:col>
      <xdr:colOff>165100</xdr:colOff>
      <xdr:row>77</xdr:row>
      <xdr:rowOff>114559</xdr:rowOff>
    </xdr:to>
    <xdr:sp macro="" textlink="">
      <xdr:nvSpPr>
        <xdr:cNvPr id="203" name="楕円 202"/>
        <xdr:cNvSpPr/>
      </xdr:nvSpPr>
      <xdr:spPr>
        <a:xfrm>
          <a:off x="1968500" y="132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131086</xdr:rowOff>
    </xdr:from>
    <xdr:ext cx="534377" cy="259045"/>
    <xdr:sp macro="" textlink="">
      <xdr:nvSpPr>
        <xdr:cNvPr id="204" name="テキスト ボックス 203"/>
        <xdr:cNvSpPr txBox="1"/>
      </xdr:nvSpPr>
      <xdr:spPr>
        <a:xfrm>
          <a:off x="1752111" y="129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26766</xdr:rowOff>
    </xdr:from>
    <xdr:to>
      <xdr:col>6</xdr:col>
      <xdr:colOff>38100</xdr:colOff>
      <xdr:row>77</xdr:row>
      <xdr:rowOff>128366</xdr:rowOff>
    </xdr:to>
    <xdr:sp macro="" textlink="">
      <xdr:nvSpPr>
        <xdr:cNvPr id="205" name="楕円 204"/>
        <xdr:cNvSpPr/>
      </xdr:nvSpPr>
      <xdr:spPr>
        <a:xfrm>
          <a:off x="1079500" y="132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144893</xdr:rowOff>
    </xdr:from>
    <xdr:ext cx="534377" cy="259045"/>
    <xdr:sp macro="" textlink="">
      <xdr:nvSpPr>
        <xdr:cNvPr id="206" name="テキスト ボックス 205"/>
        <xdr:cNvSpPr txBox="1"/>
      </xdr:nvSpPr>
      <xdr:spPr>
        <a:xfrm>
          <a:off x="863111" y="130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75057</xdr:rowOff>
    </xdr:from>
    <xdr:to>
      <xdr:col>24</xdr:col>
      <xdr:colOff>63500</xdr:colOff>
      <xdr:row>97</xdr:row>
      <xdr:rowOff>82728</xdr:rowOff>
    </xdr:to>
    <xdr:cxnSp macro="">
      <xdr:nvCxnSpPr>
        <xdr:cNvPr id="236" name="直線コネクタ 235"/>
        <xdr:cNvCxnSpPr/>
      </xdr:nvCxnSpPr>
      <xdr:spPr>
        <a:xfrm flipV="1">
          <a:off x="3797300" y="16705707"/>
          <a:ext cx="8382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82728</xdr:rowOff>
    </xdr:from>
    <xdr:to>
      <xdr:col>19</xdr:col>
      <xdr:colOff>177800</xdr:colOff>
      <xdr:row>98</xdr:row>
      <xdr:rowOff>7138</xdr:rowOff>
    </xdr:to>
    <xdr:cxnSp macro="">
      <xdr:nvCxnSpPr>
        <xdr:cNvPr id="239" name="直線コネクタ 238"/>
        <xdr:cNvCxnSpPr/>
      </xdr:nvCxnSpPr>
      <xdr:spPr>
        <a:xfrm flipV="1">
          <a:off x="2908300" y="16713378"/>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7138</xdr:rowOff>
    </xdr:from>
    <xdr:to>
      <xdr:col>15</xdr:col>
      <xdr:colOff>50800</xdr:colOff>
      <xdr:row>98</xdr:row>
      <xdr:rowOff>28639</xdr:rowOff>
    </xdr:to>
    <xdr:cxnSp macro="">
      <xdr:nvCxnSpPr>
        <xdr:cNvPr id="242" name="直線コネクタ 241"/>
        <xdr:cNvCxnSpPr/>
      </xdr:nvCxnSpPr>
      <xdr:spPr>
        <a:xfrm flipV="1">
          <a:off x="2019300" y="1680923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28639</xdr:rowOff>
    </xdr:from>
    <xdr:to>
      <xdr:col>10</xdr:col>
      <xdr:colOff>114300</xdr:colOff>
      <xdr:row>98</xdr:row>
      <xdr:rowOff>116599</xdr:rowOff>
    </xdr:to>
    <xdr:cxnSp macro="">
      <xdr:nvCxnSpPr>
        <xdr:cNvPr id="245" name="直線コネクタ 244"/>
        <xdr:cNvCxnSpPr/>
      </xdr:nvCxnSpPr>
      <xdr:spPr>
        <a:xfrm flipV="1">
          <a:off x="1130300" y="16830739"/>
          <a:ext cx="889000" cy="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24257</xdr:rowOff>
    </xdr:from>
    <xdr:to>
      <xdr:col>24</xdr:col>
      <xdr:colOff>114300</xdr:colOff>
      <xdr:row>97</xdr:row>
      <xdr:rowOff>125857</xdr:rowOff>
    </xdr:to>
    <xdr:sp macro="" textlink="">
      <xdr:nvSpPr>
        <xdr:cNvPr id="255" name="楕円 254"/>
        <xdr:cNvSpPr/>
      </xdr:nvSpPr>
      <xdr:spPr>
        <a:xfrm>
          <a:off x="4584700" y="166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2684</xdr:rowOff>
    </xdr:from>
    <xdr:ext cx="534377" cy="259045"/>
    <xdr:sp macro="" textlink="">
      <xdr:nvSpPr>
        <xdr:cNvPr id="256" name="扶助費該当値テキスト"/>
        <xdr:cNvSpPr txBox="1"/>
      </xdr:nvSpPr>
      <xdr:spPr>
        <a:xfrm>
          <a:off x="4686300" y="166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31928</xdr:rowOff>
    </xdr:from>
    <xdr:to>
      <xdr:col>20</xdr:col>
      <xdr:colOff>38100</xdr:colOff>
      <xdr:row>97</xdr:row>
      <xdr:rowOff>133528</xdr:rowOff>
    </xdr:to>
    <xdr:sp macro="" textlink="">
      <xdr:nvSpPr>
        <xdr:cNvPr id="257" name="楕円 256"/>
        <xdr:cNvSpPr/>
      </xdr:nvSpPr>
      <xdr:spPr>
        <a:xfrm>
          <a:off x="3746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124655</xdr:rowOff>
    </xdr:from>
    <xdr:ext cx="534377" cy="259045"/>
    <xdr:sp macro="" textlink="">
      <xdr:nvSpPr>
        <xdr:cNvPr id="258" name="テキスト ボックス 257"/>
        <xdr:cNvSpPr txBox="1"/>
      </xdr:nvSpPr>
      <xdr:spPr>
        <a:xfrm>
          <a:off x="3530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127788</xdr:rowOff>
    </xdr:from>
    <xdr:to>
      <xdr:col>15</xdr:col>
      <xdr:colOff>101600</xdr:colOff>
      <xdr:row>98</xdr:row>
      <xdr:rowOff>57938</xdr:rowOff>
    </xdr:to>
    <xdr:sp macro="" textlink="">
      <xdr:nvSpPr>
        <xdr:cNvPr id="259" name="楕円 258"/>
        <xdr:cNvSpPr/>
      </xdr:nvSpPr>
      <xdr:spPr>
        <a:xfrm>
          <a:off x="2857500" y="167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49065</xdr:rowOff>
    </xdr:from>
    <xdr:ext cx="534377" cy="259045"/>
    <xdr:sp macro="" textlink="">
      <xdr:nvSpPr>
        <xdr:cNvPr id="260" name="テキスト ボックス 259"/>
        <xdr:cNvSpPr txBox="1"/>
      </xdr:nvSpPr>
      <xdr:spPr>
        <a:xfrm>
          <a:off x="2641111" y="168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149289</xdr:rowOff>
    </xdr:from>
    <xdr:to>
      <xdr:col>10</xdr:col>
      <xdr:colOff>165100</xdr:colOff>
      <xdr:row>98</xdr:row>
      <xdr:rowOff>79439</xdr:rowOff>
    </xdr:to>
    <xdr:sp macro="" textlink="">
      <xdr:nvSpPr>
        <xdr:cNvPr id="261" name="楕円 260"/>
        <xdr:cNvSpPr/>
      </xdr:nvSpPr>
      <xdr:spPr>
        <a:xfrm>
          <a:off x="1968500" y="16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70566</xdr:rowOff>
    </xdr:from>
    <xdr:ext cx="534377" cy="259045"/>
    <xdr:sp macro="" textlink="">
      <xdr:nvSpPr>
        <xdr:cNvPr id="262" name="テキスト ボックス 261"/>
        <xdr:cNvSpPr txBox="1"/>
      </xdr:nvSpPr>
      <xdr:spPr>
        <a:xfrm>
          <a:off x="1752111" y="168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65799</xdr:rowOff>
    </xdr:from>
    <xdr:to>
      <xdr:col>6</xdr:col>
      <xdr:colOff>38100</xdr:colOff>
      <xdr:row>98</xdr:row>
      <xdr:rowOff>167399</xdr:rowOff>
    </xdr:to>
    <xdr:sp macro="" textlink="">
      <xdr:nvSpPr>
        <xdr:cNvPr id="263" name="楕円 262"/>
        <xdr:cNvSpPr/>
      </xdr:nvSpPr>
      <xdr:spPr>
        <a:xfrm>
          <a:off x="1079500" y="168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158526</xdr:rowOff>
    </xdr:from>
    <xdr:ext cx="534377" cy="259045"/>
    <xdr:sp macro="" textlink="">
      <xdr:nvSpPr>
        <xdr:cNvPr id="264" name="テキスト ボックス 263"/>
        <xdr:cNvSpPr txBox="1"/>
      </xdr:nvSpPr>
      <xdr:spPr>
        <a:xfrm>
          <a:off x="863111" y="169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116823</xdr:rowOff>
    </xdr:from>
    <xdr:to>
      <xdr:col>55</xdr:col>
      <xdr:colOff>0</xdr:colOff>
      <xdr:row>35</xdr:row>
      <xdr:rowOff>6410</xdr:rowOff>
    </xdr:to>
    <xdr:cxnSp macro="">
      <xdr:nvCxnSpPr>
        <xdr:cNvPr id="296" name="直線コネクタ 295"/>
        <xdr:cNvCxnSpPr/>
      </xdr:nvCxnSpPr>
      <xdr:spPr>
        <a:xfrm flipV="1">
          <a:off x="9639300" y="5603223"/>
          <a:ext cx="838200" cy="4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142574</xdr:rowOff>
    </xdr:from>
    <xdr:to>
      <xdr:col>50</xdr:col>
      <xdr:colOff>114300</xdr:colOff>
      <xdr:row>35</xdr:row>
      <xdr:rowOff>6410</xdr:rowOff>
    </xdr:to>
    <xdr:cxnSp macro="">
      <xdr:nvCxnSpPr>
        <xdr:cNvPr id="299" name="直線コネクタ 298"/>
        <xdr:cNvCxnSpPr/>
      </xdr:nvCxnSpPr>
      <xdr:spPr>
        <a:xfrm>
          <a:off x="8750300" y="5971874"/>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142574</xdr:rowOff>
    </xdr:from>
    <xdr:to>
      <xdr:col>45</xdr:col>
      <xdr:colOff>177800</xdr:colOff>
      <xdr:row>35</xdr:row>
      <xdr:rowOff>1593</xdr:rowOff>
    </xdr:to>
    <xdr:cxnSp macro="">
      <xdr:nvCxnSpPr>
        <xdr:cNvPr id="302" name="直線コネクタ 301"/>
        <xdr:cNvCxnSpPr/>
      </xdr:nvCxnSpPr>
      <xdr:spPr>
        <a:xfrm flipV="1">
          <a:off x="7861300" y="5971874"/>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155572</xdr:rowOff>
    </xdr:from>
    <xdr:to>
      <xdr:col>41</xdr:col>
      <xdr:colOff>50800</xdr:colOff>
      <xdr:row>35</xdr:row>
      <xdr:rowOff>1593</xdr:rowOff>
    </xdr:to>
    <xdr:cxnSp macro="">
      <xdr:nvCxnSpPr>
        <xdr:cNvPr id="305" name="直線コネクタ 304"/>
        <xdr:cNvCxnSpPr/>
      </xdr:nvCxnSpPr>
      <xdr:spPr>
        <a:xfrm>
          <a:off x="6972300" y="598487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66023</xdr:rowOff>
    </xdr:from>
    <xdr:to>
      <xdr:col>55</xdr:col>
      <xdr:colOff>50800</xdr:colOff>
      <xdr:row>32</xdr:row>
      <xdr:rowOff>167623</xdr:rowOff>
    </xdr:to>
    <xdr:sp macro="" textlink="">
      <xdr:nvSpPr>
        <xdr:cNvPr id="315" name="楕円 314"/>
        <xdr:cNvSpPr/>
      </xdr:nvSpPr>
      <xdr:spPr>
        <a:xfrm>
          <a:off x="10426700" y="55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88900</xdr:rowOff>
    </xdr:from>
    <xdr:ext cx="534377" cy="259045"/>
    <xdr:sp macro="" textlink="">
      <xdr:nvSpPr>
        <xdr:cNvPr id="316" name="補助費等該当値テキスト"/>
        <xdr:cNvSpPr txBox="1"/>
      </xdr:nvSpPr>
      <xdr:spPr>
        <a:xfrm>
          <a:off x="10528300" y="540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127060</xdr:rowOff>
    </xdr:from>
    <xdr:to>
      <xdr:col>50</xdr:col>
      <xdr:colOff>165100</xdr:colOff>
      <xdr:row>35</xdr:row>
      <xdr:rowOff>57210</xdr:rowOff>
    </xdr:to>
    <xdr:sp macro="" textlink="">
      <xdr:nvSpPr>
        <xdr:cNvPr id="317" name="楕円 316"/>
        <xdr:cNvSpPr/>
      </xdr:nvSpPr>
      <xdr:spPr>
        <a:xfrm>
          <a:off x="9588500" y="59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73737</xdr:rowOff>
    </xdr:from>
    <xdr:ext cx="534377" cy="259045"/>
    <xdr:sp macro="" textlink="">
      <xdr:nvSpPr>
        <xdr:cNvPr id="318" name="テキスト ボックス 317"/>
        <xdr:cNvSpPr txBox="1"/>
      </xdr:nvSpPr>
      <xdr:spPr>
        <a:xfrm>
          <a:off x="9372111" y="57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91774</xdr:rowOff>
    </xdr:from>
    <xdr:to>
      <xdr:col>46</xdr:col>
      <xdr:colOff>38100</xdr:colOff>
      <xdr:row>35</xdr:row>
      <xdr:rowOff>21924</xdr:rowOff>
    </xdr:to>
    <xdr:sp macro="" textlink="">
      <xdr:nvSpPr>
        <xdr:cNvPr id="319" name="楕円 318"/>
        <xdr:cNvSpPr/>
      </xdr:nvSpPr>
      <xdr:spPr>
        <a:xfrm>
          <a:off x="8699500" y="59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38451</xdr:rowOff>
    </xdr:from>
    <xdr:ext cx="534377" cy="259045"/>
    <xdr:sp macro="" textlink="">
      <xdr:nvSpPr>
        <xdr:cNvPr id="320" name="テキスト ボックス 319"/>
        <xdr:cNvSpPr txBox="1"/>
      </xdr:nvSpPr>
      <xdr:spPr>
        <a:xfrm>
          <a:off x="8483111" y="56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122243</xdr:rowOff>
    </xdr:from>
    <xdr:to>
      <xdr:col>41</xdr:col>
      <xdr:colOff>101600</xdr:colOff>
      <xdr:row>35</xdr:row>
      <xdr:rowOff>52393</xdr:rowOff>
    </xdr:to>
    <xdr:sp macro="" textlink="">
      <xdr:nvSpPr>
        <xdr:cNvPr id="321" name="楕円 320"/>
        <xdr:cNvSpPr/>
      </xdr:nvSpPr>
      <xdr:spPr>
        <a:xfrm>
          <a:off x="7810500" y="59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68920</xdr:rowOff>
    </xdr:from>
    <xdr:ext cx="534377" cy="259045"/>
    <xdr:sp macro="" textlink="">
      <xdr:nvSpPr>
        <xdr:cNvPr id="322" name="テキスト ボックス 321"/>
        <xdr:cNvSpPr txBox="1"/>
      </xdr:nvSpPr>
      <xdr:spPr>
        <a:xfrm>
          <a:off x="7594111" y="572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104772</xdr:rowOff>
    </xdr:from>
    <xdr:to>
      <xdr:col>36</xdr:col>
      <xdr:colOff>165100</xdr:colOff>
      <xdr:row>35</xdr:row>
      <xdr:rowOff>34922</xdr:rowOff>
    </xdr:to>
    <xdr:sp macro="" textlink="">
      <xdr:nvSpPr>
        <xdr:cNvPr id="323" name="楕円 322"/>
        <xdr:cNvSpPr/>
      </xdr:nvSpPr>
      <xdr:spPr>
        <a:xfrm>
          <a:off x="6921500" y="5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51449</xdr:rowOff>
    </xdr:from>
    <xdr:ext cx="534377" cy="259045"/>
    <xdr:sp macro="" textlink="">
      <xdr:nvSpPr>
        <xdr:cNvPr id="324" name="テキスト ボックス 323"/>
        <xdr:cNvSpPr txBox="1"/>
      </xdr:nvSpPr>
      <xdr:spPr>
        <a:xfrm>
          <a:off x="6705111" y="57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124921</xdr:rowOff>
    </xdr:from>
    <xdr:to>
      <xdr:col>54</xdr:col>
      <xdr:colOff>189865</xdr:colOff>
      <xdr:row>58</xdr:row>
      <xdr:rowOff>156434</xdr:rowOff>
    </xdr:to>
    <xdr:cxnSp macro="">
      <xdr:nvCxnSpPr>
        <xdr:cNvPr id="348" name="直線コネクタ 347"/>
        <xdr:cNvCxnSpPr/>
      </xdr:nvCxnSpPr>
      <xdr:spPr>
        <a:xfrm flipV="1">
          <a:off x="10475595" y="9554671"/>
          <a:ext cx="1270" cy="54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160261</xdr:rowOff>
    </xdr:from>
    <xdr:ext cx="534377" cy="259045"/>
    <xdr:sp macro="" textlink="">
      <xdr:nvSpPr>
        <xdr:cNvPr id="349" name="普通建設事業費最小値テキスト"/>
        <xdr:cNvSpPr txBox="1"/>
      </xdr:nvSpPr>
      <xdr:spPr>
        <a:xfrm>
          <a:off x="10528300" y="101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156434</xdr:rowOff>
    </xdr:from>
    <xdr:to>
      <xdr:col>55</xdr:col>
      <xdr:colOff>88900</xdr:colOff>
      <xdr:row>58</xdr:row>
      <xdr:rowOff>156434</xdr:rowOff>
    </xdr:to>
    <xdr:cxnSp macro="">
      <xdr:nvCxnSpPr>
        <xdr:cNvPr id="350" name="直線コネクタ 349"/>
        <xdr:cNvCxnSpPr/>
      </xdr:nvCxnSpPr>
      <xdr:spPr>
        <a:xfrm>
          <a:off x="10388600" y="1010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71598</xdr:rowOff>
    </xdr:from>
    <xdr:ext cx="599010" cy="259045"/>
    <xdr:sp macro="" textlink="">
      <xdr:nvSpPr>
        <xdr:cNvPr id="351" name="普通建設事業費最大値テキスト"/>
        <xdr:cNvSpPr txBox="1"/>
      </xdr:nvSpPr>
      <xdr:spPr>
        <a:xfrm>
          <a:off x="10528300" y="932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124921</xdr:rowOff>
    </xdr:from>
    <xdr:to>
      <xdr:col>55</xdr:col>
      <xdr:colOff>88900</xdr:colOff>
      <xdr:row>55</xdr:row>
      <xdr:rowOff>124921</xdr:rowOff>
    </xdr:to>
    <xdr:cxnSp macro="">
      <xdr:nvCxnSpPr>
        <xdr:cNvPr id="352" name="直線コネクタ 351"/>
        <xdr:cNvCxnSpPr/>
      </xdr:nvCxnSpPr>
      <xdr:spPr>
        <a:xfrm>
          <a:off x="10388600" y="955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162625</xdr:rowOff>
    </xdr:from>
    <xdr:to>
      <xdr:col>55</xdr:col>
      <xdr:colOff>0</xdr:colOff>
      <xdr:row>56</xdr:row>
      <xdr:rowOff>81396</xdr:rowOff>
    </xdr:to>
    <xdr:cxnSp macro="">
      <xdr:nvCxnSpPr>
        <xdr:cNvPr id="353" name="直線コネクタ 352"/>
        <xdr:cNvCxnSpPr/>
      </xdr:nvCxnSpPr>
      <xdr:spPr>
        <a:xfrm flipV="1">
          <a:off x="9639300" y="9592375"/>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45934</xdr:rowOff>
    </xdr:from>
    <xdr:ext cx="534377" cy="259045"/>
    <xdr:sp macro="" textlink="">
      <xdr:nvSpPr>
        <xdr:cNvPr id="354" name="普通建設事業費平均値テキスト"/>
        <xdr:cNvSpPr txBox="1"/>
      </xdr:nvSpPr>
      <xdr:spPr>
        <a:xfrm>
          <a:off x="10528300" y="981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67507</xdr:rowOff>
    </xdr:from>
    <xdr:to>
      <xdr:col>55</xdr:col>
      <xdr:colOff>50800</xdr:colOff>
      <xdr:row>57</xdr:row>
      <xdr:rowOff>169107</xdr:rowOff>
    </xdr:to>
    <xdr:sp macro="" textlink="">
      <xdr:nvSpPr>
        <xdr:cNvPr id="355" name="フローチャート: 判断 354"/>
        <xdr:cNvSpPr/>
      </xdr:nvSpPr>
      <xdr:spPr>
        <a:xfrm>
          <a:off x="10426700" y="984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31808</xdr:rowOff>
    </xdr:from>
    <xdr:to>
      <xdr:col>50</xdr:col>
      <xdr:colOff>114300</xdr:colOff>
      <xdr:row>56</xdr:row>
      <xdr:rowOff>81396</xdr:rowOff>
    </xdr:to>
    <xdr:cxnSp macro="">
      <xdr:nvCxnSpPr>
        <xdr:cNvPr id="356" name="直線コネクタ 355"/>
        <xdr:cNvCxnSpPr/>
      </xdr:nvCxnSpPr>
      <xdr:spPr>
        <a:xfrm>
          <a:off x="8750300" y="9633008"/>
          <a:ext cx="8890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80065</xdr:rowOff>
    </xdr:from>
    <xdr:to>
      <xdr:col>50</xdr:col>
      <xdr:colOff>165100</xdr:colOff>
      <xdr:row>58</xdr:row>
      <xdr:rowOff>10215</xdr:rowOff>
    </xdr:to>
    <xdr:sp macro="" textlink="">
      <xdr:nvSpPr>
        <xdr:cNvPr id="357" name="フローチャート: 判断 356"/>
        <xdr:cNvSpPr/>
      </xdr:nvSpPr>
      <xdr:spPr>
        <a:xfrm>
          <a:off x="9588500" y="985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1342</xdr:rowOff>
    </xdr:from>
    <xdr:ext cx="534377" cy="259045"/>
    <xdr:sp macro="" textlink="">
      <xdr:nvSpPr>
        <xdr:cNvPr id="358" name="テキスト ボックス 357"/>
        <xdr:cNvSpPr txBox="1"/>
      </xdr:nvSpPr>
      <xdr:spPr>
        <a:xfrm>
          <a:off x="9372111" y="99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140016</xdr:rowOff>
    </xdr:from>
    <xdr:to>
      <xdr:col>45</xdr:col>
      <xdr:colOff>177800</xdr:colOff>
      <xdr:row>56</xdr:row>
      <xdr:rowOff>31808</xdr:rowOff>
    </xdr:to>
    <xdr:cxnSp macro="">
      <xdr:nvCxnSpPr>
        <xdr:cNvPr id="359" name="直線コネクタ 358"/>
        <xdr:cNvCxnSpPr/>
      </xdr:nvCxnSpPr>
      <xdr:spPr>
        <a:xfrm>
          <a:off x="7861300" y="9398316"/>
          <a:ext cx="889000" cy="2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156539</xdr:rowOff>
    </xdr:from>
    <xdr:to>
      <xdr:col>46</xdr:col>
      <xdr:colOff>38100</xdr:colOff>
      <xdr:row>57</xdr:row>
      <xdr:rowOff>86689</xdr:rowOff>
    </xdr:to>
    <xdr:sp macro="" textlink="">
      <xdr:nvSpPr>
        <xdr:cNvPr id="360" name="フローチャート: 判断 359"/>
        <xdr:cNvSpPr/>
      </xdr:nvSpPr>
      <xdr:spPr>
        <a:xfrm>
          <a:off x="8699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77816</xdr:rowOff>
    </xdr:from>
    <xdr:ext cx="534377" cy="259045"/>
    <xdr:sp macro="" textlink="">
      <xdr:nvSpPr>
        <xdr:cNvPr id="361" name="テキスト ボックス 360"/>
        <xdr:cNvSpPr txBox="1"/>
      </xdr:nvSpPr>
      <xdr:spPr>
        <a:xfrm>
          <a:off x="8483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43799</xdr:rowOff>
    </xdr:from>
    <xdr:to>
      <xdr:col>41</xdr:col>
      <xdr:colOff>50800</xdr:colOff>
      <xdr:row>54</xdr:row>
      <xdr:rowOff>140016</xdr:rowOff>
    </xdr:to>
    <xdr:cxnSp macro="">
      <xdr:nvCxnSpPr>
        <xdr:cNvPr id="362" name="直線コネクタ 361"/>
        <xdr:cNvCxnSpPr/>
      </xdr:nvCxnSpPr>
      <xdr:spPr>
        <a:xfrm>
          <a:off x="6972300" y="8787749"/>
          <a:ext cx="889000" cy="6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84118</xdr:rowOff>
    </xdr:from>
    <xdr:to>
      <xdr:col>41</xdr:col>
      <xdr:colOff>101600</xdr:colOff>
      <xdr:row>58</xdr:row>
      <xdr:rowOff>14268</xdr:rowOff>
    </xdr:to>
    <xdr:sp macro="" textlink="">
      <xdr:nvSpPr>
        <xdr:cNvPr id="363" name="フローチャート: 判断 362"/>
        <xdr:cNvSpPr/>
      </xdr:nvSpPr>
      <xdr:spPr>
        <a:xfrm>
          <a:off x="7810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5395</xdr:rowOff>
    </xdr:from>
    <xdr:ext cx="534377" cy="259045"/>
    <xdr:sp macro="" textlink="">
      <xdr:nvSpPr>
        <xdr:cNvPr id="364" name="テキスト ボックス 363"/>
        <xdr:cNvSpPr txBox="1"/>
      </xdr:nvSpPr>
      <xdr:spPr>
        <a:xfrm>
          <a:off x="7594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92877</xdr:rowOff>
    </xdr:from>
    <xdr:to>
      <xdr:col>36</xdr:col>
      <xdr:colOff>165100</xdr:colOff>
      <xdr:row>58</xdr:row>
      <xdr:rowOff>23027</xdr:rowOff>
    </xdr:to>
    <xdr:sp macro="" textlink="">
      <xdr:nvSpPr>
        <xdr:cNvPr id="365" name="フローチャート: 判断 364"/>
        <xdr:cNvSpPr/>
      </xdr:nvSpPr>
      <xdr:spPr>
        <a:xfrm>
          <a:off x="6921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14154</xdr:rowOff>
    </xdr:from>
    <xdr:ext cx="534377" cy="259045"/>
    <xdr:sp macro="" textlink="">
      <xdr:nvSpPr>
        <xdr:cNvPr id="366" name="テキスト ボックス 365"/>
        <xdr:cNvSpPr txBox="1"/>
      </xdr:nvSpPr>
      <xdr:spPr>
        <a:xfrm>
          <a:off x="6705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111825</xdr:rowOff>
    </xdr:from>
    <xdr:to>
      <xdr:col>55</xdr:col>
      <xdr:colOff>50800</xdr:colOff>
      <xdr:row>56</xdr:row>
      <xdr:rowOff>41975</xdr:rowOff>
    </xdr:to>
    <xdr:sp macro="" textlink="">
      <xdr:nvSpPr>
        <xdr:cNvPr id="372" name="楕円 371"/>
        <xdr:cNvSpPr/>
      </xdr:nvSpPr>
      <xdr:spPr>
        <a:xfrm>
          <a:off x="10426700" y="95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27148</xdr:rowOff>
    </xdr:from>
    <xdr:ext cx="599010" cy="259045"/>
    <xdr:sp macro="" textlink="">
      <xdr:nvSpPr>
        <xdr:cNvPr id="373" name="普通建設事業費該当値テキスト"/>
        <xdr:cNvSpPr txBox="1"/>
      </xdr:nvSpPr>
      <xdr:spPr>
        <a:xfrm>
          <a:off x="10528300" y="94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30596</xdr:rowOff>
    </xdr:from>
    <xdr:to>
      <xdr:col>50</xdr:col>
      <xdr:colOff>165100</xdr:colOff>
      <xdr:row>56</xdr:row>
      <xdr:rowOff>132196</xdr:rowOff>
    </xdr:to>
    <xdr:sp macro="" textlink="">
      <xdr:nvSpPr>
        <xdr:cNvPr id="374" name="楕円 373"/>
        <xdr:cNvSpPr/>
      </xdr:nvSpPr>
      <xdr:spPr>
        <a:xfrm>
          <a:off x="9588500" y="96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148723</xdr:rowOff>
    </xdr:from>
    <xdr:ext cx="599010" cy="259045"/>
    <xdr:sp macro="" textlink="">
      <xdr:nvSpPr>
        <xdr:cNvPr id="375" name="テキスト ボックス 374"/>
        <xdr:cNvSpPr txBox="1"/>
      </xdr:nvSpPr>
      <xdr:spPr>
        <a:xfrm>
          <a:off x="9339795" y="94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152458</xdr:rowOff>
    </xdr:from>
    <xdr:to>
      <xdr:col>46</xdr:col>
      <xdr:colOff>38100</xdr:colOff>
      <xdr:row>56</xdr:row>
      <xdr:rowOff>82608</xdr:rowOff>
    </xdr:to>
    <xdr:sp macro="" textlink="">
      <xdr:nvSpPr>
        <xdr:cNvPr id="376" name="楕円 375"/>
        <xdr:cNvSpPr/>
      </xdr:nvSpPr>
      <xdr:spPr>
        <a:xfrm>
          <a:off x="8699500" y="95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99135</xdr:rowOff>
    </xdr:from>
    <xdr:ext cx="599010" cy="259045"/>
    <xdr:sp macro="" textlink="">
      <xdr:nvSpPr>
        <xdr:cNvPr id="377" name="テキスト ボックス 376"/>
        <xdr:cNvSpPr txBox="1"/>
      </xdr:nvSpPr>
      <xdr:spPr>
        <a:xfrm>
          <a:off x="8450795" y="935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89216</xdr:rowOff>
    </xdr:from>
    <xdr:to>
      <xdr:col>41</xdr:col>
      <xdr:colOff>101600</xdr:colOff>
      <xdr:row>55</xdr:row>
      <xdr:rowOff>19366</xdr:rowOff>
    </xdr:to>
    <xdr:sp macro="" textlink="">
      <xdr:nvSpPr>
        <xdr:cNvPr id="378" name="楕円 377"/>
        <xdr:cNvSpPr/>
      </xdr:nvSpPr>
      <xdr:spPr>
        <a:xfrm>
          <a:off x="7810500" y="93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35893</xdr:rowOff>
    </xdr:from>
    <xdr:ext cx="599010" cy="259045"/>
    <xdr:sp macro="" textlink="">
      <xdr:nvSpPr>
        <xdr:cNvPr id="379" name="テキスト ボックス 378"/>
        <xdr:cNvSpPr txBox="1"/>
      </xdr:nvSpPr>
      <xdr:spPr>
        <a:xfrm>
          <a:off x="7561795" y="912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164449</xdr:rowOff>
    </xdr:from>
    <xdr:to>
      <xdr:col>36</xdr:col>
      <xdr:colOff>165100</xdr:colOff>
      <xdr:row>51</xdr:row>
      <xdr:rowOff>94599</xdr:rowOff>
    </xdr:to>
    <xdr:sp macro="" textlink="">
      <xdr:nvSpPr>
        <xdr:cNvPr id="380" name="楕円 379"/>
        <xdr:cNvSpPr/>
      </xdr:nvSpPr>
      <xdr:spPr>
        <a:xfrm>
          <a:off x="6921500" y="87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111126</xdr:rowOff>
    </xdr:from>
    <xdr:ext cx="599010" cy="259045"/>
    <xdr:sp macro="" textlink="">
      <xdr:nvSpPr>
        <xdr:cNvPr id="381" name="テキスト ボックス 380"/>
        <xdr:cNvSpPr txBox="1"/>
      </xdr:nvSpPr>
      <xdr:spPr>
        <a:xfrm>
          <a:off x="6672795" y="85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7" name="直線コネクタ 406"/>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8"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9" name="直線コネクタ 408"/>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0"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1" name="直線コネクタ 410"/>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113813</xdr:rowOff>
    </xdr:from>
    <xdr:to>
      <xdr:col>55</xdr:col>
      <xdr:colOff>0</xdr:colOff>
      <xdr:row>78</xdr:row>
      <xdr:rowOff>54911</xdr:rowOff>
    </xdr:to>
    <xdr:cxnSp macro="">
      <xdr:nvCxnSpPr>
        <xdr:cNvPr id="412" name="直線コネクタ 411"/>
        <xdr:cNvCxnSpPr/>
      </xdr:nvCxnSpPr>
      <xdr:spPr>
        <a:xfrm flipV="1">
          <a:off x="9639300" y="13315463"/>
          <a:ext cx="838200" cy="1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3"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4" name="フローチャート: 判断 413"/>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73799</xdr:rowOff>
    </xdr:from>
    <xdr:to>
      <xdr:col>50</xdr:col>
      <xdr:colOff>114300</xdr:colOff>
      <xdr:row>78</xdr:row>
      <xdr:rowOff>54911</xdr:rowOff>
    </xdr:to>
    <xdr:cxnSp macro="">
      <xdr:nvCxnSpPr>
        <xdr:cNvPr id="415" name="直線コネクタ 414"/>
        <xdr:cNvCxnSpPr/>
      </xdr:nvCxnSpPr>
      <xdr:spPr>
        <a:xfrm>
          <a:off x="8750300" y="13103999"/>
          <a:ext cx="889000" cy="3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6" name="フローチャート: 判断 415"/>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7" name="テキスト ボックス 416"/>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137937</xdr:rowOff>
    </xdr:from>
    <xdr:to>
      <xdr:col>45</xdr:col>
      <xdr:colOff>177800</xdr:colOff>
      <xdr:row>76</xdr:row>
      <xdr:rowOff>73799</xdr:rowOff>
    </xdr:to>
    <xdr:cxnSp macro="">
      <xdr:nvCxnSpPr>
        <xdr:cNvPr id="418" name="直線コネクタ 417"/>
        <xdr:cNvCxnSpPr/>
      </xdr:nvCxnSpPr>
      <xdr:spPr>
        <a:xfrm>
          <a:off x="7861300" y="12825237"/>
          <a:ext cx="889000" cy="27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9" name="フローチャート: 判断 418"/>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0" name="テキスト ボックス 419"/>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1" name="フローチャート: 判断 420"/>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2" name="テキスト ボックス 421"/>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63013</xdr:rowOff>
    </xdr:from>
    <xdr:to>
      <xdr:col>55</xdr:col>
      <xdr:colOff>50800</xdr:colOff>
      <xdr:row>77</xdr:row>
      <xdr:rowOff>164613</xdr:rowOff>
    </xdr:to>
    <xdr:sp macro="" textlink="">
      <xdr:nvSpPr>
        <xdr:cNvPr id="428" name="楕円 427"/>
        <xdr:cNvSpPr/>
      </xdr:nvSpPr>
      <xdr:spPr>
        <a:xfrm>
          <a:off x="10426700" y="132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85890</xdr:rowOff>
    </xdr:from>
    <xdr:ext cx="534377" cy="259045"/>
    <xdr:sp macro="" textlink="">
      <xdr:nvSpPr>
        <xdr:cNvPr id="429" name="普通建設事業費 （ うち新規整備　）該当値テキスト"/>
        <xdr:cNvSpPr txBox="1"/>
      </xdr:nvSpPr>
      <xdr:spPr>
        <a:xfrm>
          <a:off x="10528300" y="1311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4111</xdr:rowOff>
    </xdr:from>
    <xdr:to>
      <xdr:col>50</xdr:col>
      <xdr:colOff>165100</xdr:colOff>
      <xdr:row>78</xdr:row>
      <xdr:rowOff>105711</xdr:rowOff>
    </xdr:to>
    <xdr:sp macro="" textlink="">
      <xdr:nvSpPr>
        <xdr:cNvPr id="430" name="楕円 429"/>
        <xdr:cNvSpPr/>
      </xdr:nvSpPr>
      <xdr:spPr>
        <a:xfrm>
          <a:off x="9588500" y="133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96838</xdr:rowOff>
    </xdr:from>
    <xdr:ext cx="534377" cy="259045"/>
    <xdr:sp macro="" textlink="">
      <xdr:nvSpPr>
        <xdr:cNvPr id="431" name="テキスト ボックス 430"/>
        <xdr:cNvSpPr txBox="1"/>
      </xdr:nvSpPr>
      <xdr:spPr>
        <a:xfrm>
          <a:off x="9372111" y="134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22999</xdr:rowOff>
    </xdr:from>
    <xdr:to>
      <xdr:col>46</xdr:col>
      <xdr:colOff>38100</xdr:colOff>
      <xdr:row>76</xdr:row>
      <xdr:rowOff>124599</xdr:rowOff>
    </xdr:to>
    <xdr:sp macro="" textlink="">
      <xdr:nvSpPr>
        <xdr:cNvPr id="432" name="楕円 431"/>
        <xdr:cNvSpPr/>
      </xdr:nvSpPr>
      <xdr:spPr>
        <a:xfrm>
          <a:off x="8699500" y="130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141125</xdr:rowOff>
    </xdr:from>
    <xdr:ext cx="534377" cy="259045"/>
    <xdr:sp macro="" textlink="">
      <xdr:nvSpPr>
        <xdr:cNvPr id="433" name="テキスト ボックス 432"/>
        <xdr:cNvSpPr txBox="1"/>
      </xdr:nvSpPr>
      <xdr:spPr>
        <a:xfrm>
          <a:off x="8483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87137</xdr:rowOff>
    </xdr:from>
    <xdr:to>
      <xdr:col>41</xdr:col>
      <xdr:colOff>101600</xdr:colOff>
      <xdr:row>75</xdr:row>
      <xdr:rowOff>17287</xdr:rowOff>
    </xdr:to>
    <xdr:sp macro="" textlink="">
      <xdr:nvSpPr>
        <xdr:cNvPr id="434" name="楕円 433"/>
        <xdr:cNvSpPr/>
      </xdr:nvSpPr>
      <xdr:spPr>
        <a:xfrm>
          <a:off x="7810500" y="127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33814</xdr:rowOff>
    </xdr:from>
    <xdr:ext cx="534377" cy="259045"/>
    <xdr:sp macro="" textlink="">
      <xdr:nvSpPr>
        <xdr:cNvPr id="435" name="テキスト ボックス 434"/>
        <xdr:cNvSpPr txBox="1"/>
      </xdr:nvSpPr>
      <xdr:spPr>
        <a:xfrm>
          <a:off x="7594111" y="125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9" name="直線コネクタ 458"/>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1" name="直線コネクタ 46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2"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3" name="直線コネクタ 462"/>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1499</xdr:rowOff>
    </xdr:from>
    <xdr:to>
      <xdr:col>55</xdr:col>
      <xdr:colOff>0</xdr:colOff>
      <xdr:row>92</xdr:row>
      <xdr:rowOff>64212</xdr:rowOff>
    </xdr:to>
    <xdr:cxnSp macro="">
      <xdr:nvCxnSpPr>
        <xdr:cNvPr id="464" name="直線コネクタ 463"/>
        <xdr:cNvCxnSpPr/>
      </xdr:nvCxnSpPr>
      <xdr:spPr>
        <a:xfrm flipV="1">
          <a:off x="9639300" y="15774899"/>
          <a:ext cx="8382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5"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6" name="フローチャート: 判断 465"/>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64212</xdr:rowOff>
    </xdr:from>
    <xdr:to>
      <xdr:col>50</xdr:col>
      <xdr:colOff>114300</xdr:colOff>
      <xdr:row>94</xdr:row>
      <xdr:rowOff>27673</xdr:rowOff>
    </xdr:to>
    <xdr:cxnSp macro="">
      <xdr:nvCxnSpPr>
        <xdr:cNvPr id="467" name="直線コネクタ 466"/>
        <xdr:cNvCxnSpPr/>
      </xdr:nvCxnSpPr>
      <xdr:spPr>
        <a:xfrm flipV="1">
          <a:off x="8750300" y="15837612"/>
          <a:ext cx="889000" cy="30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8" name="フローチャート: 判断 467"/>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69" name="テキスト ボックス 468"/>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30848</xdr:rowOff>
    </xdr:from>
    <xdr:to>
      <xdr:col>45</xdr:col>
      <xdr:colOff>177800</xdr:colOff>
      <xdr:row>94</xdr:row>
      <xdr:rowOff>27673</xdr:rowOff>
    </xdr:to>
    <xdr:cxnSp macro="">
      <xdr:nvCxnSpPr>
        <xdr:cNvPr id="470" name="直線コネクタ 469"/>
        <xdr:cNvCxnSpPr/>
      </xdr:nvCxnSpPr>
      <xdr:spPr>
        <a:xfrm>
          <a:off x="7861300" y="15975698"/>
          <a:ext cx="889000" cy="1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1" name="フローチャート: 判断 470"/>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2" name="テキスト ボックス 471"/>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3" name="フローチャート: 判断 472"/>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4" name="テキスト ボックス 473"/>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122149</xdr:rowOff>
    </xdr:from>
    <xdr:to>
      <xdr:col>55</xdr:col>
      <xdr:colOff>50800</xdr:colOff>
      <xdr:row>92</xdr:row>
      <xdr:rowOff>52299</xdr:rowOff>
    </xdr:to>
    <xdr:sp macro="" textlink="">
      <xdr:nvSpPr>
        <xdr:cNvPr id="480" name="楕円 479"/>
        <xdr:cNvSpPr/>
      </xdr:nvSpPr>
      <xdr:spPr>
        <a:xfrm>
          <a:off x="10426700" y="157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145026</xdr:rowOff>
    </xdr:from>
    <xdr:ext cx="534377" cy="259045"/>
    <xdr:sp macro="" textlink="">
      <xdr:nvSpPr>
        <xdr:cNvPr id="481" name="普通建設事業費 （ うち更新整備　）該当値テキスト"/>
        <xdr:cNvSpPr txBox="1"/>
      </xdr:nvSpPr>
      <xdr:spPr>
        <a:xfrm>
          <a:off x="10528300" y="155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13412</xdr:rowOff>
    </xdr:from>
    <xdr:to>
      <xdr:col>50</xdr:col>
      <xdr:colOff>165100</xdr:colOff>
      <xdr:row>92</xdr:row>
      <xdr:rowOff>115012</xdr:rowOff>
    </xdr:to>
    <xdr:sp macro="" textlink="">
      <xdr:nvSpPr>
        <xdr:cNvPr id="482" name="楕円 481"/>
        <xdr:cNvSpPr/>
      </xdr:nvSpPr>
      <xdr:spPr>
        <a:xfrm>
          <a:off x="9588500" y="157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131539</xdr:rowOff>
    </xdr:from>
    <xdr:ext cx="534377" cy="259045"/>
    <xdr:sp macro="" textlink="">
      <xdr:nvSpPr>
        <xdr:cNvPr id="483" name="テキスト ボックス 482"/>
        <xdr:cNvSpPr txBox="1"/>
      </xdr:nvSpPr>
      <xdr:spPr>
        <a:xfrm>
          <a:off x="9372111" y="155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148323</xdr:rowOff>
    </xdr:from>
    <xdr:to>
      <xdr:col>46</xdr:col>
      <xdr:colOff>38100</xdr:colOff>
      <xdr:row>94</xdr:row>
      <xdr:rowOff>78473</xdr:rowOff>
    </xdr:to>
    <xdr:sp macro="" textlink="">
      <xdr:nvSpPr>
        <xdr:cNvPr id="484" name="楕円 483"/>
        <xdr:cNvSpPr/>
      </xdr:nvSpPr>
      <xdr:spPr>
        <a:xfrm>
          <a:off x="8699500" y="160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95000</xdr:rowOff>
    </xdr:from>
    <xdr:ext cx="534377" cy="259045"/>
    <xdr:sp macro="" textlink="">
      <xdr:nvSpPr>
        <xdr:cNvPr id="485" name="テキスト ボックス 484"/>
        <xdr:cNvSpPr txBox="1"/>
      </xdr:nvSpPr>
      <xdr:spPr>
        <a:xfrm>
          <a:off x="8483111" y="158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151498</xdr:rowOff>
    </xdr:from>
    <xdr:to>
      <xdr:col>41</xdr:col>
      <xdr:colOff>101600</xdr:colOff>
      <xdr:row>93</xdr:row>
      <xdr:rowOff>81648</xdr:rowOff>
    </xdr:to>
    <xdr:sp macro="" textlink="">
      <xdr:nvSpPr>
        <xdr:cNvPr id="486" name="楕円 485"/>
        <xdr:cNvSpPr/>
      </xdr:nvSpPr>
      <xdr:spPr>
        <a:xfrm>
          <a:off x="7810500" y="159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98175</xdr:rowOff>
    </xdr:from>
    <xdr:ext cx="534377" cy="259045"/>
    <xdr:sp macro="" textlink="">
      <xdr:nvSpPr>
        <xdr:cNvPr id="487" name="テキスト ボックス 486"/>
        <xdr:cNvSpPr txBox="1"/>
      </xdr:nvSpPr>
      <xdr:spPr>
        <a:xfrm>
          <a:off x="7594111" y="157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3" name="直線コネクタ 512"/>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6"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7" name="直線コネクタ 516"/>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134948</xdr:rowOff>
    </xdr:from>
    <xdr:to>
      <xdr:col>85</xdr:col>
      <xdr:colOff>127000</xdr:colOff>
      <xdr:row>39</xdr:row>
      <xdr:rowOff>75284</xdr:rowOff>
    </xdr:to>
    <xdr:cxnSp macro="">
      <xdr:nvCxnSpPr>
        <xdr:cNvPr id="518" name="直線コネクタ 517"/>
        <xdr:cNvCxnSpPr/>
      </xdr:nvCxnSpPr>
      <xdr:spPr>
        <a:xfrm flipV="1">
          <a:off x="15481300" y="6650048"/>
          <a:ext cx="8382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19"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0" name="フローチャート: 判断 519"/>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153629</xdr:rowOff>
    </xdr:from>
    <xdr:to>
      <xdr:col>81</xdr:col>
      <xdr:colOff>50800</xdr:colOff>
      <xdr:row>39</xdr:row>
      <xdr:rowOff>75284</xdr:rowOff>
    </xdr:to>
    <xdr:cxnSp macro="">
      <xdr:nvCxnSpPr>
        <xdr:cNvPr id="521" name="直線コネクタ 520"/>
        <xdr:cNvCxnSpPr/>
      </xdr:nvCxnSpPr>
      <xdr:spPr>
        <a:xfrm>
          <a:off x="14592300" y="6668729"/>
          <a:ext cx="889000" cy="9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2" name="フローチャート: 判断 521"/>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3" name="テキスト ボックス 522"/>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89539</xdr:rowOff>
    </xdr:from>
    <xdr:to>
      <xdr:col>76</xdr:col>
      <xdr:colOff>114300</xdr:colOff>
      <xdr:row>38</xdr:row>
      <xdr:rowOff>153629</xdr:rowOff>
    </xdr:to>
    <xdr:cxnSp macro="">
      <xdr:nvCxnSpPr>
        <xdr:cNvPr id="524" name="直線コネクタ 523"/>
        <xdr:cNvCxnSpPr/>
      </xdr:nvCxnSpPr>
      <xdr:spPr>
        <a:xfrm>
          <a:off x="13703300" y="6604639"/>
          <a:ext cx="889000" cy="6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5" name="フローチャート: 判断 524"/>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6" name="テキスト ボックス 525"/>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89539</xdr:rowOff>
    </xdr:from>
    <xdr:to>
      <xdr:col>71</xdr:col>
      <xdr:colOff>177800</xdr:colOff>
      <xdr:row>38</xdr:row>
      <xdr:rowOff>101671</xdr:rowOff>
    </xdr:to>
    <xdr:cxnSp macro="">
      <xdr:nvCxnSpPr>
        <xdr:cNvPr id="527" name="直線コネクタ 526"/>
        <xdr:cNvCxnSpPr/>
      </xdr:nvCxnSpPr>
      <xdr:spPr>
        <a:xfrm flipV="1">
          <a:off x="12814300" y="6604639"/>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8" name="フローチャート: 判断 527"/>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29" name="テキスト ボックス 528"/>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0" name="フローチャート: 判断 529"/>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1" name="テキスト ボックス 530"/>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84148</xdr:rowOff>
    </xdr:from>
    <xdr:to>
      <xdr:col>85</xdr:col>
      <xdr:colOff>177800</xdr:colOff>
      <xdr:row>39</xdr:row>
      <xdr:rowOff>14298</xdr:rowOff>
    </xdr:to>
    <xdr:sp macro="" textlink="">
      <xdr:nvSpPr>
        <xdr:cNvPr id="537" name="楕円 536"/>
        <xdr:cNvSpPr/>
      </xdr:nvSpPr>
      <xdr:spPr>
        <a:xfrm>
          <a:off x="16268700" y="65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107025</xdr:rowOff>
    </xdr:from>
    <xdr:ext cx="469744" cy="259045"/>
    <xdr:sp macro="" textlink="">
      <xdr:nvSpPr>
        <xdr:cNvPr id="538" name="災害復旧事業費該当値テキスト"/>
        <xdr:cNvSpPr txBox="1"/>
      </xdr:nvSpPr>
      <xdr:spPr>
        <a:xfrm>
          <a:off x="16370300" y="645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24484</xdr:rowOff>
    </xdr:from>
    <xdr:to>
      <xdr:col>81</xdr:col>
      <xdr:colOff>101600</xdr:colOff>
      <xdr:row>39</xdr:row>
      <xdr:rowOff>126084</xdr:rowOff>
    </xdr:to>
    <xdr:sp macro="" textlink="">
      <xdr:nvSpPr>
        <xdr:cNvPr id="539" name="楕円 538"/>
        <xdr:cNvSpPr/>
      </xdr:nvSpPr>
      <xdr:spPr>
        <a:xfrm>
          <a:off x="15430500" y="67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117211</xdr:rowOff>
    </xdr:from>
    <xdr:ext cx="469744" cy="259045"/>
    <xdr:sp macro="" textlink="">
      <xdr:nvSpPr>
        <xdr:cNvPr id="540" name="テキスト ボックス 539"/>
        <xdr:cNvSpPr txBox="1"/>
      </xdr:nvSpPr>
      <xdr:spPr>
        <a:xfrm>
          <a:off x="15246428" y="68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102829</xdr:rowOff>
    </xdr:from>
    <xdr:to>
      <xdr:col>76</xdr:col>
      <xdr:colOff>165100</xdr:colOff>
      <xdr:row>39</xdr:row>
      <xdr:rowOff>32979</xdr:rowOff>
    </xdr:to>
    <xdr:sp macro="" textlink="">
      <xdr:nvSpPr>
        <xdr:cNvPr id="541" name="楕円 540"/>
        <xdr:cNvSpPr/>
      </xdr:nvSpPr>
      <xdr:spPr>
        <a:xfrm>
          <a:off x="14541500" y="66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49505</xdr:rowOff>
    </xdr:from>
    <xdr:ext cx="469744" cy="259045"/>
    <xdr:sp macro="" textlink="">
      <xdr:nvSpPr>
        <xdr:cNvPr id="542" name="テキスト ボックス 541"/>
        <xdr:cNvSpPr txBox="1"/>
      </xdr:nvSpPr>
      <xdr:spPr>
        <a:xfrm>
          <a:off x="14357428" y="639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38739</xdr:rowOff>
    </xdr:from>
    <xdr:to>
      <xdr:col>72</xdr:col>
      <xdr:colOff>38100</xdr:colOff>
      <xdr:row>38</xdr:row>
      <xdr:rowOff>140339</xdr:rowOff>
    </xdr:to>
    <xdr:sp macro="" textlink="">
      <xdr:nvSpPr>
        <xdr:cNvPr id="543" name="楕円 542"/>
        <xdr:cNvSpPr/>
      </xdr:nvSpPr>
      <xdr:spPr>
        <a:xfrm>
          <a:off x="13652500" y="65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156866</xdr:rowOff>
    </xdr:from>
    <xdr:ext cx="534377" cy="259045"/>
    <xdr:sp macro="" textlink="">
      <xdr:nvSpPr>
        <xdr:cNvPr id="544" name="テキスト ボックス 543"/>
        <xdr:cNvSpPr txBox="1"/>
      </xdr:nvSpPr>
      <xdr:spPr>
        <a:xfrm>
          <a:off x="13436111" y="63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50871</xdr:rowOff>
    </xdr:from>
    <xdr:to>
      <xdr:col>67</xdr:col>
      <xdr:colOff>101600</xdr:colOff>
      <xdr:row>38</xdr:row>
      <xdr:rowOff>152471</xdr:rowOff>
    </xdr:to>
    <xdr:sp macro="" textlink="">
      <xdr:nvSpPr>
        <xdr:cNvPr id="545" name="楕円 544"/>
        <xdr:cNvSpPr/>
      </xdr:nvSpPr>
      <xdr:spPr>
        <a:xfrm>
          <a:off x="12763500" y="65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168998</xdr:rowOff>
    </xdr:from>
    <xdr:ext cx="534377" cy="259045"/>
    <xdr:sp macro="" textlink="">
      <xdr:nvSpPr>
        <xdr:cNvPr id="546" name="テキスト ボックス 545"/>
        <xdr:cNvSpPr txBox="1"/>
      </xdr:nvSpPr>
      <xdr:spPr>
        <a:xfrm>
          <a:off x="12547111" y="63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9" name="直線コネクタ 618"/>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0"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1" name="直線コネクタ 620"/>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2"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3" name="直線コネクタ 622"/>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4483</xdr:rowOff>
    </xdr:from>
    <xdr:to>
      <xdr:col>85</xdr:col>
      <xdr:colOff>127000</xdr:colOff>
      <xdr:row>70</xdr:row>
      <xdr:rowOff>10046</xdr:rowOff>
    </xdr:to>
    <xdr:cxnSp macro="">
      <xdr:nvCxnSpPr>
        <xdr:cNvPr id="624" name="直線コネクタ 623"/>
        <xdr:cNvCxnSpPr/>
      </xdr:nvCxnSpPr>
      <xdr:spPr>
        <a:xfrm flipV="1">
          <a:off x="15481300" y="12005983"/>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5"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6" name="フローチャート: 判断 625"/>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10046</xdr:rowOff>
    </xdr:from>
    <xdr:to>
      <xdr:col>81</xdr:col>
      <xdr:colOff>50800</xdr:colOff>
      <xdr:row>70</xdr:row>
      <xdr:rowOff>26073</xdr:rowOff>
    </xdr:to>
    <xdr:cxnSp macro="">
      <xdr:nvCxnSpPr>
        <xdr:cNvPr id="627" name="直線コネクタ 626"/>
        <xdr:cNvCxnSpPr/>
      </xdr:nvCxnSpPr>
      <xdr:spPr>
        <a:xfrm flipV="1">
          <a:off x="14592300" y="12011546"/>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8" name="フローチャート: 判断 627"/>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29" name="テキスト ボックス 628"/>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2184</xdr:rowOff>
    </xdr:from>
    <xdr:to>
      <xdr:col>76</xdr:col>
      <xdr:colOff>114300</xdr:colOff>
      <xdr:row>70</xdr:row>
      <xdr:rowOff>26073</xdr:rowOff>
    </xdr:to>
    <xdr:cxnSp macro="">
      <xdr:nvCxnSpPr>
        <xdr:cNvPr id="630" name="直線コネクタ 629"/>
        <xdr:cNvCxnSpPr/>
      </xdr:nvCxnSpPr>
      <xdr:spPr>
        <a:xfrm>
          <a:off x="13703300" y="1200368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1" name="フローチャート: 判断 630"/>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2" name="テキスト ボックス 631"/>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2184</xdr:rowOff>
    </xdr:from>
    <xdr:to>
      <xdr:col>71</xdr:col>
      <xdr:colOff>177800</xdr:colOff>
      <xdr:row>70</xdr:row>
      <xdr:rowOff>96330</xdr:rowOff>
    </xdr:to>
    <xdr:cxnSp macro="">
      <xdr:nvCxnSpPr>
        <xdr:cNvPr id="633" name="直線コネクタ 632"/>
        <xdr:cNvCxnSpPr/>
      </xdr:nvCxnSpPr>
      <xdr:spPr>
        <a:xfrm flipV="1">
          <a:off x="12814300" y="12003684"/>
          <a:ext cx="8890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4" name="フローチャート: 判断 633"/>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5" name="テキスト ボックス 634"/>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6" name="フローチャート: 判断 635"/>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7" name="テキスト ボックス 636"/>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125133</xdr:rowOff>
    </xdr:from>
    <xdr:to>
      <xdr:col>85</xdr:col>
      <xdr:colOff>177800</xdr:colOff>
      <xdr:row>70</xdr:row>
      <xdr:rowOff>55283</xdr:rowOff>
    </xdr:to>
    <xdr:sp macro="" textlink="">
      <xdr:nvSpPr>
        <xdr:cNvPr id="643" name="楕円 642"/>
        <xdr:cNvSpPr/>
      </xdr:nvSpPr>
      <xdr:spPr>
        <a:xfrm>
          <a:off x="16268700" y="119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78160</xdr:rowOff>
    </xdr:from>
    <xdr:ext cx="599010" cy="259045"/>
    <xdr:sp macro="" textlink="">
      <xdr:nvSpPr>
        <xdr:cNvPr id="644" name="公債費該当値テキスト"/>
        <xdr:cNvSpPr txBox="1"/>
      </xdr:nvSpPr>
      <xdr:spPr>
        <a:xfrm>
          <a:off x="16370300" y="119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130696</xdr:rowOff>
    </xdr:from>
    <xdr:to>
      <xdr:col>81</xdr:col>
      <xdr:colOff>101600</xdr:colOff>
      <xdr:row>70</xdr:row>
      <xdr:rowOff>60846</xdr:rowOff>
    </xdr:to>
    <xdr:sp macro="" textlink="">
      <xdr:nvSpPr>
        <xdr:cNvPr id="645" name="楕円 644"/>
        <xdr:cNvSpPr/>
      </xdr:nvSpPr>
      <xdr:spPr>
        <a:xfrm>
          <a:off x="15430500" y="119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77373</xdr:rowOff>
    </xdr:from>
    <xdr:ext cx="599010" cy="259045"/>
    <xdr:sp macro="" textlink="">
      <xdr:nvSpPr>
        <xdr:cNvPr id="646" name="テキスト ボックス 645"/>
        <xdr:cNvSpPr txBox="1"/>
      </xdr:nvSpPr>
      <xdr:spPr>
        <a:xfrm>
          <a:off x="15181795" y="117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146723</xdr:rowOff>
    </xdr:from>
    <xdr:to>
      <xdr:col>76</xdr:col>
      <xdr:colOff>165100</xdr:colOff>
      <xdr:row>70</xdr:row>
      <xdr:rowOff>76873</xdr:rowOff>
    </xdr:to>
    <xdr:sp macro="" textlink="">
      <xdr:nvSpPr>
        <xdr:cNvPr id="647" name="楕円 646"/>
        <xdr:cNvSpPr/>
      </xdr:nvSpPr>
      <xdr:spPr>
        <a:xfrm>
          <a:off x="14541500" y="119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93400</xdr:rowOff>
    </xdr:from>
    <xdr:ext cx="599010" cy="259045"/>
    <xdr:sp macro="" textlink="">
      <xdr:nvSpPr>
        <xdr:cNvPr id="648" name="テキスト ボックス 647"/>
        <xdr:cNvSpPr txBox="1"/>
      </xdr:nvSpPr>
      <xdr:spPr>
        <a:xfrm>
          <a:off x="14292795" y="117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122834</xdr:rowOff>
    </xdr:from>
    <xdr:to>
      <xdr:col>72</xdr:col>
      <xdr:colOff>38100</xdr:colOff>
      <xdr:row>70</xdr:row>
      <xdr:rowOff>52984</xdr:rowOff>
    </xdr:to>
    <xdr:sp macro="" textlink="">
      <xdr:nvSpPr>
        <xdr:cNvPr id="649" name="楕円 648"/>
        <xdr:cNvSpPr/>
      </xdr:nvSpPr>
      <xdr:spPr>
        <a:xfrm>
          <a:off x="13652500" y="119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69511</xdr:rowOff>
    </xdr:from>
    <xdr:ext cx="599010" cy="259045"/>
    <xdr:sp macro="" textlink="">
      <xdr:nvSpPr>
        <xdr:cNvPr id="650" name="テキスト ボックス 649"/>
        <xdr:cNvSpPr txBox="1"/>
      </xdr:nvSpPr>
      <xdr:spPr>
        <a:xfrm>
          <a:off x="13403795" y="117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45530</xdr:rowOff>
    </xdr:from>
    <xdr:to>
      <xdr:col>67</xdr:col>
      <xdr:colOff>101600</xdr:colOff>
      <xdr:row>70</xdr:row>
      <xdr:rowOff>147130</xdr:rowOff>
    </xdr:to>
    <xdr:sp macro="" textlink="">
      <xdr:nvSpPr>
        <xdr:cNvPr id="651" name="楕円 650"/>
        <xdr:cNvSpPr/>
      </xdr:nvSpPr>
      <xdr:spPr>
        <a:xfrm>
          <a:off x="12763500" y="120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163657</xdr:rowOff>
    </xdr:from>
    <xdr:ext cx="599010" cy="259045"/>
    <xdr:sp macro="" textlink="">
      <xdr:nvSpPr>
        <xdr:cNvPr id="652" name="テキスト ボックス 651"/>
        <xdr:cNvSpPr txBox="1"/>
      </xdr:nvSpPr>
      <xdr:spPr>
        <a:xfrm>
          <a:off x="12514795" y="1182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4" name="直線コネクタ 673"/>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5"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6" name="直線コネクタ 675"/>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7"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8" name="直線コネクタ 677"/>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19937</xdr:rowOff>
    </xdr:from>
    <xdr:to>
      <xdr:col>85</xdr:col>
      <xdr:colOff>127000</xdr:colOff>
      <xdr:row>96</xdr:row>
      <xdr:rowOff>60216</xdr:rowOff>
    </xdr:to>
    <xdr:cxnSp macro="">
      <xdr:nvCxnSpPr>
        <xdr:cNvPr id="679" name="直線コネクタ 678"/>
        <xdr:cNvCxnSpPr/>
      </xdr:nvCxnSpPr>
      <xdr:spPr>
        <a:xfrm>
          <a:off x="15481300" y="16479137"/>
          <a:ext cx="838200" cy="4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0"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1" name="フローチャート: 判断 680"/>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130053</xdr:rowOff>
    </xdr:from>
    <xdr:to>
      <xdr:col>81</xdr:col>
      <xdr:colOff>50800</xdr:colOff>
      <xdr:row>96</xdr:row>
      <xdr:rowOff>19937</xdr:rowOff>
    </xdr:to>
    <xdr:cxnSp macro="">
      <xdr:nvCxnSpPr>
        <xdr:cNvPr id="682" name="直線コネクタ 681"/>
        <xdr:cNvCxnSpPr/>
      </xdr:nvCxnSpPr>
      <xdr:spPr>
        <a:xfrm>
          <a:off x="14592300" y="15903453"/>
          <a:ext cx="889000" cy="57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3" name="フローチャート: 判断 682"/>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4" name="テキスト ボックス 683"/>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130053</xdr:rowOff>
    </xdr:from>
    <xdr:to>
      <xdr:col>76</xdr:col>
      <xdr:colOff>114300</xdr:colOff>
      <xdr:row>93</xdr:row>
      <xdr:rowOff>44123</xdr:rowOff>
    </xdr:to>
    <xdr:cxnSp macro="">
      <xdr:nvCxnSpPr>
        <xdr:cNvPr id="685" name="直線コネクタ 684"/>
        <xdr:cNvCxnSpPr/>
      </xdr:nvCxnSpPr>
      <xdr:spPr>
        <a:xfrm flipV="1">
          <a:off x="13703300" y="15903453"/>
          <a:ext cx="889000" cy="8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6" name="フローチャート: 判断 685"/>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7" name="テキスト ボックス 686"/>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160000</xdr:rowOff>
    </xdr:from>
    <xdr:to>
      <xdr:col>71</xdr:col>
      <xdr:colOff>177800</xdr:colOff>
      <xdr:row>93</xdr:row>
      <xdr:rowOff>44123</xdr:rowOff>
    </xdr:to>
    <xdr:cxnSp macro="">
      <xdr:nvCxnSpPr>
        <xdr:cNvPr id="688" name="直線コネクタ 687"/>
        <xdr:cNvCxnSpPr/>
      </xdr:nvCxnSpPr>
      <xdr:spPr>
        <a:xfrm>
          <a:off x="12814300" y="15761950"/>
          <a:ext cx="889000" cy="2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9" name="フローチャート: 判断 688"/>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0" name="テキスト ボックス 689"/>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1" name="フローチャート: 判断 690"/>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2" name="テキスト ボックス 691"/>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9416</xdr:rowOff>
    </xdr:from>
    <xdr:to>
      <xdr:col>85</xdr:col>
      <xdr:colOff>177800</xdr:colOff>
      <xdr:row>96</xdr:row>
      <xdr:rowOff>111016</xdr:rowOff>
    </xdr:to>
    <xdr:sp macro="" textlink="">
      <xdr:nvSpPr>
        <xdr:cNvPr id="698" name="楕円 697"/>
        <xdr:cNvSpPr/>
      </xdr:nvSpPr>
      <xdr:spPr>
        <a:xfrm>
          <a:off x="16268700" y="1646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32293</xdr:rowOff>
    </xdr:from>
    <xdr:ext cx="534377" cy="259045"/>
    <xdr:sp macro="" textlink="">
      <xdr:nvSpPr>
        <xdr:cNvPr id="699" name="積立金該当値テキスト"/>
        <xdr:cNvSpPr txBox="1"/>
      </xdr:nvSpPr>
      <xdr:spPr>
        <a:xfrm>
          <a:off x="16370300" y="1632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140587</xdr:rowOff>
    </xdr:from>
    <xdr:to>
      <xdr:col>81</xdr:col>
      <xdr:colOff>101600</xdr:colOff>
      <xdr:row>96</xdr:row>
      <xdr:rowOff>70737</xdr:rowOff>
    </xdr:to>
    <xdr:sp macro="" textlink="">
      <xdr:nvSpPr>
        <xdr:cNvPr id="700" name="楕円 699"/>
        <xdr:cNvSpPr/>
      </xdr:nvSpPr>
      <xdr:spPr>
        <a:xfrm>
          <a:off x="15430500" y="164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87264</xdr:rowOff>
    </xdr:from>
    <xdr:ext cx="534377" cy="259045"/>
    <xdr:sp macro="" textlink="">
      <xdr:nvSpPr>
        <xdr:cNvPr id="701" name="テキスト ボックス 700"/>
        <xdr:cNvSpPr txBox="1"/>
      </xdr:nvSpPr>
      <xdr:spPr>
        <a:xfrm>
          <a:off x="15214111" y="162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79253</xdr:rowOff>
    </xdr:from>
    <xdr:to>
      <xdr:col>76</xdr:col>
      <xdr:colOff>165100</xdr:colOff>
      <xdr:row>93</xdr:row>
      <xdr:rowOff>9403</xdr:rowOff>
    </xdr:to>
    <xdr:sp macro="" textlink="">
      <xdr:nvSpPr>
        <xdr:cNvPr id="702" name="楕円 701"/>
        <xdr:cNvSpPr/>
      </xdr:nvSpPr>
      <xdr:spPr>
        <a:xfrm>
          <a:off x="14541500" y="158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25930</xdr:rowOff>
    </xdr:from>
    <xdr:ext cx="534377" cy="259045"/>
    <xdr:sp macro="" textlink="">
      <xdr:nvSpPr>
        <xdr:cNvPr id="703" name="テキスト ボックス 702"/>
        <xdr:cNvSpPr txBox="1"/>
      </xdr:nvSpPr>
      <xdr:spPr>
        <a:xfrm>
          <a:off x="14325111" y="156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164773</xdr:rowOff>
    </xdr:from>
    <xdr:to>
      <xdr:col>72</xdr:col>
      <xdr:colOff>38100</xdr:colOff>
      <xdr:row>93</xdr:row>
      <xdr:rowOff>94923</xdr:rowOff>
    </xdr:to>
    <xdr:sp macro="" textlink="">
      <xdr:nvSpPr>
        <xdr:cNvPr id="704" name="楕円 703"/>
        <xdr:cNvSpPr/>
      </xdr:nvSpPr>
      <xdr:spPr>
        <a:xfrm>
          <a:off x="13652500" y="15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111450</xdr:rowOff>
    </xdr:from>
    <xdr:ext cx="534377" cy="259045"/>
    <xdr:sp macro="" textlink="">
      <xdr:nvSpPr>
        <xdr:cNvPr id="705" name="テキスト ボックス 704"/>
        <xdr:cNvSpPr txBox="1"/>
      </xdr:nvSpPr>
      <xdr:spPr>
        <a:xfrm>
          <a:off x="13436111" y="157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109200</xdr:rowOff>
    </xdr:from>
    <xdr:to>
      <xdr:col>67</xdr:col>
      <xdr:colOff>101600</xdr:colOff>
      <xdr:row>92</xdr:row>
      <xdr:rowOff>39350</xdr:rowOff>
    </xdr:to>
    <xdr:sp macro="" textlink="">
      <xdr:nvSpPr>
        <xdr:cNvPr id="706" name="楕円 705"/>
        <xdr:cNvSpPr/>
      </xdr:nvSpPr>
      <xdr:spPr>
        <a:xfrm>
          <a:off x="12763500" y="157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55877</xdr:rowOff>
    </xdr:from>
    <xdr:ext cx="534377" cy="259045"/>
    <xdr:sp macro="" textlink="">
      <xdr:nvSpPr>
        <xdr:cNvPr id="707" name="テキスト ボックス 706"/>
        <xdr:cNvSpPr txBox="1"/>
      </xdr:nvSpPr>
      <xdr:spPr>
        <a:xfrm>
          <a:off x="12547111" y="154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1" name="直線コネクタ 730"/>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4"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5" name="直線コネクタ 734"/>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62611</xdr:rowOff>
    </xdr:from>
    <xdr:to>
      <xdr:col>116</xdr:col>
      <xdr:colOff>63500</xdr:colOff>
      <xdr:row>32</xdr:row>
      <xdr:rowOff>101981</xdr:rowOff>
    </xdr:to>
    <xdr:cxnSp macro="">
      <xdr:nvCxnSpPr>
        <xdr:cNvPr id="736" name="直線コネクタ 735"/>
        <xdr:cNvCxnSpPr/>
      </xdr:nvCxnSpPr>
      <xdr:spPr>
        <a:xfrm flipV="1">
          <a:off x="21323300" y="5377561"/>
          <a:ext cx="8382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7"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8" name="フローチャート: 判断 737"/>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101981</xdr:rowOff>
    </xdr:from>
    <xdr:to>
      <xdr:col>111</xdr:col>
      <xdr:colOff>177800</xdr:colOff>
      <xdr:row>35</xdr:row>
      <xdr:rowOff>101473</xdr:rowOff>
    </xdr:to>
    <xdr:cxnSp macro="">
      <xdr:nvCxnSpPr>
        <xdr:cNvPr id="739" name="直線コネクタ 738"/>
        <xdr:cNvCxnSpPr/>
      </xdr:nvCxnSpPr>
      <xdr:spPr>
        <a:xfrm flipV="1">
          <a:off x="20434300" y="5588381"/>
          <a:ext cx="889000" cy="5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0" name="フローチャート: 判断 739"/>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1" name="テキスト ボックス 740"/>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156083</xdr:rowOff>
    </xdr:from>
    <xdr:to>
      <xdr:col>107</xdr:col>
      <xdr:colOff>50800</xdr:colOff>
      <xdr:row>35</xdr:row>
      <xdr:rowOff>101473</xdr:rowOff>
    </xdr:to>
    <xdr:cxnSp macro="">
      <xdr:nvCxnSpPr>
        <xdr:cNvPr id="742" name="直線コネクタ 741"/>
        <xdr:cNvCxnSpPr/>
      </xdr:nvCxnSpPr>
      <xdr:spPr>
        <a:xfrm>
          <a:off x="19545300" y="5813933"/>
          <a:ext cx="8890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3" name="フローチャート: 判断 742"/>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4" name="テキスト ボックス 743"/>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169799</xdr:rowOff>
    </xdr:from>
    <xdr:to>
      <xdr:col>102</xdr:col>
      <xdr:colOff>114300</xdr:colOff>
      <xdr:row>33</xdr:row>
      <xdr:rowOff>156083</xdr:rowOff>
    </xdr:to>
    <xdr:cxnSp macro="">
      <xdr:nvCxnSpPr>
        <xdr:cNvPr id="745" name="直線コネクタ 744"/>
        <xdr:cNvCxnSpPr/>
      </xdr:nvCxnSpPr>
      <xdr:spPr>
        <a:xfrm>
          <a:off x="18656300" y="5656199"/>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6" name="フローチャート: 判断 745"/>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7" name="テキスト ボックス 746"/>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8" name="フローチャート: 判断 747"/>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49" name="テキスト ボックス 748"/>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11811</xdr:rowOff>
    </xdr:from>
    <xdr:to>
      <xdr:col>116</xdr:col>
      <xdr:colOff>114300</xdr:colOff>
      <xdr:row>31</xdr:row>
      <xdr:rowOff>113411</xdr:rowOff>
    </xdr:to>
    <xdr:sp macro="" textlink="">
      <xdr:nvSpPr>
        <xdr:cNvPr id="755" name="楕円 754"/>
        <xdr:cNvSpPr/>
      </xdr:nvSpPr>
      <xdr:spPr>
        <a:xfrm>
          <a:off x="221107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34688</xdr:rowOff>
    </xdr:from>
    <xdr:ext cx="534377" cy="259045"/>
    <xdr:sp macro="" textlink="">
      <xdr:nvSpPr>
        <xdr:cNvPr id="756" name="投資及び出資金該当値テキスト"/>
        <xdr:cNvSpPr txBox="1"/>
      </xdr:nvSpPr>
      <xdr:spPr>
        <a:xfrm>
          <a:off x="22212300" y="51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51181</xdr:rowOff>
    </xdr:from>
    <xdr:to>
      <xdr:col>112</xdr:col>
      <xdr:colOff>38100</xdr:colOff>
      <xdr:row>32</xdr:row>
      <xdr:rowOff>152781</xdr:rowOff>
    </xdr:to>
    <xdr:sp macro="" textlink="">
      <xdr:nvSpPr>
        <xdr:cNvPr id="757" name="楕円 756"/>
        <xdr:cNvSpPr/>
      </xdr:nvSpPr>
      <xdr:spPr>
        <a:xfrm>
          <a:off x="21272500" y="55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169308</xdr:rowOff>
    </xdr:from>
    <xdr:ext cx="469744" cy="259045"/>
    <xdr:sp macro="" textlink="">
      <xdr:nvSpPr>
        <xdr:cNvPr id="758" name="テキスト ボックス 757"/>
        <xdr:cNvSpPr txBox="1"/>
      </xdr:nvSpPr>
      <xdr:spPr>
        <a:xfrm>
          <a:off x="21088428" y="53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50673</xdr:rowOff>
    </xdr:from>
    <xdr:to>
      <xdr:col>107</xdr:col>
      <xdr:colOff>101600</xdr:colOff>
      <xdr:row>35</xdr:row>
      <xdr:rowOff>152273</xdr:rowOff>
    </xdr:to>
    <xdr:sp macro="" textlink="">
      <xdr:nvSpPr>
        <xdr:cNvPr id="759" name="楕円 758"/>
        <xdr:cNvSpPr/>
      </xdr:nvSpPr>
      <xdr:spPr>
        <a:xfrm>
          <a:off x="20383500" y="60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168800</xdr:rowOff>
    </xdr:from>
    <xdr:ext cx="469744" cy="259045"/>
    <xdr:sp macro="" textlink="">
      <xdr:nvSpPr>
        <xdr:cNvPr id="760" name="テキスト ボックス 759"/>
        <xdr:cNvSpPr txBox="1"/>
      </xdr:nvSpPr>
      <xdr:spPr>
        <a:xfrm>
          <a:off x="20199428" y="582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105283</xdr:rowOff>
    </xdr:from>
    <xdr:to>
      <xdr:col>102</xdr:col>
      <xdr:colOff>165100</xdr:colOff>
      <xdr:row>34</xdr:row>
      <xdr:rowOff>35433</xdr:rowOff>
    </xdr:to>
    <xdr:sp macro="" textlink="">
      <xdr:nvSpPr>
        <xdr:cNvPr id="761" name="楕円 760"/>
        <xdr:cNvSpPr/>
      </xdr:nvSpPr>
      <xdr:spPr>
        <a:xfrm>
          <a:off x="19494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51960</xdr:rowOff>
    </xdr:from>
    <xdr:ext cx="469744" cy="259045"/>
    <xdr:sp macro="" textlink="">
      <xdr:nvSpPr>
        <xdr:cNvPr id="762" name="テキスト ボックス 761"/>
        <xdr:cNvSpPr txBox="1"/>
      </xdr:nvSpPr>
      <xdr:spPr>
        <a:xfrm>
          <a:off x="19310428" y="55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118999</xdr:rowOff>
    </xdr:from>
    <xdr:to>
      <xdr:col>98</xdr:col>
      <xdr:colOff>38100</xdr:colOff>
      <xdr:row>33</xdr:row>
      <xdr:rowOff>49149</xdr:rowOff>
    </xdr:to>
    <xdr:sp macro="" textlink="">
      <xdr:nvSpPr>
        <xdr:cNvPr id="763" name="楕円 762"/>
        <xdr:cNvSpPr/>
      </xdr:nvSpPr>
      <xdr:spPr>
        <a:xfrm>
          <a:off x="18605500" y="56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65676</xdr:rowOff>
    </xdr:from>
    <xdr:ext cx="469744" cy="259045"/>
    <xdr:sp macro="" textlink="">
      <xdr:nvSpPr>
        <xdr:cNvPr id="764" name="テキスト ボックス 763"/>
        <xdr:cNvSpPr txBox="1"/>
      </xdr:nvSpPr>
      <xdr:spPr>
        <a:xfrm>
          <a:off x="18421428" y="53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8" name="直線コネクタ 787"/>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1"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2" name="直線コネクタ 791"/>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91694</xdr:rowOff>
    </xdr:from>
    <xdr:to>
      <xdr:col>116</xdr:col>
      <xdr:colOff>63500</xdr:colOff>
      <xdr:row>56</xdr:row>
      <xdr:rowOff>92037</xdr:rowOff>
    </xdr:to>
    <xdr:cxnSp macro="">
      <xdr:nvCxnSpPr>
        <xdr:cNvPr id="793" name="直線コネクタ 792"/>
        <xdr:cNvCxnSpPr/>
      </xdr:nvCxnSpPr>
      <xdr:spPr>
        <a:xfrm>
          <a:off x="21323300" y="969289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4"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5" name="フローチャート: 判断 794"/>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79426</xdr:rowOff>
    </xdr:from>
    <xdr:to>
      <xdr:col>111</xdr:col>
      <xdr:colOff>177800</xdr:colOff>
      <xdr:row>56</xdr:row>
      <xdr:rowOff>91694</xdr:rowOff>
    </xdr:to>
    <xdr:cxnSp macro="">
      <xdr:nvCxnSpPr>
        <xdr:cNvPr id="796" name="直線コネクタ 795"/>
        <xdr:cNvCxnSpPr/>
      </xdr:nvCxnSpPr>
      <xdr:spPr>
        <a:xfrm>
          <a:off x="20434300" y="968062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7" name="フローチャート: 判断 796"/>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798" name="テキスト ボックス 797"/>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41554</xdr:rowOff>
    </xdr:from>
    <xdr:to>
      <xdr:col>107</xdr:col>
      <xdr:colOff>50800</xdr:colOff>
      <xdr:row>56</xdr:row>
      <xdr:rowOff>79426</xdr:rowOff>
    </xdr:to>
    <xdr:cxnSp macro="">
      <xdr:nvCxnSpPr>
        <xdr:cNvPr id="799" name="直線コネクタ 798"/>
        <xdr:cNvCxnSpPr/>
      </xdr:nvCxnSpPr>
      <xdr:spPr>
        <a:xfrm>
          <a:off x="19545300" y="964275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0" name="フローチャート: 判断 79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1" name="テキスト ボックス 800"/>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37897</xdr:rowOff>
    </xdr:from>
    <xdr:to>
      <xdr:col>102</xdr:col>
      <xdr:colOff>114300</xdr:colOff>
      <xdr:row>56</xdr:row>
      <xdr:rowOff>41554</xdr:rowOff>
    </xdr:to>
    <xdr:cxnSp macro="">
      <xdr:nvCxnSpPr>
        <xdr:cNvPr id="802" name="直線コネクタ 801"/>
        <xdr:cNvCxnSpPr/>
      </xdr:nvCxnSpPr>
      <xdr:spPr>
        <a:xfrm>
          <a:off x="18656300" y="963909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3" name="フローチャート: 判断 80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4" name="テキスト ボックス 80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5" name="フローチャート: 判断 80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6" name="テキスト ボックス 80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41237</xdr:rowOff>
    </xdr:from>
    <xdr:to>
      <xdr:col>116</xdr:col>
      <xdr:colOff>114300</xdr:colOff>
      <xdr:row>56</xdr:row>
      <xdr:rowOff>142837</xdr:rowOff>
    </xdr:to>
    <xdr:sp macro="" textlink="">
      <xdr:nvSpPr>
        <xdr:cNvPr id="812" name="楕円 811"/>
        <xdr:cNvSpPr/>
      </xdr:nvSpPr>
      <xdr:spPr>
        <a:xfrm>
          <a:off x="22110700" y="96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64114</xdr:rowOff>
    </xdr:from>
    <xdr:ext cx="534377" cy="259045"/>
    <xdr:sp macro="" textlink="">
      <xdr:nvSpPr>
        <xdr:cNvPr id="813" name="貸付金該当値テキスト"/>
        <xdr:cNvSpPr txBox="1"/>
      </xdr:nvSpPr>
      <xdr:spPr>
        <a:xfrm>
          <a:off x="22212300" y="94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40894</xdr:rowOff>
    </xdr:from>
    <xdr:to>
      <xdr:col>112</xdr:col>
      <xdr:colOff>38100</xdr:colOff>
      <xdr:row>56</xdr:row>
      <xdr:rowOff>142494</xdr:rowOff>
    </xdr:to>
    <xdr:sp macro="" textlink="">
      <xdr:nvSpPr>
        <xdr:cNvPr id="814" name="楕円 813"/>
        <xdr:cNvSpPr/>
      </xdr:nvSpPr>
      <xdr:spPr>
        <a:xfrm>
          <a:off x="21272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159021</xdr:rowOff>
    </xdr:from>
    <xdr:ext cx="534377" cy="259045"/>
    <xdr:sp macro="" textlink="">
      <xdr:nvSpPr>
        <xdr:cNvPr id="815" name="テキスト ボックス 814"/>
        <xdr:cNvSpPr txBox="1"/>
      </xdr:nvSpPr>
      <xdr:spPr>
        <a:xfrm>
          <a:off x="21056111" y="9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28626</xdr:rowOff>
    </xdr:from>
    <xdr:to>
      <xdr:col>107</xdr:col>
      <xdr:colOff>101600</xdr:colOff>
      <xdr:row>56</xdr:row>
      <xdr:rowOff>130226</xdr:rowOff>
    </xdr:to>
    <xdr:sp macro="" textlink="">
      <xdr:nvSpPr>
        <xdr:cNvPr id="816" name="楕円 815"/>
        <xdr:cNvSpPr/>
      </xdr:nvSpPr>
      <xdr:spPr>
        <a:xfrm>
          <a:off x="20383500" y="96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146753</xdr:rowOff>
    </xdr:from>
    <xdr:ext cx="534377" cy="259045"/>
    <xdr:sp macro="" textlink="">
      <xdr:nvSpPr>
        <xdr:cNvPr id="817" name="テキスト ボックス 816"/>
        <xdr:cNvSpPr txBox="1"/>
      </xdr:nvSpPr>
      <xdr:spPr>
        <a:xfrm>
          <a:off x="20167111" y="9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162204</xdr:rowOff>
    </xdr:from>
    <xdr:to>
      <xdr:col>102</xdr:col>
      <xdr:colOff>165100</xdr:colOff>
      <xdr:row>56</xdr:row>
      <xdr:rowOff>92354</xdr:rowOff>
    </xdr:to>
    <xdr:sp macro="" textlink="">
      <xdr:nvSpPr>
        <xdr:cNvPr id="818" name="楕円 817"/>
        <xdr:cNvSpPr/>
      </xdr:nvSpPr>
      <xdr:spPr>
        <a:xfrm>
          <a:off x="19494500" y="95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108881</xdr:rowOff>
    </xdr:from>
    <xdr:ext cx="534377" cy="259045"/>
    <xdr:sp macro="" textlink="">
      <xdr:nvSpPr>
        <xdr:cNvPr id="819" name="テキスト ボックス 818"/>
        <xdr:cNvSpPr txBox="1"/>
      </xdr:nvSpPr>
      <xdr:spPr>
        <a:xfrm>
          <a:off x="19278111" y="93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158547</xdr:rowOff>
    </xdr:from>
    <xdr:to>
      <xdr:col>98</xdr:col>
      <xdr:colOff>38100</xdr:colOff>
      <xdr:row>56</xdr:row>
      <xdr:rowOff>88697</xdr:rowOff>
    </xdr:to>
    <xdr:sp macro="" textlink="">
      <xdr:nvSpPr>
        <xdr:cNvPr id="820" name="楕円 819"/>
        <xdr:cNvSpPr/>
      </xdr:nvSpPr>
      <xdr:spPr>
        <a:xfrm>
          <a:off x="18605500" y="95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105224</xdr:rowOff>
    </xdr:from>
    <xdr:ext cx="534377" cy="259045"/>
    <xdr:sp macro="" textlink="">
      <xdr:nvSpPr>
        <xdr:cNvPr id="821" name="テキスト ボックス 820"/>
        <xdr:cNvSpPr txBox="1"/>
      </xdr:nvSpPr>
      <xdr:spPr>
        <a:xfrm>
          <a:off x="18389111" y="93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6" name="直線コネクタ 845"/>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7"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8" name="直線コネクタ 847"/>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9"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0" name="直線コネクタ 849"/>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98075</xdr:rowOff>
    </xdr:from>
    <xdr:to>
      <xdr:col>116</xdr:col>
      <xdr:colOff>63500</xdr:colOff>
      <xdr:row>71</xdr:row>
      <xdr:rowOff>144120</xdr:rowOff>
    </xdr:to>
    <xdr:cxnSp macro="">
      <xdr:nvCxnSpPr>
        <xdr:cNvPr id="851" name="直線コネクタ 850"/>
        <xdr:cNvCxnSpPr/>
      </xdr:nvCxnSpPr>
      <xdr:spPr>
        <a:xfrm flipV="1">
          <a:off x="21323300" y="12271025"/>
          <a:ext cx="8382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2"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3" name="フローチャート: 判断 852"/>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146691</xdr:rowOff>
    </xdr:from>
    <xdr:to>
      <xdr:col>111</xdr:col>
      <xdr:colOff>177800</xdr:colOff>
      <xdr:row>71</xdr:row>
      <xdr:rowOff>144120</xdr:rowOff>
    </xdr:to>
    <xdr:cxnSp macro="">
      <xdr:nvCxnSpPr>
        <xdr:cNvPr id="854" name="直線コネクタ 853"/>
        <xdr:cNvCxnSpPr/>
      </xdr:nvCxnSpPr>
      <xdr:spPr>
        <a:xfrm>
          <a:off x="20434300" y="12148191"/>
          <a:ext cx="889000" cy="16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5" name="フローチャート: 判断 854"/>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6" name="テキスト ボックス 855"/>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146691</xdr:rowOff>
    </xdr:from>
    <xdr:to>
      <xdr:col>107</xdr:col>
      <xdr:colOff>50800</xdr:colOff>
      <xdr:row>71</xdr:row>
      <xdr:rowOff>19951</xdr:rowOff>
    </xdr:to>
    <xdr:cxnSp macro="">
      <xdr:nvCxnSpPr>
        <xdr:cNvPr id="857" name="直線コネクタ 856"/>
        <xdr:cNvCxnSpPr/>
      </xdr:nvCxnSpPr>
      <xdr:spPr>
        <a:xfrm flipV="1">
          <a:off x="19545300" y="12148191"/>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8" name="フローチャート: 判断 85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9" name="テキスト ボックス 858"/>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19951</xdr:rowOff>
    </xdr:from>
    <xdr:to>
      <xdr:col>102</xdr:col>
      <xdr:colOff>114300</xdr:colOff>
      <xdr:row>71</xdr:row>
      <xdr:rowOff>96704</xdr:rowOff>
    </xdr:to>
    <xdr:cxnSp macro="">
      <xdr:nvCxnSpPr>
        <xdr:cNvPr id="860" name="直線コネクタ 859"/>
        <xdr:cNvCxnSpPr/>
      </xdr:nvCxnSpPr>
      <xdr:spPr>
        <a:xfrm flipV="1">
          <a:off x="18656300" y="12192901"/>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1" name="フローチャート: 判断 86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2" name="テキスト ボックス 86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3" name="フローチャート: 判断 86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4" name="テキスト ボックス 86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47275</xdr:rowOff>
    </xdr:from>
    <xdr:to>
      <xdr:col>116</xdr:col>
      <xdr:colOff>114300</xdr:colOff>
      <xdr:row>71</xdr:row>
      <xdr:rowOff>148875</xdr:rowOff>
    </xdr:to>
    <xdr:sp macro="" textlink="">
      <xdr:nvSpPr>
        <xdr:cNvPr id="870" name="楕円 869"/>
        <xdr:cNvSpPr/>
      </xdr:nvSpPr>
      <xdr:spPr>
        <a:xfrm>
          <a:off x="22110700" y="122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133652</xdr:rowOff>
    </xdr:from>
    <xdr:ext cx="534377" cy="259045"/>
    <xdr:sp macro="" textlink="">
      <xdr:nvSpPr>
        <xdr:cNvPr id="871" name="繰出金該当値テキスト"/>
        <xdr:cNvSpPr txBox="1"/>
      </xdr:nvSpPr>
      <xdr:spPr>
        <a:xfrm>
          <a:off x="22212300" y="121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93320</xdr:rowOff>
    </xdr:from>
    <xdr:to>
      <xdr:col>112</xdr:col>
      <xdr:colOff>38100</xdr:colOff>
      <xdr:row>72</xdr:row>
      <xdr:rowOff>23470</xdr:rowOff>
    </xdr:to>
    <xdr:sp macro="" textlink="">
      <xdr:nvSpPr>
        <xdr:cNvPr id="872" name="楕円 871"/>
        <xdr:cNvSpPr/>
      </xdr:nvSpPr>
      <xdr:spPr>
        <a:xfrm>
          <a:off x="21272500" y="122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39997</xdr:rowOff>
    </xdr:from>
    <xdr:ext cx="534377" cy="259045"/>
    <xdr:sp macro="" textlink="">
      <xdr:nvSpPr>
        <xdr:cNvPr id="873" name="テキスト ボックス 872"/>
        <xdr:cNvSpPr txBox="1"/>
      </xdr:nvSpPr>
      <xdr:spPr>
        <a:xfrm>
          <a:off x="21056111" y="120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95891</xdr:rowOff>
    </xdr:from>
    <xdr:to>
      <xdr:col>107</xdr:col>
      <xdr:colOff>101600</xdr:colOff>
      <xdr:row>71</xdr:row>
      <xdr:rowOff>26041</xdr:rowOff>
    </xdr:to>
    <xdr:sp macro="" textlink="">
      <xdr:nvSpPr>
        <xdr:cNvPr id="874" name="楕円 873"/>
        <xdr:cNvSpPr/>
      </xdr:nvSpPr>
      <xdr:spPr>
        <a:xfrm>
          <a:off x="20383500" y="120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42568</xdr:rowOff>
    </xdr:from>
    <xdr:ext cx="534377" cy="259045"/>
    <xdr:sp macro="" textlink="">
      <xdr:nvSpPr>
        <xdr:cNvPr id="875" name="テキスト ボックス 874"/>
        <xdr:cNvSpPr txBox="1"/>
      </xdr:nvSpPr>
      <xdr:spPr>
        <a:xfrm>
          <a:off x="20167111" y="118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140601</xdr:rowOff>
    </xdr:from>
    <xdr:to>
      <xdr:col>102</xdr:col>
      <xdr:colOff>165100</xdr:colOff>
      <xdr:row>71</xdr:row>
      <xdr:rowOff>70751</xdr:rowOff>
    </xdr:to>
    <xdr:sp macro="" textlink="">
      <xdr:nvSpPr>
        <xdr:cNvPr id="876" name="楕円 875"/>
        <xdr:cNvSpPr/>
      </xdr:nvSpPr>
      <xdr:spPr>
        <a:xfrm>
          <a:off x="19494500" y="121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87278</xdr:rowOff>
    </xdr:from>
    <xdr:ext cx="534377" cy="259045"/>
    <xdr:sp macro="" textlink="">
      <xdr:nvSpPr>
        <xdr:cNvPr id="877" name="テキスト ボックス 876"/>
        <xdr:cNvSpPr txBox="1"/>
      </xdr:nvSpPr>
      <xdr:spPr>
        <a:xfrm>
          <a:off x="19278111" y="119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45904</xdr:rowOff>
    </xdr:from>
    <xdr:to>
      <xdr:col>98</xdr:col>
      <xdr:colOff>38100</xdr:colOff>
      <xdr:row>71</xdr:row>
      <xdr:rowOff>147504</xdr:rowOff>
    </xdr:to>
    <xdr:sp macro="" textlink="">
      <xdr:nvSpPr>
        <xdr:cNvPr id="878" name="楕円 877"/>
        <xdr:cNvSpPr/>
      </xdr:nvSpPr>
      <xdr:spPr>
        <a:xfrm>
          <a:off x="18605500" y="122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164031</xdr:rowOff>
    </xdr:from>
    <xdr:ext cx="534377" cy="259045"/>
    <xdr:sp macro="" textlink="">
      <xdr:nvSpPr>
        <xdr:cNvPr id="879" name="テキスト ボックス 878"/>
        <xdr:cNvSpPr txBox="1"/>
      </xdr:nvSpPr>
      <xdr:spPr>
        <a:xfrm>
          <a:off x="18389111" y="119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人件費、公債費、繰出金が、類似団体と比較して、住民一人当たりのコストが高い状況となっている。人件費は、住民一人当たり</a:t>
          </a:r>
          <a:r>
            <a:rPr kumimoji="1" lang="en-US" altLang="ja-JP" sz="1100">
              <a:solidFill>
                <a:sysClr val="windowText" lastClr="000000"/>
              </a:solidFill>
              <a:effectLst/>
              <a:latin typeface="+mn-lt"/>
              <a:ea typeface="+mn-ea"/>
              <a:cs typeface="+mn-cs"/>
            </a:rPr>
            <a:t>126,010</a:t>
          </a:r>
          <a:r>
            <a:rPr kumimoji="1" lang="ja-JP" altLang="ja-JP" sz="1100">
              <a:solidFill>
                <a:sysClr val="windowText" lastClr="000000"/>
              </a:solidFill>
              <a:effectLst/>
              <a:latin typeface="+mn-lt"/>
              <a:ea typeface="+mn-ea"/>
              <a:cs typeface="+mn-cs"/>
            </a:rPr>
            <a:t>円となっており、類似団体平均を上回っている。前年度の</a:t>
          </a:r>
          <a:r>
            <a:rPr kumimoji="1" lang="en-US" altLang="ja-JP" sz="1100">
              <a:solidFill>
                <a:sysClr val="windowText" lastClr="000000"/>
              </a:solidFill>
              <a:effectLst/>
              <a:latin typeface="+mn-lt"/>
              <a:ea typeface="+mn-ea"/>
              <a:cs typeface="+mn-cs"/>
            </a:rPr>
            <a:t>125,207</a:t>
          </a:r>
          <a:r>
            <a:rPr kumimoji="1" lang="ja-JP" altLang="ja-JP" sz="1100">
              <a:solidFill>
                <a:sysClr val="windowText" lastClr="000000"/>
              </a:solidFill>
              <a:effectLst/>
              <a:latin typeface="+mn-lt"/>
              <a:ea typeface="+mn-ea"/>
              <a:cs typeface="+mn-cs"/>
            </a:rPr>
            <a:t>円からは</a:t>
          </a:r>
          <a:r>
            <a:rPr kumimoji="1" lang="en-US" altLang="ja-JP" sz="1100">
              <a:solidFill>
                <a:sysClr val="windowText" lastClr="000000"/>
              </a:solidFill>
              <a:effectLst/>
              <a:latin typeface="+mn-lt"/>
              <a:ea typeface="+mn-ea"/>
              <a:cs typeface="+mn-cs"/>
            </a:rPr>
            <a:t>803</a:t>
          </a:r>
          <a:r>
            <a:rPr kumimoji="1" lang="ja-JP" altLang="ja-JP" sz="1100">
              <a:solidFill>
                <a:sysClr val="windowText" lastClr="000000"/>
              </a:solidFill>
              <a:effectLst/>
              <a:latin typeface="+mn-lt"/>
              <a:ea typeface="+mn-ea"/>
              <a:cs typeface="+mn-cs"/>
            </a:rPr>
            <a:t>円増加しており、今後も更なる行政改革を推進し、人件費の削減に努めていく。公債費は、住民一人当たり</a:t>
          </a:r>
          <a:r>
            <a:rPr kumimoji="1" lang="en-US" altLang="ja-JP" sz="1100">
              <a:solidFill>
                <a:sysClr val="windowText" lastClr="000000"/>
              </a:solidFill>
              <a:effectLst/>
              <a:latin typeface="+mn-lt"/>
              <a:ea typeface="+mn-ea"/>
              <a:cs typeface="+mn-cs"/>
            </a:rPr>
            <a:t>124,647</a:t>
          </a:r>
          <a:r>
            <a:rPr kumimoji="1" lang="ja-JP" altLang="ja-JP" sz="1100">
              <a:solidFill>
                <a:sysClr val="windowText" lastClr="000000"/>
              </a:solidFill>
              <a:effectLst/>
              <a:latin typeface="+mn-lt"/>
              <a:ea typeface="+mn-ea"/>
              <a:cs typeface="+mn-cs"/>
            </a:rPr>
            <a:t>円となっており、前年度の</a:t>
          </a:r>
          <a:r>
            <a:rPr kumimoji="1" lang="en-US" altLang="ja-JP" sz="1100">
              <a:solidFill>
                <a:sysClr val="windowText" lastClr="000000"/>
              </a:solidFill>
              <a:effectLst/>
              <a:latin typeface="+mn-lt"/>
              <a:ea typeface="+mn-ea"/>
              <a:cs typeface="+mn-cs"/>
            </a:rPr>
            <a:t>124,209</a:t>
          </a:r>
          <a:r>
            <a:rPr kumimoji="1" lang="ja-JP" altLang="ja-JP" sz="1100">
              <a:solidFill>
                <a:sysClr val="windowText" lastClr="000000"/>
              </a:solidFill>
              <a:effectLst/>
              <a:latin typeface="+mn-lt"/>
              <a:ea typeface="+mn-ea"/>
              <a:cs typeface="+mn-cs"/>
            </a:rPr>
            <a:t>円からは</a:t>
          </a:r>
          <a:r>
            <a:rPr kumimoji="1" lang="en-US" altLang="ja-JP" sz="1100">
              <a:solidFill>
                <a:sysClr val="windowText" lastClr="000000"/>
              </a:solidFill>
              <a:effectLst/>
              <a:latin typeface="+mn-lt"/>
              <a:ea typeface="+mn-ea"/>
              <a:cs typeface="+mn-cs"/>
            </a:rPr>
            <a:t>438</a:t>
          </a:r>
          <a:r>
            <a:rPr kumimoji="1" lang="ja-JP" altLang="ja-JP" sz="1100">
              <a:solidFill>
                <a:sysClr val="windowText" lastClr="000000"/>
              </a:solidFill>
              <a:effectLst/>
              <a:latin typeface="+mn-lt"/>
              <a:ea typeface="+mn-ea"/>
              <a:cs typeface="+mn-cs"/>
            </a:rPr>
            <a:t>円増加した。今後も事業を計画的かつ適正に実施することにより、財政の健全化に努めていく。繰出金は、住民一人当たり</a:t>
          </a:r>
          <a:r>
            <a:rPr kumimoji="1" lang="en-US" altLang="ja-JP" sz="1100">
              <a:solidFill>
                <a:sysClr val="windowText" lastClr="000000"/>
              </a:solidFill>
              <a:effectLst/>
              <a:latin typeface="+mn-lt"/>
              <a:ea typeface="+mn-ea"/>
              <a:cs typeface="+mn-cs"/>
            </a:rPr>
            <a:t>89,185</a:t>
          </a:r>
          <a:r>
            <a:rPr kumimoji="1" lang="ja-JP" altLang="ja-JP" sz="1100">
              <a:solidFill>
                <a:sysClr val="windowText" lastClr="000000"/>
              </a:solidFill>
              <a:effectLst/>
              <a:latin typeface="+mn-lt"/>
              <a:ea typeface="+mn-ea"/>
              <a:cs typeface="+mn-cs"/>
            </a:rPr>
            <a:t>円で、前年度の</a:t>
          </a:r>
          <a:r>
            <a:rPr kumimoji="1" lang="en-US" altLang="ja-JP" sz="1100">
              <a:solidFill>
                <a:sysClr val="windowText" lastClr="000000"/>
              </a:solidFill>
              <a:effectLst/>
              <a:latin typeface="+mn-lt"/>
              <a:ea typeface="+mn-ea"/>
              <a:cs typeface="+mn-cs"/>
            </a:rPr>
            <a:t>86,768</a:t>
          </a:r>
          <a:r>
            <a:rPr kumimoji="1" lang="ja-JP" altLang="ja-JP" sz="1100">
              <a:solidFill>
                <a:sysClr val="windowText" lastClr="000000"/>
              </a:solidFill>
              <a:effectLst/>
              <a:latin typeface="+mn-lt"/>
              <a:ea typeface="+mn-ea"/>
              <a:cs typeface="+mn-cs"/>
            </a:rPr>
            <a:t>円からは</a:t>
          </a:r>
          <a:r>
            <a:rPr kumimoji="1" lang="en-US" altLang="ja-JP" sz="1100">
              <a:solidFill>
                <a:sysClr val="windowText" lastClr="000000"/>
              </a:solidFill>
              <a:effectLst/>
              <a:latin typeface="+mn-lt"/>
              <a:ea typeface="+mn-ea"/>
              <a:cs typeface="+mn-cs"/>
            </a:rPr>
            <a:t>2,417</a:t>
          </a:r>
          <a:r>
            <a:rPr kumimoji="1" lang="ja-JP" altLang="ja-JP" sz="1100">
              <a:solidFill>
                <a:sysClr val="windowText" lastClr="000000"/>
              </a:solidFill>
              <a:effectLst/>
              <a:latin typeface="+mn-lt"/>
              <a:ea typeface="+mn-ea"/>
              <a:cs typeface="+mn-cs"/>
            </a:rPr>
            <a:t>円増加し</a:t>
          </a:r>
          <a:r>
            <a:rPr kumimoji="1" lang="ja-JP" altLang="en-US" sz="1100">
              <a:solidFill>
                <a:sysClr val="windowText" lastClr="000000"/>
              </a:solidFill>
              <a:effectLst/>
              <a:latin typeface="+mn-lt"/>
              <a:ea typeface="+mn-ea"/>
              <a:cs typeface="+mn-cs"/>
            </a:rPr>
            <a:t>ており、類似団体平均を大きく上回っている。</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56,510
56,299
855.66
49,925,710
47,456,918
1,398,409
27,159,078
57,001,312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83464</xdr:rowOff>
    </xdr:from>
    <xdr:to>
      <xdr:col>24</xdr:col>
      <xdr:colOff>63500</xdr:colOff>
      <xdr:row>35</xdr:row>
      <xdr:rowOff>141072</xdr:rowOff>
    </xdr:to>
    <xdr:cxnSp macro="">
      <xdr:nvCxnSpPr>
        <xdr:cNvPr id="59" name="直線コネクタ 58"/>
        <xdr:cNvCxnSpPr/>
      </xdr:nvCxnSpPr>
      <xdr:spPr>
        <a:xfrm flipV="1">
          <a:off x="3797300" y="6084214"/>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8484</xdr:rowOff>
    </xdr:from>
    <xdr:to>
      <xdr:col>19</xdr:col>
      <xdr:colOff>177800</xdr:colOff>
      <xdr:row>35</xdr:row>
      <xdr:rowOff>141072</xdr:rowOff>
    </xdr:to>
    <xdr:cxnSp macro="">
      <xdr:nvCxnSpPr>
        <xdr:cNvPr id="62" name="直線コネクタ 61"/>
        <xdr:cNvCxnSpPr/>
      </xdr:nvCxnSpPr>
      <xdr:spPr>
        <a:xfrm>
          <a:off x="2908300" y="600923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8484</xdr:rowOff>
    </xdr:from>
    <xdr:to>
      <xdr:col>15</xdr:col>
      <xdr:colOff>50800</xdr:colOff>
      <xdr:row>35</xdr:row>
      <xdr:rowOff>25400</xdr:rowOff>
    </xdr:to>
    <xdr:cxnSp macro="">
      <xdr:nvCxnSpPr>
        <xdr:cNvPr id="65" name="直線コネクタ 64"/>
        <xdr:cNvCxnSpPr/>
      </xdr:nvCxnSpPr>
      <xdr:spPr>
        <a:xfrm flipV="1">
          <a:off x="2019300" y="600923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25400</xdr:rowOff>
    </xdr:from>
    <xdr:to>
      <xdr:col>10</xdr:col>
      <xdr:colOff>114300</xdr:colOff>
      <xdr:row>35</xdr:row>
      <xdr:rowOff>78435</xdr:rowOff>
    </xdr:to>
    <xdr:cxnSp macro="">
      <xdr:nvCxnSpPr>
        <xdr:cNvPr id="68" name="直線コネクタ 67"/>
        <xdr:cNvCxnSpPr/>
      </xdr:nvCxnSpPr>
      <xdr:spPr>
        <a:xfrm flipV="1">
          <a:off x="1130300" y="602615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32664</xdr:rowOff>
    </xdr:from>
    <xdr:to>
      <xdr:col>24</xdr:col>
      <xdr:colOff>114300</xdr:colOff>
      <xdr:row>35</xdr:row>
      <xdr:rowOff>134264</xdr:rowOff>
    </xdr:to>
    <xdr:sp macro="" textlink="">
      <xdr:nvSpPr>
        <xdr:cNvPr id="78" name="楕円 77"/>
        <xdr:cNvSpPr/>
      </xdr:nvSpPr>
      <xdr:spPr>
        <a:xfrm>
          <a:off x="45847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11091</xdr:rowOff>
    </xdr:from>
    <xdr:ext cx="469744" cy="259045"/>
    <xdr:sp macro="" textlink="">
      <xdr:nvSpPr>
        <xdr:cNvPr id="79" name="議会費該当値テキスト"/>
        <xdr:cNvSpPr txBox="1"/>
      </xdr:nvSpPr>
      <xdr:spPr>
        <a:xfrm>
          <a:off x="4686300" y="60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90272</xdr:rowOff>
    </xdr:from>
    <xdr:to>
      <xdr:col>20</xdr:col>
      <xdr:colOff>38100</xdr:colOff>
      <xdr:row>36</xdr:row>
      <xdr:rowOff>20422</xdr:rowOff>
    </xdr:to>
    <xdr:sp macro="" textlink="">
      <xdr:nvSpPr>
        <xdr:cNvPr id="80" name="楕円 79"/>
        <xdr:cNvSpPr/>
      </xdr:nvSpPr>
      <xdr:spPr>
        <a:xfrm>
          <a:off x="3746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11549</xdr:rowOff>
    </xdr:from>
    <xdr:ext cx="469744" cy="259045"/>
    <xdr:sp macro="" textlink="">
      <xdr:nvSpPr>
        <xdr:cNvPr id="81" name="テキスト ボックス 80"/>
        <xdr:cNvSpPr txBox="1"/>
      </xdr:nvSpPr>
      <xdr:spPr>
        <a:xfrm>
          <a:off x="3562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129134</xdr:rowOff>
    </xdr:from>
    <xdr:to>
      <xdr:col>15</xdr:col>
      <xdr:colOff>101600</xdr:colOff>
      <xdr:row>35</xdr:row>
      <xdr:rowOff>59284</xdr:rowOff>
    </xdr:to>
    <xdr:sp macro="" textlink="">
      <xdr:nvSpPr>
        <xdr:cNvPr id="82" name="楕円 81"/>
        <xdr:cNvSpPr/>
      </xdr:nvSpPr>
      <xdr:spPr>
        <a:xfrm>
          <a:off x="2857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50411</xdr:rowOff>
    </xdr:from>
    <xdr:ext cx="469744" cy="259045"/>
    <xdr:sp macro="" textlink="">
      <xdr:nvSpPr>
        <xdr:cNvPr id="83" name="テキスト ボックス 82"/>
        <xdr:cNvSpPr txBox="1"/>
      </xdr:nvSpPr>
      <xdr:spPr>
        <a:xfrm>
          <a:off x="2673428"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146050</xdr:rowOff>
    </xdr:from>
    <xdr:to>
      <xdr:col>10</xdr:col>
      <xdr:colOff>165100</xdr:colOff>
      <xdr:row>35</xdr:row>
      <xdr:rowOff>76200</xdr:rowOff>
    </xdr:to>
    <xdr:sp macro="" textlink="">
      <xdr:nvSpPr>
        <xdr:cNvPr id="84" name="楕円 83"/>
        <xdr:cNvSpPr/>
      </xdr:nvSpPr>
      <xdr:spPr>
        <a:xfrm>
          <a:off x="1968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67327</xdr:rowOff>
    </xdr:from>
    <xdr:ext cx="469744" cy="259045"/>
    <xdr:sp macro="" textlink="">
      <xdr:nvSpPr>
        <xdr:cNvPr id="85" name="テキスト ボックス 84"/>
        <xdr:cNvSpPr txBox="1"/>
      </xdr:nvSpPr>
      <xdr:spPr>
        <a:xfrm>
          <a:off x="1784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27635</xdr:rowOff>
    </xdr:from>
    <xdr:to>
      <xdr:col>6</xdr:col>
      <xdr:colOff>38100</xdr:colOff>
      <xdr:row>35</xdr:row>
      <xdr:rowOff>129235</xdr:rowOff>
    </xdr:to>
    <xdr:sp macro="" textlink="">
      <xdr:nvSpPr>
        <xdr:cNvPr id="86" name="楕円 85"/>
        <xdr:cNvSpPr/>
      </xdr:nvSpPr>
      <xdr:spPr>
        <a:xfrm>
          <a:off x="1079500" y="6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120362</xdr:rowOff>
    </xdr:from>
    <xdr:ext cx="469744" cy="259045"/>
    <xdr:sp macro="" textlink="">
      <xdr:nvSpPr>
        <xdr:cNvPr id="87" name="テキスト ボックス 86"/>
        <xdr:cNvSpPr txBox="1"/>
      </xdr:nvSpPr>
      <xdr:spPr>
        <a:xfrm>
          <a:off x="895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150190</xdr:rowOff>
    </xdr:from>
    <xdr:to>
      <xdr:col>24</xdr:col>
      <xdr:colOff>63500</xdr:colOff>
      <xdr:row>52</xdr:row>
      <xdr:rowOff>80746</xdr:rowOff>
    </xdr:to>
    <xdr:cxnSp macro="">
      <xdr:nvCxnSpPr>
        <xdr:cNvPr id="117" name="直線コネクタ 116"/>
        <xdr:cNvCxnSpPr/>
      </xdr:nvCxnSpPr>
      <xdr:spPr>
        <a:xfrm flipV="1">
          <a:off x="3797300" y="8894140"/>
          <a:ext cx="838200" cy="1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40208</xdr:rowOff>
    </xdr:from>
    <xdr:to>
      <xdr:col>19</xdr:col>
      <xdr:colOff>177800</xdr:colOff>
      <xdr:row>52</xdr:row>
      <xdr:rowOff>80746</xdr:rowOff>
    </xdr:to>
    <xdr:cxnSp macro="">
      <xdr:nvCxnSpPr>
        <xdr:cNvPr id="120" name="直線コネクタ 119"/>
        <xdr:cNvCxnSpPr/>
      </xdr:nvCxnSpPr>
      <xdr:spPr>
        <a:xfrm>
          <a:off x="2908300" y="8784158"/>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4585</xdr:rowOff>
    </xdr:from>
    <xdr:to>
      <xdr:col>15</xdr:col>
      <xdr:colOff>50800</xdr:colOff>
      <xdr:row>51</xdr:row>
      <xdr:rowOff>40208</xdr:rowOff>
    </xdr:to>
    <xdr:cxnSp macro="">
      <xdr:nvCxnSpPr>
        <xdr:cNvPr id="123" name="直線コネクタ 122"/>
        <xdr:cNvCxnSpPr/>
      </xdr:nvCxnSpPr>
      <xdr:spPr>
        <a:xfrm>
          <a:off x="2019300" y="8748535"/>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101778</xdr:rowOff>
    </xdr:from>
    <xdr:to>
      <xdr:col>10</xdr:col>
      <xdr:colOff>114300</xdr:colOff>
      <xdr:row>51</xdr:row>
      <xdr:rowOff>4585</xdr:rowOff>
    </xdr:to>
    <xdr:cxnSp macro="">
      <xdr:nvCxnSpPr>
        <xdr:cNvPr id="126" name="直線コネクタ 125"/>
        <xdr:cNvCxnSpPr/>
      </xdr:nvCxnSpPr>
      <xdr:spPr>
        <a:xfrm>
          <a:off x="1130300" y="8674278"/>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99390</xdr:rowOff>
    </xdr:from>
    <xdr:to>
      <xdr:col>24</xdr:col>
      <xdr:colOff>114300</xdr:colOff>
      <xdr:row>52</xdr:row>
      <xdr:rowOff>29540</xdr:rowOff>
    </xdr:to>
    <xdr:sp macro="" textlink="">
      <xdr:nvSpPr>
        <xdr:cNvPr id="136" name="楕円 135"/>
        <xdr:cNvSpPr/>
      </xdr:nvSpPr>
      <xdr:spPr>
        <a:xfrm>
          <a:off x="4584700" y="88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14317</xdr:rowOff>
    </xdr:from>
    <xdr:ext cx="599010" cy="259045"/>
    <xdr:sp macro="" textlink="">
      <xdr:nvSpPr>
        <xdr:cNvPr id="137" name="総務費該当値テキスト"/>
        <xdr:cNvSpPr txBox="1"/>
      </xdr:nvSpPr>
      <xdr:spPr>
        <a:xfrm>
          <a:off x="4686300" y="875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29946</xdr:rowOff>
    </xdr:from>
    <xdr:to>
      <xdr:col>20</xdr:col>
      <xdr:colOff>38100</xdr:colOff>
      <xdr:row>52</xdr:row>
      <xdr:rowOff>131546</xdr:rowOff>
    </xdr:to>
    <xdr:sp macro="" textlink="">
      <xdr:nvSpPr>
        <xdr:cNvPr id="138" name="楕円 137"/>
        <xdr:cNvSpPr/>
      </xdr:nvSpPr>
      <xdr:spPr>
        <a:xfrm>
          <a:off x="3746500" y="89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148073</xdr:rowOff>
    </xdr:from>
    <xdr:ext cx="599010" cy="259045"/>
    <xdr:sp macro="" textlink="">
      <xdr:nvSpPr>
        <xdr:cNvPr id="139" name="テキスト ボックス 138"/>
        <xdr:cNvSpPr txBox="1"/>
      </xdr:nvSpPr>
      <xdr:spPr>
        <a:xfrm>
          <a:off x="3497795" y="872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160858</xdr:rowOff>
    </xdr:from>
    <xdr:to>
      <xdr:col>15</xdr:col>
      <xdr:colOff>101600</xdr:colOff>
      <xdr:row>51</xdr:row>
      <xdr:rowOff>91008</xdr:rowOff>
    </xdr:to>
    <xdr:sp macro="" textlink="">
      <xdr:nvSpPr>
        <xdr:cNvPr id="140" name="楕円 139"/>
        <xdr:cNvSpPr/>
      </xdr:nvSpPr>
      <xdr:spPr>
        <a:xfrm>
          <a:off x="2857500" y="87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107535</xdr:rowOff>
    </xdr:from>
    <xdr:ext cx="599010" cy="259045"/>
    <xdr:sp macro="" textlink="">
      <xdr:nvSpPr>
        <xdr:cNvPr id="141" name="テキスト ボックス 140"/>
        <xdr:cNvSpPr txBox="1"/>
      </xdr:nvSpPr>
      <xdr:spPr>
        <a:xfrm>
          <a:off x="2608795" y="85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125235</xdr:rowOff>
    </xdr:from>
    <xdr:to>
      <xdr:col>10</xdr:col>
      <xdr:colOff>165100</xdr:colOff>
      <xdr:row>51</xdr:row>
      <xdr:rowOff>55385</xdr:rowOff>
    </xdr:to>
    <xdr:sp macro="" textlink="">
      <xdr:nvSpPr>
        <xdr:cNvPr id="142" name="楕円 141"/>
        <xdr:cNvSpPr/>
      </xdr:nvSpPr>
      <xdr:spPr>
        <a:xfrm>
          <a:off x="1968500" y="86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71912</xdr:rowOff>
    </xdr:from>
    <xdr:ext cx="599010" cy="259045"/>
    <xdr:sp macro="" textlink="">
      <xdr:nvSpPr>
        <xdr:cNvPr id="143" name="テキスト ボックス 142"/>
        <xdr:cNvSpPr txBox="1"/>
      </xdr:nvSpPr>
      <xdr:spPr>
        <a:xfrm>
          <a:off x="1719795" y="84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50978</xdr:rowOff>
    </xdr:from>
    <xdr:to>
      <xdr:col>6</xdr:col>
      <xdr:colOff>38100</xdr:colOff>
      <xdr:row>50</xdr:row>
      <xdr:rowOff>152578</xdr:rowOff>
    </xdr:to>
    <xdr:sp macro="" textlink="">
      <xdr:nvSpPr>
        <xdr:cNvPr id="144" name="楕円 143"/>
        <xdr:cNvSpPr/>
      </xdr:nvSpPr>
      <xdr:spPr>
        <a:xfrm>
          <a:off x="1079500" y="86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169105</xdr:rowOff>
    </xdr:from>
    <xdr:ext cx="599010" cy="259045"/>
    <xdr:sp macro="" textlink="">
      <xdr:nvSpPr>
        <xdr:cNvPr id="145" name="テキスト ボックス 144"/>
        <xdr:cNvSpPr txBox="1"/>
      </xdr:nvSpPr>
      <xdr:spPr>
        <a:xfrm>
          <a:off x="830795" y="83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87732</xdr:rowOff>
    </xdr:from>
    <xdr:to>
      <xdr:col>24</xdr:col>
      <xdr:colOff>63500</xdr:colOff>
      <xdr:row>74</xdr:row>
      <xdr:rowOff>109728</xdr:rowOff>
    </xdr:to>
    <xdr:cxnSp macro="">
      <xdr:nvCxnSpPr>
        <xdr:cNvPr id="175" name="直線コネクタ 174"/>
        <xdr:cNvCxnSpPr/>
      </xdr:nvCxnSpPr>
      <xdr:spPr>
        <a:xfrm flipV="1">
          <a:off x="3797300" y="12603582"/>
          <a:ext cx="838200" cy="1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109728</xdr:rowOff>
    </xdr:from>
    <xdr:to>
      <xdr:col>19</xdr:col>
      <xdr:colOff>177800</xdr:colOff>
      <xdr:row>75</xdr:row>
      <xdr:rowOff>83300</xdr:rowOff>
    </xdr:to>
    <xdr:cxnSp macro="">
      <xdr:nvCxnSpPr>
        <xdr:cNvPr id="178" name="直線コネクタ 177"/>
        <xdr:cNvCxnSpPr/>
      </xdr:nvCxnSpPr>
      <xdr:spPr>
        <a:xfrm flipV="1">
          <a:off x="2908300" y="12797028"/>
          <a:ext cx="889000" cy="1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83300</xdr:rowOff>
    </xdr:from>
    <xdr:to>
      <xdr:col>15</xdr:col>
      <xdr:colOff>50800</xdr:colOff>
      <xdr:row>76</xdr:row>
      <xdr:rowOff>23216</xdr:rowOff>
    </xdr:to>
    <xdr:cxnSp macro="">
      <xdr:nvCxnSpPr>
        <xdr:cNvPr id="181" name="直線コネクタ 180"/>
        <xdr:cNvCxnSpPr/>
      </xdr:nvCxnSpPr>
      <xdr:spPr>
        <a:xfrm flipV="1">
          <a:off x="2019300" y="12942050"/>
          <a:ext cx="889000" cy="1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23216</xdr:rowOff>
    </xdr:from>
    <xdr:to>
      <xdr:col>10</xdr:col>
      <xdr:colOff>114300</xdr:colOff>
      <xdr:row>76</xdr:row>
      <xdr:rowOff>166382</xdr:rowOff>
    </xdr:to>
    <xdr:cxnSp macro="">
      <xdr:nvCxnSpPr>
        <xdr:cNvPr id="184" name="直線コネクタ 183"/>
        <xdr:cNvCxnSpPr/>
      </xdr:nvCxnSpPr>
      <xdr:spPr>
        <a:xfrm flipV="1">
          <a:off x="1130300" y="13053416"/>
          <a:ext cx="889000" cy="1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36932</xdr:rowOff>
    </xdr:from>
    <xdr:to>
      <xdr:col>24</xdr:col>
      <xdr:colOff>114300</xdr:colOff>
      <xdr:row>73</xdr:row>
      <xdr:rowOff>138532</xdr:rowOff>
    </xdr:to>
    <xdr:sp macro="" textlink="">
      <xdr:nvSpPr>
        <xdr:cNvPr id="194" name="楕円 193"/>
        <xdr:cNvSpPr/>
      </xdr:nvSpPr>
      <xdr:spPr>
        <a:xfrm>
          <a:off x="4584700" y="125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59809</xdr:rowOff>
    </xdr:from>
    <xdr:ext cx="599010" cy="259045"/>
    <xdr:sp macro="" textlink="">
      <xdr:nvSpPr>
        <xdr:cNvPr id="195" name="民生費該当値テキスト"/>
        <xdr:cNvSpPr txBox="1"/>
      </xdr:nvSpPr>
      <xdr:spPr>
        <a:xfrm>
          <a:off x="4686300"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58928</xdr:rowOff>
    </xdr:from>
    <xdr:to>
      <xdr:col>20</xdr:col>
      <xdr:colOff>38100</xdr:colOff>
      <xdr:row>74</xdr:row>
      <xdr:rowOff>160528</xdr:rowOff>
    </xdr:to>
    <xdr:sp macro="" textlink="">
      <xdr:nvSpPr>
        <xdr:cNvPr id="196" name="楕円 195"/>
        <xdr:cNvSpPr/>
      </xdr:nvSpPr>
      <xdr:spPr>
        <a:xfrm>
          <a:off x="3746500" y="127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5605</xdr:rowOff>
    </xdr:from>
    <xdr:ext cx="599010" cy="259045"/>
    <xdr:sp macro="" textlink="">
      <xdr:nvSpPr>
        <xdr:cNvPr id="197" name="テキスト ボックス 196"/>
        <xdr:cNvSpPr txBox="1"/>
      </xdr:nvSpPr>
      <xdr:spPr>
        <a:xfrm>
          <a:off x="3497795" y="1252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32500</xdr:rowOff>
    </xdr:from>
    <xdr:to>
      <xdr:col>15</xdr:col>
      <xdr:colOff>101600</xdr:colOff>
      <xdr:row>75</xdr:row>
      <xdr:rowOff>134100</xdr:rowOff>
    </xdr:to>
    <xdr:sp macro="" textlink="">
      <xdr:nvSpPr>
        <xdr:cNvPr id="198" name="楕円 197"/>
        <xdr:cNvSpPr/>
      </xdr:nvSpPr>
      <xdr:spPr>
        <a:xfrm>
          <a:off x="2857500" y="128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150627</xdr:rowOff>
    </xdr:from>
    <xdr:ext cx="599010" cy="259045"/>
    <xdr:sp macro="" textlink="">
      <xdr:nvSpPr>
        <xdr:cNvPr id="199" name="テキスト ボックス 198"/>
        <xdr:cNvSpPr txBox="1"/>
      </xdr:nvSpPr>
      <xdr:spPr>
        <a:xfrm>
          <a:off x="2608795" y="1266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143866</xdr:rowOff>
    </xdr:from>
    <xdr:to>
      <xdr:col>10</xdr:col>
      <xdr:colOff>165100</xdr:colOff>
      <xdr:row>76</xdr:row>
      <xdr:rowOff>74016</xdr:rowOff>
    </xdr:to>
    <xdr:sp macro="" textlink="">
      <xdr:nvSpPr>
        <xdr:cNvPr id="200" name="楕円 199"/>
        <xdr:cNvSpPr/>
      </xdr:nvSpPr>
      <xdr:spPr>
        <a:xfrm>
          <a:off x="1968500" y="130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90543</xdr:rowOff>
    </xdr:from>
    <xdr:ext cx="599010" cy="259045"/>
    <xdr:sp macro="" textlink="">
      <xdr:nvSpPr>
        <xdr:cNvPr id="201" name="テキスト ボックス 200"/>
        <xdr:cNvSpPr txBox="1"/>
      </xdr:nvSpPr>
      <xdr:spPr>
        <a:xfrm>
          <a:off x="1719795" y="127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115582</xdr:rowOff>
    </xdr:from>
    <xdr:to>
      <xdr:col>6</xdr:col>
      <xdr:colOff>38100</xdr:colOff>
      <xdr:row>77</xdr:row>
      <xdr:rowOff>45732</xdr:rowOff>
    </xdr:to>
    <xdr:sp macro="" textlink="">
      <xdr:nvSpPr>
        <xdr:cNvPr id="202" name="楕円 201"/>
        <xdr:cNvSpPr/>
      </xdr:nvSpPr>
      <xdr:spPr>
        <a:xfrm>
          <a:off x="1079500" y="131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62260</xdr:rowOff>
    </xdr:from>
    <xdr:ext cx="599010" cy="259045"/>
    <xdr:sp macro="" textlink="">
      <xdr:nvSpPr>
        <xdr:cNvPr id="203" name="テキスト ボックス 202"/>
        <xdr:cNvSpPr txBox="1"/>
      </xdr:nvSpPr>
      <xdr:spPr>
        <a:xfrm>
          <a:off x="830795" y="1292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128015</xdr:rowOff>
    </xdr:from>
    <xdr:to>
      <xdr:col>24</xdr:col>
      <xdr:colOff>63500</xdr:colOff>
      <xdr:row>93</xdr:row>
      <xdr:rowOff>152451</xdr:rowOff>
    </xdr:to>
    <xdr:cxnSp macro="">
      <xdr:nvCxnSpPr>
        <xdr:cNvPr id="232" name="直線コネクタ 231"/>
        <xdr:cNvCxnSpPr/>
      </xdr:nvCxnSpPr>
      <xdr:spPr>
        <a:xfrm flipV="1">
          <a:off x="3797300" y="15901415"/>
          <a:ext cx="838200" cy="1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86792</xdr:rowOff>
    </xdr:from>
    <xdr:to>
      <xdr:col>19</xdr:col>
      <xdr:colOff>177800</xdr:colOff>
      <xdr:row>93</xdr:row>
      <xdr:rowOff>152451</xdr:rowOff>
    </xdr:to>
    <xdr:cxnSp macro="">
      <xdr:nvCxnSpPr>
        <xdr:cNvPr id="235" name="直線コネクタ 234"/>
        <xdr:cNvCxnSpPr/>
      </xdr:nvCxnSpPr>
      <xdr:spPr>
        <a:xfrm>
          <a:off x="2908300" y="16031642"/>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157111</xdr:rowOff>
    </xdr:from>
    <xdr:to>
      <xdr:col>15</xdr:col>
      <xdr:colOff>50800</xdr:colOff>
      <xdr:row>93</xdr:row>
      <xdr:rowOff>86792</xdr:rowOff>
    </xdr:to>
    <xdr:cxnSp macro="">
      <xdr:nvCxnSpPr>
        <xdr:cNvPr id="238" name="直線コネクタ 237"/>
        <xdr:cNvCxnSpPr/>
      </xdr:nvCxnSpPr>
      <xdr:spPr>
        <a:xfrm>
          <a:off x="2019300" y="15930511"/>
          <a:ext cx="889000" cy="10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157111</xdr:rowOff>
    </xdr:from>
    <xdr:to>
      <xdr:col>10</xdr:col>
      <xdr:colOff>114300</xdr:colOff>
      <xdr:row>92</xdr:row>
      <xdr:rowOff>170892</xdr:rowOff>
    </xdr:to>
    <xdr:cxnSp macro="">
      <xdr:nvCxnSpPr>
        <xdr:cNvPr id="241" name="直線コネクタ 240"/>
        <xdr:cNvCxnSpPr/>
      </xdr:nvCxnSpPr>
      <xdr:spPr>
        <a:xfrm flipV="1">
          <a:off x="1130300" y="15930511"/>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77215</xdr:rowOff>
    </xdr:from>
    <xdr:to>
      <xdr:col>24</xdr:col>
      <xdr:colOff>114300</xdr:colOff>
      <xdr:row>93</xdr:row>
      <xdr:rowOff>7365</xdr:rowOff>
    </xdr:to>
    <xdr:sp macro="" textlink="">
      <xdr:nvSpPr>
        <xdr:cNvPr id="251" name="楕円 250"/>
        <xdr:cNvSpPr/>
      </xdr:nvSpPr>
      <xdr:spPr>
        <a:xfrm>
          <a:off x="4584700" y="15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100092</xdr:rowOff>
    </xdr:from>
    <xdr:ext cx="534377" cy="259045"/>
    <xdr:sp macro="" textlink="">
      <xdr:nvSpPr>
        <xdr:cNvPr id="252" name="衛生費該当値テキスト"/>
        <xdr:cNvSpPr txBox="1"/>
      </xdr:nvSpPr>
      <xdr:spPr>
        <a:xfrm>
          <a:off x="4686300" y="15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101651</xdr:rowOff>
    </xdr:from>
    <xdr:to>
      <xdr:col>20</xdr:col>
      <xdr:colOff>38100</xdr:colOff>
      <xdr:row>94</xdr:row>
      <xdr:rowOff>31801</xdr:rowOff>
    </xdr:to>
    <xdr:sp macro="" textlink="">
      <xdr:nvSpPr>
        <xdr:cNvPr id="253" name="楕円 252"/>
        <xdr:cNvSpPr/>
      </xdr:nvSpPr>
      <xdr:spPr>
        <a:xfrm>
          <a:off x="3746500" y="160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48328</xdr:rowOff>
    </xdr:from>
    <xdr:ext cx="534377" cy="259045"/>
    <xdr:sp macro="" textlink="">
      <xdr:nvSpPr>
        <xdr:cNvPr id="254" name="テキスト ボックス 253"/>
        <xdr:cNvSpPr txBox="1"/>
      </xdr:nvSpPr>
      <xdr:spPr>
        <a:xfrm>
          <a:off x="3530111" y="15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35992</xdr:rowOff>
    </xdr:from>
    <xdr:to>
      <xdr:col>15</xdr:col>
      <xdr:colOff>101600</xdr:colOff>
      <xdr:row>93</xdr:row>
      <xdr:rowOff>137592</xdr:rowOff>
    </xdr:to>
    <xdr:sp macro="" textlink="">
      <xdr:nvSpPr>
        <xdr:cNvPr id="255" name="楕円 254"/>
        <xdr:cNvSpPr/>
      </xdr:nvSpPr>
      <xdr:spPr>
        <a:xfrm>
          <a:off x="2857500" y="15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154119</xdr:rowOff>
    </xdr:from>
    <xdr:ext cx="534377" cy="259045"/>
    <xdr:sp macro="" textlink="">
      <xdr:nvSpPr>
        <xdr:cNvPr id="256" name="テキスト ボックス 255"/>
        <xdr:cNvSpPr txBox="1"/>
      </xdr:nvSpPr>
      <xdr:spPr>
        <a:xfrm>
          <a:off x="2641111" y="157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106311</xdr:rowOff>
    </xdr:from>
    <xdr:to>
      <xdr:col>10</xdr:col>
      <xdr:colOff>165100</xdr:colOff>
      <xdr:row>93</xdr:row>
      <xdr:rowOff>36461</xdr:rowOff>
    </xdr:to>
    <xdr:sp macro="" textlink="">
      <xdr:nvSpPr>
        <xdr:cNvPr id="257" name="楕円 256"/>
        <xdr:cNvSpPr/>
      </xdr:nvSpPr>
      <xdr:spPr>
        <a:xfrm>
          <a:off x="1968500" y="15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52988</xdr:rowOff>
    </xdr:from>
    <xdr:ext cx="534377" cy="259045"/>
    <xdr:sp macro="" textlink="">
      <xdr:nvSpPr>
        <xdr:cNvPr id="258" name="テキスト ボックス 257"/>
        <xdr:cNvSpPr txBox="1"/>
      </xdr:nvSpPr>
      <xdr:spPr>
        <a:xfrm>
          <a:off x="1752111" y="156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120092</xdr:rowOff>
    </xdr:from>
    <xdr:to>
      <xdr:col>6</xdr:col>
      <xdr:colOff>38100</xdr:colOff>
      <xdr:row>93</xdr:row>
      <xdr:rowOff>50242</xdr:rowOff>
    </xdr:to>
    <xdr:sp macro="" textlink="">
      <xdr:nvSpPr>
        <xdr:cNvPr id="259" name="楕円 258"/>
        <xdr:cNvSpPr/>
      </xdr:nvSpPr>
      <xdr:spPr>
        <a:xfrm>
          <a:off x="1079500" y="158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66769</xdr:rowOff>
    </xdr:from>
    <xdr:ext cx="534377" cy="259045"/>
    <xdr:sp macro="" textlink="">
      <xdr:nvSpPr>
        <xdr:cNvPr id="260" name="テキスト ボックス 259"/>
        <xdr:cNvSpPr txBox="1"/>
      </xdr:nvSpPr>
      <xdr:spPr>
        <a:xfrm>
          <a:off x="863111" y="156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16583</xdr:rowOff>
    </xdr:from>
    <xdr:to>
      <xdr:col>55</xdr:col>
      <xdr:colOff>0</xdr:colOff>
      <xdr:row>39</xdr:row>
      <xdr:rowOff>19522</xdr:rowOff>
    </xdr:to>
    <xdr:cxnSp macro="">
      <xdr:nvCxnSpPr>
        <xdr:cNvPr id="291" name="直線コネクタ 290"/>
        <xdr:cNvCxnSpPr/>
      </xdr:nvCxnSpPr>
      <xdr:spPr>
        <a:xfrm>
          <a:off x="9639300" y="670313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78631</xdr:rowOff>
    </xdr:from>
    <xdr:to>
      <xdr:col>50</xdr:col>
      <xdr:colOff>114300</xdr:colOff>
      <xdr:row>39</xdr:row>
      <xdr:rowOff>16583</xdr:rowOff>
    </xdr:to>
    <xdr:cxnSp macro="">
      <xdr:nvCxnSpPr>
        <xdr:cNvPr id="294" name="直線コネクタ 293"/>
        <xdr:cNvCxnSpPr/>
      </xdr:nvCxnSpPr>
      <xdr:spPr>
        <a:xfrm>
          <a:off x="8750300" y="659373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78631</xdr:rowOff>
    </xdr:from>
    <xdr:to>
      <xdr:col>45</xdr:col>
      <xdr:colOff>177800</xdr:colOff>
      <xdr:row>38</xdr:row>
      <xdr:rowOff>100185</xdr:rowOff>
    </xdr:to>
    <xdr:cxnSp macro="">
      <xdr:nvCxnSpPr>
        <xdr:cNvPr id="297" name="直線コネクタ 296"/>
        <xdr:cNvCxnSpPr/>
      </xdr:nvCxnSpPr>
      <xdr:spPr>
        <a:xfrm flipV="1">
          <a:off x="7861300" y="6593731"/>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46301</xdr:rowOff>
    </xdr:from>
    <xdr:to>
      <xdr:col>41</xdr:col>
      <xdr:colOff>50800</xdr:colOff>
      <xdr:row>38</xdr:row>
      <xdr:rowOff>100185</xdr:rowOff>
    </xdr:to>
    <xdr:cxnSp macro="">
      <xdr:nvCxnSpPr>
        <xdr:cNvPr id="300" name="直線コネクタ 299"/>
        <xdr:cNvCxnSpPr/>
      </xdr:nvCxnSpPr>
      <xdr:spPr>
        <a:xfrm>
          <a:off x="6972300" y="6389951"/>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140172</xdr:rowOff>
    </xdr:from>
    <xdr:to>
      <xdr:col>55</xdr:col>
      <xdr:colOff>50800</xdr:colOff>
      <xdr:row>39</xdr:row>
      <xdr:rowOff>70322</xdr:rowOff>
    </xdr:to>
    <xdr:sp macro="" textlink="">
      <xdr:nvSpPr>
        <xdr:cNvPr id="310" name="楕円 309"/>
        <xdr:cNvSpPr/>
      </xdr:nvSpPr>
      <xdr:spPr>
        <a:xfrm>
          <a:off x="104267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55099</xdr:rowOff>
    </xdr:from>
    <xdr:ext cx="378565" cy="259045"/>
    <xdr:sp macro="" textlink="">
      <xdr:nvSpPr>
        <xdr:cNvPr id="311" name="労働費該当値テキスト"/>
        <xdr:cNvSpPr txBox="1"/>
      </xdr:nvSpPr>
      <xdr:spPr>
        <a:xfrm>
          <a:off x="10528300" y="657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137233</xdr:rowOff>
    </xdr:from>
    <xdr:to>
      <xdr:col>50</xdr:col>
      <xdr:colOff>165100</xdr:colOff>
      <xdr:row>39</xdr:row>
      <xdr:rowOff>67383</xdr:rowOff>
    </xdr:to>
    <xdr:sp macro="" textlink="">
      <xdr:nvSpPr>
        <xdr:cNvPr id="312" name="楕円 311"/>
        <xdr:cNvSpPr/>
      </xdr:nvSpPr>
      <xdr:spPr>
        <a:xfrm>
          <a:off x="9588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58510</xdr:rowOff>
    </xdr:from>
    <xdr:ext cx="378565" cy="259045"/>
    <xdr:sp macro="" textlink="">
      <xdr:nvSpPr>
        <xdr:cNvPr id="313" name="テキスト ボックス 312"/>
        <xdr:cNvSpPr txBox="1"/>
      </xdr:nvSpPr>
      <xdr:spPr>
        <a:xfrm>
          <a:off x="9450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27831</xdr:rowOff>
    </xdr:from>
    <xdr:to>
      <xdr:col>46</xdr:col>
      <xdr:colOff>38100</xdr:colOff>
      <xdr:row>38</xdr:row>
      <xdr:rowOff>129431</xdr:rowOff>
    </xdr:to>
    <xdr:sp macro="" textlink="">
      <xdr:nvSpPr>
        <xdr:cNvPr id="314" name="楕円 313"/>
        <xdr:cNvSpPr/>
      </xdr:nvSpPr>
      <xdr:spPr>
        <a:xfrm>
          <a:off x="8699500" y="65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120558</xdr:rowOff>
    </xdr:from>
    <xdr:ext cx="378565" cy="259045"/>
    <xdr:sp macro="" textlink="">
      <xdr:nvSpPr>
        <xdr:cNvPr id="315" name="テキスト ボックス 314"/>
        <xdr:cNvSpPr txBox="1"/>
      </xdr:nvSpPr>
      <xdr:spPr>
        <a:xfrm>
          <a:off x="8561017" y="663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49385</xdr:rowOff>
    </xdr:from>
    <xdr:to>
      <xdr:col>41</xdr:col>
      <xdr:colOff>101600</xdr:colOff>
      <xdr:row>38</xdr:row>
      <xdr:rowOff>150985</xdr:rowOff>
    </xdr:to>
    <xdr:sp macro="" textlink="">
      <xdr:nvSpPr>
        <xdr:cNvPr id="316" name="楕円 315"/>
        <xdr:cNvSpPr/>
      </xdr:nvSpPr>
      <xdr:spPr>
        <a:xfrm>
          <a:off x="7810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142112</xdr:rowOff>
    </xdr:from>
    <xdr:ext cx="378565" cy="259045"/>
    <xdr:sp macro="" textlink="">
      <xdr:nvSpPr>
        <xdr:cNvPr id="317" name="テキスト ボックス 316"/>
        <xdr:cNvSpPr txBox="1"/>
      </xdr:nvSpPr>
      <xdr:spPr>
        <a:xfrm>
          <a:off x="7672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166951</xdr:rowOff>
    </xdr:from>
    <xdr:to>
      <xdr:col>36</xdr:col>
      <xdr:colOff>165100</xdr:colOff>
      <xdr:row>37</xdr:row>
      <xdr:rowOff>97101</xdr:rowOff>
    </xdr:to>
    <xdr:sp macro="" textlink="">
      <xdr:nvSpPr>
        <xdr:cNvPr id="318" name="楕円 317"/>
        <xdr:cNvSpPr/>
      </xdr:nvSpPr>
      <xdr:spPr>
        <a:xfrm>
          <a:off x="6921500" y="63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88228</xdr:rowOff>
    </xdr:from>
    <xdr:ext cx="469744" cy="259045"/>
    <xdr:sp macro="" textlink="">
      <xdr:nvSpPr>
        <xdr:cNvPr id="319" name="テキスト ボックス 318"/>
        <xdr:cNvSpPr txBox="1"/>
      </xdr:nvSpPr>
      <xdr:spPr>
        <a:xfrm>
          <a:off x="6737428" y="64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59386</xdr:rowOff>
    </xdr:from>
    <xdr:to>
      <xdr:col>55</xdr:col>
      <xdr:colOff>0</xdr:colOff>
      <xdr:row>52</xdr:row>
      <xdr:rowOff>13208</xdr:rowOff>
    </xdr:to>
    <xdr:cxnSp macro="">
      <xdr:nvCxnSpPr>
        <xdr:cNvPr id="348" name="直線コネクタ 347"/>
        <xdr:cNvCxnSpPr/>
      </xdr:nvCxnSpPr>
      <xdr:spPr>
        <a:xfrm flipV="1">
          <a:off x="9639300" y="8803336"/>
          <a:ext cx="8382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5055</xdr:rowOff>
    </xdr:from>
    <xdr:to>
      <xdr:col>50</xdr:col>
      <xdr:colOff>114300</xdr:colOff>
      <xdr:row>52</xdr:row>
      <xdr:rowOff>13208</xdr:rowOff>
    </xdr:to>
    <xdr:cxnSp macro="">
      <xdr:nvCxnSpPr>
        <xdr:cNvPr id="351" name="直線コネクタ 350"/>
        <xdr:cNvCxnSpPr/>
      </xdr:nvCxnSpPr>
      <xdr:spPr>
        <a:xfrm>
          <a:off x="8750300" y="892045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32620</xdr:rowOff>
    </xdr:from>
    <xdr:to>
      <xdr:col>45</xdr:col>
      <xdr:colOff>177800</xdr:colOff>
      <xdr:row>52</xdr:row>
      <xdr:rowOff>5055</xdr:rowOff>
    </xdr:to>
    <xdr:cxnSp macro="">
      <xdr:nvCxnSpPr>
        <xdr:cNvPr id="354" name="直線コネクタ 353"/>
        <xdr:cNvCxnSpPr/>
      </xdr:nvCxnSpPr>
      <xdr:spPr>
        <a:xfrm>
          <a:off x="7861300" y="8605120"/>
          <a:ext cx="889000" cy="3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32620</xdr:rowOff>
    </xdr:from>
    <xdr:to>
      <xdr:col>41</xdr:col>
      <xdr:colOff>50800</xdr:colOff>
      <xdr:row>50</xdr:row>
      <xdr:rowOff>134938</xdr:rowOff>
    </xdr:to>
    <xdr:cxnSp macro="">
      <xdr:nvCxnSpPr>
        <xdr:cNvPr id="357" name="直線コネクタ 356"/>
        <xdr:cNvCxnSpPr/>
      </xdr:nvCxnSpPr>
      <xdr:spPr>
        <a:xfrm flipV="1">
          <a:off x="6972300" y="8605120"/>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8586</xdr:rowOff>
    </xdr:from>
    <xdr:to>
      <xdr:col>55</xdr:col>
      <xdr:colOff>50800</xdr:colOff>
      <xdr:row>51</xdr:row>
      <xdr:rowOff>110186</xdr:rowOff>
    </xdr:to>
    <xdr:sp macro="" textlink="">
      <xdr:nvSpPr>
        <xdr:cNvPr id="367" name="楕円 366"/>
        <xdr:cNvSpPr/>
      </xdr:nvSpPr>
      <xdr:spPr>
        <a:xfrm>
          <a:off x="10426700" y="87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31463</xdr:rowOff>
    </xdr:from>
    <xdr:ext cx="534377" cy="259045"/>
    <xdr:sp macro="" textlink="">
      <xdr:nvSpPr>
        <xdr:cNvPr id="368" name="農林水産業費該当値テキスト"/>
        <xdr:cNvSpPr txBox="1"/>
      </xdr:nvSpPr>
      <xdr:spPr>
        <a:xfrm>
          <a:off x="10528300" y="86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133858</xdr:rowOff>
    </xdr:from>
    <xdr:to>
      <xdr:col>50</xdr:col>
      <xdr:colOff>165100</xdr:colOff>
      <xdr:row>52</xdr:row>
      <xdr:rowOff>64008</xdr:rowOff>
    </xdr:to>
    <xdr:sp macro="" textlink="">
      <xdr:nvSpPr>
        <xdr:cNvPr id="369" name="楕円 368"/>
        <xdr:cNvSpPr/>
      </xdr:nvSpPr>
      <xdr:spPr>
        <a:xfrm>
          <a:off x="9588500" y="88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80535</xdr:rowOff>
    </xdr:from>
    <xdr:ext cx="534377" cy="259045"/>
    <xdr:sp macro="" textlink="">
      <xdr:nvSpPr>
        <xdr:cNvPr id="370" name="テキスト ボックス 369"/>
        <xdr:cNvSpPr txBox="1"/>
      </xdr:nvSpPr>
      <xdr:spPr>
        <a:xfrm>
          <a:off x="9372111" y="86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125705</xdr:rowOff>
    </xdr:from>
    <xdr:to>
      <xdr:col>46</xdr:col>
      <xdr:colOff>38100</xdr:colOff>
      <xdr:row>52</xdr:row>
      <xdr:rowOff>55855</xdr:rowOff>
    </xdr:to>
    <xdr:sp macro="" textlink="">
      <xdr:nvSpPr>
        <xdr:cNvPr id="371" name="楕円 370"/>
        <xdr:cNvSpPr/>
      </xdr:nvSpPr>
      <xdr:spPr>
        <a:xfrm>
          <a:off x="8699500" y="88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72382</xdr:rowOff>
    </xdr:from>
    <xdr:ext cx="534377" cy="259045"/>
    <xdr:sp macro="" textlink="">
      <xdr:nvSpPr>
        <xdr:cNvPr id="372" name="テキスト ボックス 371"/>
        <xdr:cNvSpPr txBox="1"/>
      </xdr:nvSpPr>
      <xdr:spPr>
        <a:xfrm>
          <a:off x="8483111" y="86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153270</xdr:rowOff>
    </xdr:from>
    <xdr:to>
      <xdr:col>41</xdr:col>
      <xdr:colOff>101600</xdr:colOff>
      <xdr:row>50</xdr:row>
      <xdr:rowOff>83420</xdr:rowOff>
    </xdr:to>
    <xdr:sp macro="" textlink="">
      <xdr:nvSpPr>
        <xdr:cNvPr id="373" name="楕円 372"/>
        <xdr:cNvSpPr/>
      </xdr:nvSpPr>
      <xdr:spPr>
        <a:xfrm>
          <a:off x="7810500" y="85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99947</xdr:rowOff>
    </xdr:from>
    <xdr:ext cx="534377" cy="259045"/>
    <xdr:sp macro="" textlink="">
      <xdr:nvSpPr>
        <xdr:cNvPr id="374" name="テキスト ボックス 373"/>
        <xdr:cNvSpPr txBox="1"/>
      </xdr:nvSpPr>
      <xdr:spPr>
        <a:xfrm>
          <a:off x="7594111" y="83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84138</xdr:rowOff>
    </xdr:from>
    <xdr:to>
      <xdr:col>36</xdr:col>
      <xdr:colOff>165100</xdr:colOff>
      <xdr:row>51</xdr:row>
      <xdr:rowOff>14288</xdr:rowOff>
    </xdr:to>
    <xdr:sp macro="" textlink="">
      <xdr:nvSpPr>
        <xdr:cNvPr id="375" name="楕円 374"/>
        <xdr:cNvSpPr/>
      </xdr:nvSpPr>
      <xdr:spPr>
        <a:xfrm>
          <a:off x="6921500" y="86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30815</xdr:rowOff>
    </xdr:from>
    <xdr:ext cx="534377" cy="259045"/>
    <xdr:sp macro="" textlink="">
      <xdr:nvSpPr>
        <xdr:cNvPr id="376" name="テキスト ボックス 375"/>
        <xdr:cNvSpPr txBox="1"/>
      </xdr:nvSpPr>
      <xdr:spPr>
        <a:xfrm>
          <a:off x="6705111" y="8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93454</xdr:rowOff>
    </xdr:from>
    <xdr:to>
      <xdr:col>55</xdr:col>
      <xdr:colOff>0</xdr:colOff>
      <xdr:row>75</xdr:row>
      <xdr:rowOff>168184</xdr:rowOff>
    </xdr:to>
    <xdr:cxnSp macro="">
      <xdr:nvCxnSpPr>
        <xdr:cNvPr id="403" name="直線コネクタ 402"/>
        <xdr:cNvCxnSpPr/>
      </xdr:nvCxnSpPr>
      <xdr:spPr>
        <a:xfrm flipV="1">
          <a:off x="9639300" y="12952204"/>
          <a:ext cx="8382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152753</xdr:rowOff>
    </xdr:from>
    <xdr:to>
      <xdr:col>50</xdr:col>
      <xdr:colOff>114300</xdr:colOff>
      <xdr:row>75</xdr:row>
      <xdr:rowOff>168184</xdr:rowOff>
    </xdr:to>
    <xdr:cxnSp macro="">
      <xdr:nvCxnSpPr>
        <xdr:cNvPr id="406" name="直線コネクタ 405"/>
        <xdr:cNvCxnSpPr/>
      </xdr:nvCxnSpPr>
      <xdr:spPr>
        <a:xfrm>
          <a:off x="8750300" y="1301150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152753</xdr:rowOff>
    </xdr:from>
    <xdr:to>
      <xdr:col>45</xdr:col>
      <xdr:colOff>177800</xdr:colOff>
      <xdr:row>76</xdr:row>
      <xdr:rowOff>38636</xdr:rowOff>
    </xdr:to>
    <xdr:cxnSp macro="">
      <xdr:nvCxnSpPr>
        <xdr:cNvPr id="409" name="直線コネクタ 408"/>
        <xdr:cNvCxnSpPr/>
      </xdr:nvCxnSpPr>
      <xdr:spPr>
        <a:xfrm flipV="1">
          <a:off x="7861300" y="13011503"/>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38636</xdr:rowOff>
    </xdr:from>
    <xdr:to>
      <xdr:col>41</xdr:col>
      <xdr:colOff>50800</xdr:colOff>
      <xdr:row>76</xdr:row>
      <xdr:rowOff>50135</xdr:rowOff>
    </xdr:to>
    <xdr:cxnSp macro="">
      <xdr:nvCxnSpPr>
        <xdr:cNvPr id="412" name="直線コネクタ 411"/>
        <xdr:cNvCxnSpPr/>
      </xdr:nvCxnSpPr>
      <xdr:spPr>
        <a:xfrm flipV="1">
          <a:off x="6972300" y="13068836"/>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42654</xdr:rowOff>
    </xdr:from>
    <xdr:to>
      <xdr:col>55</xdr:col>
      <xdr:colOff>50800</xdr:colOff>
      <xdr:row>75</xdr:row>
      <xdr:rowOff>144254</xdr:rowOff>
    </xdr:to>
    <xdr:sp macro="" textlink="">
      <xdr:nvSpPr>
        <xdr:cNvPr id="422" name="楕円 421"/>
        <xdr:cNvSpPr/>
      </xdr:nvSpPr>
      <xdr:spPr>
        <a:xfrm>
          <a:off x="10426700" y="129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65531</xdr:rowOff>
    </xdr:from>
    <xdr:ext cx="534377" cy="259045"/>
    <xdr:sp macro="" textlink="">
      <xdr:nvSpPr>
        <xdr:cNvPr id="423" name="商工費該当値テキスト"/>
        <xdr:cNvSpPr txBox="1"/>
      </xdr:nvSpPr>
      <xdr:spPr>
        <a:xfrm>
          <a:off x="10528300" y="1275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117384</xdr:rowOff>
    </xdr:from>
    <xdr:to>
      <xdr:col>50</xdr:col>
      <xdr:colOff>165100</xdr:colOff>
      <xdr:row>76</xdr:row>
      <xdr:rowOff>47534</xdr:rowOff>
    </xdr:to>
    <xdr:sp macro="" textlink="">
      <xdr:nvSpPr>
        <xdr:cNvPr id="424" name="楕円 423"/>
        <xdr:cNvSpPr/>
      </xdr:nvSpPr>
      <xdr:spPr>
        <a:xfrm>
          <a:off x="9588500" y="12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64061</xdr:rowOff>
    </xdr:from>
    <xdr:ext cx="534377" cy="259045"/>
    <xdr:sp macro="" textlink="">
      <xdr:nvSpPr>
        <xdr:cNvPr id="425" name="テキスト ボックス 424"/>
        <xdr:cNvSpPr txBox="1"/>
      </xdr:nvSpPr>
      <xdr:spPr>
        <a:xfrm>
          <a:off x="9372111" y="127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101953</xdr:rowOff>
    </xdr:from>
    <xdr:to>
      <xdr:col>46</xdr:col>
      <xdr:colOff>38100</xdr:colOff>
      <xdr:row>76</xdr:row>
      <xdr:rowOff>32103</xdr:rowOff>
    </xdr:to>
    <xdr:sp macro="" textlink="">
      <xdr:nvSpPr>
        <xdr:cNvPr id="426" name="楕円 425"/>
        <xdr:cNvSpPr/>
      </xdr:nvSpPr>
      <xdr:spPr>
        <a:xfrm>
          <a:off x="8699500" y="129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48630</xdr:rowOff>
    </xdr:from>
    <xdr:ext cx="534377" cy="259045"/>
    <xdr:sp macro="" textlink="">
      <xdr:nvSpPr>
        <xdr:cNvPr id="427" name="テキスト ボックス 426"/>
        <xdr:cNvSpPr txBox="1"/>
      </xdr:nvSpPr>
      <xdr:spPr>
        <a:xfrm>
          <a:off x="8483111" y="127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159286</xdr:rowOff>
    </xdr:from>
    <xdr:to>
      <xdr:col>41</xdr:col>
      <xdr:colOff>101600</xdr:colOff>
      <xdr:row>76</xdr:row>
      <xdr:rowOff>89436</xdr:rowOff>
    </xdr:to>
    <xdr:sp macro="" textlink="">
      <xdr:nvSpPr>
        <xdr:cNvPr id="428" name="楕円 427"/>
        <xdr:cNvSpPr/>
      </xdr:nvSpPr>
      <xdr:spPr>
        <a:xfrm>
          <a:off x="7810500" y="130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105963</xdr:rowOff>
    </xdr:from>
    <xdr:ext cx="534377" cy="259045"/>
    <xdr:sp macro="" textlink="">
      <xdr:nvSpPr>
        <xdr:cNvPr id="429" name="テキスト ボックス 428"/>
        <xdr:cNvSpPr txBox="1"/>
      </xdr:nvSpPr>
      <xdr:spPr>
        <a:xfrm>
          <a:off x="7594111" y="1279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170785</xdr:rowOff>
    </xdr:from>
    <xdr:to>
      <xdr:col>36</xdr:col>
      <xdr:colOff>165100</xdr:colOff>
      <xdr:row>76</xdr:row>
      <xdr:rowOff>100935</xdr:rowOff>
    </xdr:to>
    <xdr:sp macro="" textlink="">
      <xdr:nvSpPr>
        <xdr:cNvPr id="430" name="楕円 429"/>
        <xdr:cNvSpPr/>
      </xdr:nvSpPr>
      <xdr:spPr>
        <a:xfrm>
          <a:off x="6921500" y="13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117461</xdr:rowOff>
    </xdr:from>
    <xdr:ext cx="534377" cy="259045"/>
    <xdr:sp macro="" textlink="">
      <xdr:nvSpPr>
        <xdr:cNvPr id="431" name="テキスト ボックス 430"/>
        <xdr:cNvSpPr txBox="1"/>
      </xdr:nvSpPr>
      <xdr:spPr>
        <a:xfrm>
          <a:off x="6705111" y="128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104434</xdr:rowOff>
    </xdr:from>
    <xdr:to>
      <xdr:col>54</xdr:col>
      <xdr:colOff>189865</xdr:colOff>
      <xdr:row>98</xdr:row>
      <xdr:rowOff>69909</xdr:rowOff>
    </xdr:to>
    <xdr:cxnSp macro="">
      <xdr:nvCxnSpPr>
        <xdr:cNvPr id="455" name="直線コネクタ 454"/>
        <xdr:cNvCxnSpPr/>
      </xdr:nvCxnSpPr>
      <xdr:spPr>
        <a:xfrm flipV="1">
          <a:off x="10475595" y="15877834"/>
          <a:ext cx="1270" cy="994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73736</xdr:rowOff>
    </xdr:from>
    <xdr:ext cx="534377" cy="259045"/>
    <xdr:sp macro="" textlink="">
      <xdr:nvSpPr>
        <xdr:cNvPr id="456" name="土木費最小値テキスト"/>
        <xdr:cNvSpPr txBox="1"/>
      </xdr:nvSpPr>
      <xdr:spPr>
        <a:xfrm>
          <a:off x="10528300" y="168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69909</xdr:rowOff>
    </xdr:from>
    <xdr:to>
      <xdr:col>55</xdr:col>
      <xdr:colOff>88900</xdr:colOff>
      <xdr:row>98</xdr:row>
      <xdr:rowOff>69909</xdr:rowOff>
    </xdr:to>
    <xdr:cxnSp macro="">
      <xdr:nvCxnSpPr>
        <xdr:cNvPr id="457" name="直線コネクタ 456"/>
        <xdr:cNvCxnSpPr/>
      </xdr:nvCxnSpPr>
      <xdr:spPr>
        <a:xfrm>
          <a:off x="10388600" y="168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51111</xdr:rowOff>
    </xdr:from>
    <xdr:ext cx="599010" cy="259045"/>
    <xdr:sp macro="" textlink="">
      <xdr:nvSpPr>
        <xdr:cNvPr id="458" name="土木費最大値テキスト"/>
        <xdr:cNvSpPr txBox="1"/>
      </xdr:nvSpPr>
      <xdr:spPr>
        <a:xfrm>
          <a:off x="10528300" y="1565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104434</xdr:rowOff>
    </xdr:from>
    <xdr:to>
      <xdr:col>55</xdr:col>
      <xdr:colOff>88900</xdr:colOff>
      <xdr:row>92</xdr:row>
      <xdr:rowOff>104434</xdr:rowOff>
    </xdr:to>
    <xdr:cxnSp macro="">
      <xdr:nvCxnSpPr>
        <xdr:cNvPr id="459" name="直線コネクタ 458"/>
        <xdr:cNvCxnSpPr/>
      </xdr:nvCxnSpPr>
      <xdr:spPr>
        <a:xfrm>
          <a:off x="10388600" y="1587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92647</xdr:rowOff>
    </xdr:from>
    <xdr:to>
      <xdr:col>55</xdr:col>
      <xdr:colOff>0</xdr:colOff>
      <xdr:row>95</xdr:row>
      <xdr:rowOff>119324</xdr:rowOff>
    </xdr:to>
    <xdr:cxnSp macro="">
      <xdr:nvCxnSpPr>
        <xdr:cNvPr id="460" name="直線コネクタ 459"/>
        <xdr:cNvCxnSpPr/>
      </xdr:nvCxnSpPr>
      <xdr:spPr>
        <a:xfrm flipV="1">
          <a:off x="9639300" y="16380397"/>
          <a:ext cx="8382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104977</xdr:rowOff>
    </xdr:from>
    <xdr:ext cx="534377" cy="259045"/>
    <xdr:sp macro="" textlink="">
      <xdr:nvSpPr>
        <xdr:cNvPr id="461" name="土木費平均値テキスト"/>
        <xdr:cNvSpPr txBox="1"/>
      </xdr:nvSpPr>
      <xdr:spPr>
        <a:xfrm>
          <a:off x="10528300" y="16564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126550</xdr:rowOff>
    </xdr:from>
    <xdr:to>
      <xdr:col>55</xdr:col>
      <xdr:colOff>50800</xdr:colOff>
      <xdr:row>97</xdr:row>
      <xdr:rowOff>56700</xdr:rowOff>
    </xdr:to>
    <xdr:sp macro="" textlink="">
      <xdr:nvSpPr>
        <xdr:cNvPr id="462" name="フローチャート: 判断 461"/>
        <xdr:cNvSpPr/>
      </xdr:nvSpPr>
      <xdr:spPr>
        <a:xfrm>
          <a:off x="104267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119324</xdr:rowOff>
    </xdr:from>
    <xdr:to>
      <xdr:col>50</xdr:col>
      <xdr:colOff>114300</xdr:colOff>
      <xdr:row>95</xdr:row>
      <xdr:rowOff>143890</xdr:rowOff>
    </xdr:to>
    <xdr:cxnSp macro="">
      <xdr:nvCxnSpPr>
        <xdr:cNvPr id="463" name="直線コネクタ 462"/>
        <xdr:cNvCxnSpPr/>
      </xdr:nvCxnSpPr>
      <xdr:spPr>
        <a:xfrm flipV="1">
          <a:off x="8750300" y="16407074"/>
          <a:ext cx="8890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137790</xdr:rowOff>
    </xdr:from>
    <xdr:to>
      <xdr:col>50</xdr:col>
      <xdr:colOff>165100</xdr:colOff>
      <xdr:row>97</xdr:row>
      <xdr:rowOff>67940</xdr:rowOff>
    </xdr:to>
    <xdr:sp macro="" textlink="">
      <xdr:nvSpPr>
        <xdr:cNvPr id="464" name="フローチャート: 判断 463"/>
        <xdr:cNvSpPr/>
      </xdr:nvSpPr>
      <xdr:spPr>
        <a:xfrm>
          <a:off x="9588500" y="165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59067</xdr:rowOff>
    </xdr:from>
    <xdr:ext cx="534377" cy="259045"/>
    <xdr:sp macro="" textlink="">
      <xdr:nvSpPr>
        <xdr:cNvPr id="465" name="テキスト ボックス 464"/>
        <xdr:cNvSpPr txBox="1"/>
      </xdr:nvSpPr>
      <xdr:spPr>
        <a:xfrm>
          <a:off x="9372111" y="166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103696</xdr:rowOff>
    </xdr:from>
    <xdr:to>
      <xdr:col>45</xdr:col>
      <xdr:colOff>177800</xdr:colOff>
      <xdr:row>95</xdr:row>
      <xdr:rowOff>143890</xdr:rowOff>
    </xdr:to>
    <xdr:cxnSp macro="">
      <xdr:nvCxnSpPr>
        <xdr:cNvPr id="466" name="直線コネクタ 465"/>
        <xdr:cNvCxnSpPr/>
      </xdr:nvCxnSpPr>
      <xdr:spPr>
        <a:xfrm>
          <a:off x="7861300" y="16391446"/>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37762</xdr:rowOff>
    </xdr:from>
    <xdr:to>
      <xdr:col>46</xdr:col>
      <xdr:colOff>38100</xdr:colOff>
      <xdr:row>96</xdr:row>
      <xdr:rowOff>139362</xdr:rowOff>
    </xdr:to>
    <xdr:sp macro="" textlink="">
      <xdr:nvSpPr>
        <xdr:cNvPr id="467" name="フローチャート: 判断 466"/>
        <xdr:cNvSpPr/>
      </xdr:nvSpPr>
      <xdr:spPr>
        <a:xfrm>
          <a:off x="8699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130489</xdr:rowOff>
    </xdr:from>
    <xdr:ext cx="534377" cy="259045"/>
    <xdr:sp macro="" textlink="">
      <xdr:nvSpPr>
        <xdr:cNvPr id="468" name="テキスト ボックス 467"/>
        <xdr:cNvSpPr txBox="1"/>
      </xdr:nvSpPr>
      <xdr:spPr>
        <a:xfrm>
          <a:off x="8483111" y="165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160000</xdr:rowOff>
    </xdr:from>
    <xdr:to>
      <xdr:col>41</xdr:col>
      <xdr:colOff>50800</xdr:colOff>
      <xdr:row>95</xdr:row>
      <xdr:rowOff>103696</xdr:rowOff>
    </xdr:to>
    <xdr:cxnSp macro="">
      <xdr:nvCxnSpPr>
        <xdr:cNvPr id="469" name="直線コネクタ 468"/>
        <xdr:cNvCxnSpPr/>
      </xdr:nvCxnSpPr>
      <xdr:spPr>
        <a:xfrm>
          <a:off x="6972300" y="15590500"/>
          <a:ext cx="889000" cy="8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0" name="フローチャート: 判断 469"/>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71259</xdr:rowOff>
    </xdr:from>
    <xdr:ext cx="534377" cy="259045"/>
    <xdr:sp macro="" textlink="">
      <xdr:nvSpPr>
        <xdr:cNvPr id="471" name="テキスト ボックス 470"/>
        <xdr:cNvSpPr txBox="1"/>
      </xdr:nvSpPr>
      <xdr:spPr>
        <a:xfrm>
          <a:off x="7594111" y="1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2" name="フローチャート: 判断 471"/>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59456</xdr:rowOff>
    </xdr:from>
    <xdr:ext cx="534377" cy="259045"/>
    <xdr:sp macro="" textlink="">
      <xdr:nvSpPr>
        <xdr:cNvPr id="473" name="テキスト ボックス 472"/>
        <xdr:cNvSpPr txBox="1"/>
      </xdr:nvSpPr>
      <xdr:spPr>
        <a:xfrm>
          <a:off x="6705111" y="166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41847</xdr:rowOff>
    </xdr:from>
    <xdr:to>
      <xdr:col>55</xdr:col>
      <xdr:colOff>50800</xdr:colOff>
      <xdr:row>95</xdr:row>
      <xdr:rowOff>143447</xdr:rowOff>
    </xdr:to>
    <xdr:sp macro="" textlink="">
      <xdr:nvSpPr>
        <xdr:cNvPr id="479" name="楕円 478"/>
        <xdr:cNvSpPr/>
      </xdr:nvSpPr>
      <xdr:spPr>
        <a:xfrm>
          <a:off x="10426700" y="163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64724</xdr:rowOff>
    </xdr:from>
    <xdr:ext cx="534377" cy="259045"/>
    <xdr:sp macro="" textlink="">
      <xdr:nvSpPr>
        <xdr:cNvPr id="480" name="土木費該当値テキスト"/>
        <xdr:cNvSpPr txBox="1"/>
      </xdr:nvSpPr>
      <xdr:spPr>
        <a:xfrm>
          <a:off x="10528300" y="1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68524</xdr:rowOff>
    </xdr:from>
    <xdr:to>
      <xdr:col>50</xdr:col>
      <xdr:colOff>165100</xdr:colOff>
      <xdr:row>95</xdr:row>
      <xdr:rowOff>170124</xdr:rowOff>
    </xdr:to>
    <xdr:sp macro="" textlink="">
      <xdr:nvSpPr>
        <xdr:cNvPr id="481" name="楕円 480"/>
        <xdr:cNvSpPr/>
      </xdr:nvSpPr>
      <xdr:spPr>
        <a:xfrm>
          <a:off x="9588500" y="1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15201</xdr:rowOff>
    </xdr:from>
    <xdr:ext cx="534377" cy="259045"/>
    <xdr:sp macro="" textlink="">
      <xdr:nvSpPr>
        <xdr:cNvPr id="482" name="テキスト ボックス 481"/>
        <xdr:cNvSpPr txBox="1"/>
      </xdr:nvSpPr>
      <xdr:spPr>
        <a:xfrm>
          <a:off x="9372111" y="161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93090</xdr:rowOff>
    </xdr:from>
    <xdr:to>
      <xdr:col>46</xdr:col>
      <xdr:colOff>38100</xdr:colOff>
      <xdr:row>96</xdr:row>
      <xdr:rowOff>23240</xdr:rowOff>
    </xdr:to>
    <xdr:sp macro="" textlink="">
      <xdr:nvSpPr>
        <xdr:cNvPr id="483" name="楕円 482"/>
        <xdr:cNvSpPr/>
      </xdr:nvSpPr>
      <xdr:spPr>
        <a:xfrm>
          <a:off x="8699500" y="163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39767</xdr:rowOff>
    </xdr:from>
    <xdr:ext cx="534377" cy="259045"/>
    <xdr:sp macro="" textlink="">
      <xdr:nvSpPr>
        <xdr:cNvPr id="484" name="テキスト ボックス 483"/>
        <xdr:cNvSpPr txBox="1"/>
      </xdr:nvSpPr>
      <xdr:spPr>
        <a:xfrm>
          <a:off x="8483111" y="161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52896</xdr:rowOff>
    </xdr:from>
    <xdr:to>
      <xdr:col>41</xdr:col>
      <xdr:colOff>101600</xdr:colOff>
      <xdr:row>95</xdr:row>
      <xdr:rowOff>154496</xdr:rowOff>
    </xdr:to>
    <xdr:sp macro="" textlink="">
      <xdr:nvSpPr>
        <xdr:cNvPr id="485" name="楕円 484"/>
        <xdr:cNvSpPr/>
      </xdr:nvSpPr>
      <xdr:spPr>
        <a:xfrm>
          <a:off x="7810500" y="16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171023</xdr:rowOff>
    </xdr:from>
    <xdr:ext cx="534377" cy="259045"/>
    <xdr:sp macro="" textlink="">
      <xdr:nvSpPr>
        <xdr:cNvPr id="486" name="テキスト ボックス 485"/>
        <xdr:cNvSpPr txBox="1"/>
      </xdr:nvSpPr>
      <xdr:spPr>
        <a:xfrm>
          <a:off x="7594111" y="161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109200</xdr:rowOff>
    </xdr:from>
    <xdr:to>
      <xdr:col>36</xdr:col>
      <xdr:colOff>165100</xdr:colOff>
      <xdr:row>91</xdr:row>
      <xdr:rowOff>39350</xdr:rowOff>
    </xdr:to>
    <xdr:sp macro="" textlink="">
      <xdr:nvSpPr>
        <xdr:cNvPr id="487" name="楕円 486"/>
        <xdr:cNvSpPr/>
      </xdr:nvSpPr>
      <xdr:spPr>
        <a:xfrm>
          <a:off x="6921500" y="155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55877</xdr:rowOff>
    </xdr:from>
    <xdr:ext cx="599010" cy="259045"/>
    <xdr:sp macro="" textlink="">
      <xdr:nvSpPr>
        <xdr:cNvPr id="488" name="テキスト ボックス 487"/>
        <xdr:cNvSpPr txBox="1"/>
      </xdr:nvSpPr>
      <xdr:spPr>
        <a:xfrm>
          <a:off x="6672795" y="1531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3683</xdr:rowOff>
    </xdr:from>
    <xdr:to>
      <xdr:col>85</xdr:col>
      <xdr:colOff>126364</xdr:colOff>
      <xdr:row>37</xdr:row>
      <xdr:rowOff>112337</xdr:rowOff>
    </xdr:to>
    <xdr:cxnSp macro="">
      <xdr:nvCxnSpPr>
        <xdr:cNvPr id="510" name="直線コネクタ 509"/>
        <xdr:cNvCxnSpPr/>
      </xdr:nvCxnSpPr>
      <xdr:spPr>
        <a:xfrm flipV="1">
          <a:off x="16317595" y="5832983"/>
          <a:ext cx="1269" cy="62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116164</xdr:rowOff>
    </xdr:from>
    <xdr:ext cx="469744" cy="259045"/>
    <xdr:sp macro="" textlink="">
      <xdr:nvSpPr>
        <xdr:cNvPr id="511" name="消防費最小値テキスト"/>
        <xdr:cNvSpPr txBox="1"/>
      </xdr:nvSpPr>
      <xdr:spPr>
        <a:xfrm>
          <a:off x="16370300" y="645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112337</xdr:rowOff>
    </xdr:from>
    <xdr:to>
      <xdr:col>86</xdr:col>
      <xdr:colOff>25400</xdr:colOff>
      <xdr:row>37</xdr:row>
      <xdr:rowOff>112337</xdr:rowOff>
    </xdr:to>
    <xdr:cxnSp macro="">
      <xdr:nvCxnSpPr>
        <xdr:cNvPr id="512" name="直線コネクタ 511"/>
        <xdr:cNvCxnSpPr/>
      </xdr:nvCxnSpPr>
      <xdr:spPr>
        <a:xfrm>
          <a:off x="16230600" y="645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121810</xdr:rowOff>
    </xdr:from>
    <xdr:ext cx="534377" cy="259045"/>
    <xdr:sp macro="" textlink="">
      <xdr:nvSpPr>
        <xdr:cNvPr id="513" name="消防費最大値テキスト"/>
        <xdr:cNvSpPr txBox="1"/>
      </xdr:nvSpPr>
      <xdr:spPr>
        <a:xfrm>
          <a:off x="16370300" y="56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3683</xdr:rowOff>
    </xdr:from>
    <xdr:to>
      <xdr:col>86</xdr:col>
      <xdr:colOff>25400</xdr:colOff>
      <xdr:row>34</xdr:row>
      <xdr:rowOff>3683</xdr:rowOff>
    </xdr:to>
    <xdr:cxnSp macro="">
      <xdr:nvCxnSpPr>
        <xdr:cNvPr id="514" name="直線コネクタ 513"/>
        <xdr:cNvCxnSpPr/>
      </xdr:nvCxnSpPr>
      <xdr:spPr>
        <a:xfrm>
          <a:off x="16230600" y="5832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30338</xdr:rowOff>
    </xdr:from>
    <xdr:to>
      <xdr:col>85</xdr:col>
      <xdr:colOff>127000</xdr:colOff>
      <xdr:row>34</xdr:row>
      <xdr:rowOff>84356</xdr:rowOff>
    </xdr:to>
    <xdr:cxnSp macro="">
      <xdr:nvCxnSpPr>
        <xdr:cNvPr id="515" name="直線コネクタ 514"/>
        <xdr:cNvCxnSpPr/>
      </xdr:nvCxnSpPr>
      <xdr:spPr>
        <a:xfrm flipV="1">
          <a:off x="15481300" y="5859638"/>
          <a:ext cx="8382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152892</xdr:rowOff>
    </xdr:from>
    <xdr:ext cx="534377" cy="259045"/>
    <xdr:sp macro="" textlink="">
      <xdr:nvSpPr>
        <xdr:cNvPr id="516" name="消防費平均値テキスト"/>
        <xdr:cNvSpPr txBox="1"/>
      </xdr:nvSpPr>
      <xdr:spPr>
        <a:xfrm>
          <a:off x="16370300" y="6153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3015</xdr:rowOff>
    </xdr:from>
    <xdr:to>
      <xdr:col>85</xdr:col>
      <xdr:colOff>177800</xdr:colOff>
      <xdr:row>36</xdr:row>
      <xdr:rowOff>104615</xdr:rowOff>
    </xdr:to>
    <xdr:sp macro="" textlink="">
      <xdr:nvSpPr>
        <xdr:cNvPr id="517" name="フローチャート: 判断 516"/>
        <xdr:cNvSpPr/>
      </xdr:nvSpPr>
      <xdr:spPr>
        <a:xfrm>
          <a:off x="162687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5352</xdr:rowOff>
    </xdr:from>
    <xdr:to>
      <xdr:col>81</xdr:col>
      <xdr:colOff>50800</xdr:colOff>
      <xdr:row>34</xdr:row>
      <xdr:rowOff>84356</xdr:rowOff>
    </xdr:to>
    <xdr:cxnSp macro="">
      <xdr:nvCxnSpPr>
        <xdr:cNvPr id="518" name="直線コネクタ 517"/>
        <xdr:cNvCxnSpPr/>
      </xdr:nvCxnSpPr>
      <xdr:spPr>
        <a:xfrm>
          <a:off x="14592300" y="5663202"/>
          <a:ext cx="889000" cy="25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11153</xdr:rowOff>
    </xdr:from>
    <xdr:to>
      <xdr:col>81</xdr:col>
      <xdr:colOff>101600</xdr:colOff>
      <xdr:row>36</xdr:row>
      <xdr:rowOff>112753</xdr:rowOff>
    </xdr:to>
    <xdr:sp macro="" textlink="">
      <xdr:nvSpPr>
        <xdr:cNvPr id="519" name="フローチャート: 判断 518"/>
        <xdr:cNvSpPr/>
      </xdr:nvSpPr>
      <xdr:spPr>
        <a:xfrm>
          <a:off x="15430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103880</xdr:rowOff>
    </xdr:from>
    <xdr:ext cx="534377" cy="259045"/>
    <xdr:sp macro="" textlink="">
      <xdr:nvSpPr>
        <xdr:cNvPr id="520" name="テキスト ボックス 519"/>
        <xdr:cNvSpPr txBox="1"/>
      </xdr:nvSpPr>
      <xdr:spPr>
        <a:xfrm>
          <a:off x="15214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110896</xdr:rowOff>
    </xdr:from>
    <xdr:to>
      <xdr:col>76</xdr:col>
      <xdr:colOff>114300</xdr:colOff>
      <xdr:row>33</xdr:row>
      <xdr:rowOff>5352</xdr:rowOff>
    </xdr:to>
    <xdr:cxnSp macro="">
      <xdr:nvCxnSpPr>
        <xdr:cNvPr id="521" name="直線コネクタ 520"/>
        <xdr:cNvCxnSpPr/>
      </xdr:nvCxnSpPr>
      <xdr:spPr>
        <a:xfrm>
          <a:off x="13703300" y="5425846"/>
          <a:ext cx="889000" cy="2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146919</xdr:rowOff>
    </xdr:from>
    <xdr:to>
      <xdr:col>76</xdr:col>
      <xdr:colOff>165100</xdr:colOff>
      <xdr:row>36</xdr:row>
      <xdr:rowOff>77069</xdr:rowOff>
    </xdr:to>
    <xdr:sp macro="" textlink="">
      <xdr:nvSpPr>
        <xdr:cNvPr id="522" name="フローチャート: 判断 521"/>
        <xdr:cNvSpPr/>
      </xdr:nvSpPr>
      <xdr:spPr>
        <a:xfrm>
          <a:off x="14541500" y="614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68196</xdr:rowOff>
    </xdr:from>
    <xdr:ext cx="534377" cy="259045"/>
    <xdr:sp macro="" textlink="">
      <xdr:nvSpPr>
        <xdr:cNvPr id="523" name="テキスト ボックス 522"/>
        <xdr:cNvSpPr txBox="1"/>
      </xdr:nvSpPr>
      <xdr:spPr>
        <a:xfrm>
          <a:off x="14325111" y="62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109182</xdr:rowOff>
    </xdr:from>
    <xdr:to>
      <xdr:col>71</xdr:col>
      <xdr:colOff>177800</xdr:colOff>
      <xdr:row>31</xdr:row>
      <xdr:rowOff>110896</xdr:rowOff>
    </xdr:to>
    <xdr:cxnSp macro="">
      <xdr:nvCxnSpPr>
        <xdr:cNvPr id="524" name="直線コネクタ 523"/>
        <xdr:cNvCxnSpPr/>
      </xdr:nvCxnSpPr>
      <xdr:spPr>
        <a:xfrm>
          <a:off x="12814300" y="5252682"/>
          <a:ext cx="889000" cy="1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37282</xdr:rowOff>
    </xdr:from>
    <xdr:to>
      <xdr:col>72</xdr:col>
      <xdr:colOff>38100</xdr:colOff>
      <xdr:row>36</xdr:row>
      <xdr:rowOff>138882</xdr:rowOff>
    </xdr:to>
    <xdr:sp macro="" textlink="">
      <xdr:nvSpPr>
        <xdr:cNvPr id="525" name="フローチャート: 判断 524"/>
        <xdr:cNvSpPr/>
      </xdr:nvSpPr>
      <xdr:spPr>
        <a:xfrm>
          <a:off x="13652500" y="620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130009</xdr:rowOff>
    </xdr:from>
    <xdr:ext cx="534377" cy="259045"/>
    <xdr:sp macro="" textlink="">
      <xdr:nvSpPr>
        <xdr:cNvPr id="526" name="テキスト ボックス 525"/>
        <xdr:cNvSpPr txBox="1"/>
      </xdr:nvSpPr>
      <xdr:spPr>
        <a:xfrm>
          <a:off x="13436111" y="63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51478</xdr:rowOff>
    </xdr:from>
    <xdr:to>
      <xdr:col>67</xdr:col>
      <xdr:colOff>101600</xdr:colOff>
      <xdr:row>36</xdr:row>
      <xdr:rowOff>153078</xdr:rowOff>
    </xdr:to>
    <xdr:sp macro="" textlink="">
      <xdr:nvSpPr>
        <xdr:cNvPr id="527" name="フローチャート: 判断 526"/>
        <xdr:cNvSpPr/>
      </xdr:nvSpPr>
      <xdr:spPr>
        <a:xfrm>
          <a:off x="12763500" y="622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144205</xdr:rowOff>
    </xdr:from>
    <xdr:ext cx="534377" cy="259045"/>
    <xdr:sp macro="" textlink="">
      <xdr:nvSpPr>
        <xdr:cNvPr id="528" name="テキスト ボックス 527"/>
        <xdr:cNvSpPr txBox="1"/>
      </xdr:nvSpPr>
      <xdr:spPr>
        <a:xfrm>
          <a:off x="12547111" y="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150988</xdr:rowOff>
    </xdr:from>
    <xdr:to>
      <xdr:col>85</xdr:col>
      <xdr:colOff>177800</xdr:colOff>
      <xdr:row>34</xdr:row>
      <xdr:rowOff>81138</xdr:rowOff>
    </xdr:to>
    <xdr:sp macro="" textlink="">
      <xdr:nvSpPr>
        <xdr:cNvPr id="534" name="楕円 533"/>
        <xdr:cNvSpPr/>
      </xdr:nvSpPr>
      <xdr:spPr>
        <a:xfrm>
          <a:off x="16268700" y="58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77360</xdr:rowOff>
    </xdr:from>
    <xdr:ext cx="534377" cy="259045"/>
    <xdr:sp macro="" textlink="">
      <xdr:nvSpPr>
        <xdr:cNvPr id="535" name="消防費該当値テキスト"/>
        <xdr:cNvSpPr txBox="1"/>
      </xdr:nvSpPr>
      <xdr:spPr>
        <a:xfrm>
          <a:off x="16370300" y="57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33556</xdr:rowOff>
    </xdr:from>
    <xdr:to>
      <xdr:col>81</xdr:col>
      <xdr:colOff>101600</xdr:colOff>
      <xdr:row>34</xdr:row>
      <xdr:rowOff>135156</xdr:rowOff>
    </xdr:to>
    <xdr:sp macro="" textlink="">
      <xdr:nvSpPr>
        <xdr:cNvPr id="536" name="楕円 535"/>
        <xdr:cNvSpPr/>
      </xdr:nvSpPr>
      <xdr:spPr>
        <a:xfrm>
          <a:off x="15430500" y="5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151683</xdr:rowOff>
    </xdr:from>
    <xdr:ext cx="534377" cy="259045"/>
    <xdr:sp macro="" textlink="">
      <xdr:nvSpPr>
        <xdr:cNvPr id="537" name="テキスト ボックス 536"/>
        <xdr:cNvSpPr txBox="1"/>
      </xdr:nvSpPr>
      <xdr:spPr>
        <a:xfrm>
          <a:off x="15214111" y="56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126002</xdr:rowOff>
    </xdr:from>
    <xdr:to>
      <xdr:col>76</xdr:col>
      <xdr:colOff>165100</xdr:colOff>
      <xdr:row>33</xdr:row>
      <xdr:rowOff>56152</xdr:rowOff>
    </xdr:to>
    <xdr:sp macro="" textlink="">
      <xdr:nvSpPr>
        <xdr:cNvPr id="538" name="楕円 537"/>
        <xdr:cNvSpPr/>
      </xdr:nvSpPr>
      <xdr:spPr>
        <a:xfrm>
          <a:off x="14541500" y="56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72679</xdr:rowOff>
    </xdr:from>
    <xdr:ext cx="534377" cy="259045"/>
    <xdr:sp macro="" textlink="">
      <xdr:nvSpPr>
        <xdr:cNvPr id="539" name="テキスト ボックス 538"/>
        <xdr:cNvSpPr txBox="1"/>
      </xdr:nvSpPr>
      <xdr:spPr>
        <a:xfrm>
          <a:off x="14325111" y="53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60096</xdr:rowOff>
    </xdr:from>
    <xdr:to>
      <xdr:col>72</xdr:col>
      <xdr:colOff>38100</xdr:colOff>
      <xdr:row>31</xdr:row>
      <xdr:rowOff>161696</xdr:rowOff>
    </xdr:to>
    <xdr:sp macro="" textlink="">
      <xdr:nvSpPr>
        <xdr:cNvPr id="540" name="楕円 539"/>
        <xdr:cNvSpPr/>
      </xdr:nvSpPr>
      <xdr:spPr>
        <a:xfrm>
          <a:off x="136525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6773</xdr:rowOff>
    </xdr:from>
    <xdr:ext cx="534377" cy="259045"/>
    <xdr:sp macro="" textlink="">
      <xdr:nvSpPr>
        <xdr:cNvPr id="541" name="テキスト ボックス 540"/>
        <xdr:cNvSpPr txBox="1"/>
      </xdr:nvSpPr>
      <xdr:spPr>
        <a:xfrm>
          <a:off x="13436111" y="51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58382</xdr:rowOff>
    </xdr:from>
    <xdr:to>
      <xdr:col>67</xdr:col>
      <xdr:colOff>101600</xdr:colOff>
      <xdr:row>30</xdr:row>
      <xdr:rowOff>159982</xdr:rowOff>
    </xdr:to>
    <xdr:sp macro="" textlink="">
      <xdr:nvSpPr>
        <xdr:cNvPr id="542" name="楕円 541"/>
        <xdr:cNvSpPr/>
      </xdr:nvSpPr>
      <xdr:spPr>
        <a:xfrm>
          <a:off x="12763500" y="5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5059</xdr:rowOff>
    </xdr:from>
    <xdr:ext cx="534377" cy="259045"/>
    <xdr:sp macro="" textlink="">
      <xdr:nvSpPr>
        <xdr:cNvPr id="543" name="テキスト ボックス 542"/>
        <xdr:cNvSpPr txBox="1"/>
      </xdr:nvSpPr>
      <xdr:spPr>
        <a:xfrm>
          <a:off x="12547111" y="49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164821</xdr:rowOff>
    </xdr:from>
    <xdr:to>
      <xdr:col>85</xdr:col>
      <xdr:colOff>126364</xdr:colOff>
      <xdr:row>59</xdr:row>
      <xdr:rowOff>96774</xdr:rowOff>
    </xdr:to>
    <xdr:cxnSp macro="">
      <xdr:nvCxnSpPr>
        <xdr:cNvPr id="568" name="直線コネクタ 567"/>
        <xdr:cNvCxnSpPr/>
      </xdr:nvCxnSpPr>
      <xdr:spPr>
        <a:xfrm flipV="1">
          <a:off x="16317595" y="9251671"/>
          <a:ext cx="1269"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100601</xdr:rowOff>
    </xdr:from>
    <xdr:ext cx="534377" cy="259045"/>
    <xdr:sp macro="" textlink="">
      <xdr:nvSpPr>
        <xdr:cNvPr id="569" name="教育費最小値テキスト"/>
        <xdr:cNvSpPr txBox="1"/>
      </xdr:nvSpPr>
      <xdr:spPr>
        <a:xfrm>
          <a:off x="16370300" y="102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96774</xdr:rowOff>
    </xdr:from>
    <xdr:to>
      <xdr:col>86</xdr:col>
      <xdr:colOff>25400</xdr:colOff>
      <xdr:row>59</xdr:row>
      <xdr:rowOff>96774</xdr:rowOff>
    </xdr:to>
    <xdr:cxnSp macro="">
      <xdr:nvCxnSpPr>
        <xdr:cNvPr id="570" name="直線コネクタ 569"/>
        <xdr:cNvCxnSpPr/>
      </xdr:nvCxnSpPr>
      <xdr:spPr>
        <a:xfrm>
          <a:off x="16230600" y="102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111498</xdr:rowOff>
    </xdr:from>
    <xdr:ext cx="599010" cy="259045"/>
    <xdr:sp macro="" textlink="">
      <xdr:nvSpPr>
        <xdr:cNvPr id="571" name="教育費最大値テキスト"/>
        <xdr:cNvSpPr txBox="1"/>
      </xdr:nvSpPr>
      <xdr:spPr>
        <a:xfrm>
          <a:off x="16370300" y="902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164821</xdr:rowOff>
    </xdr:from>
    <xdr:to>
      <xdr:col>86</xdr:col>
      <xdr:colOff>25400</xdr:colOff>
      <xdr:row>53</xdr:row>
      <xdr:rowOff>164821</xdr:rowOff>
    </xdr:to>
    <xdr:cxnSp macro="">
      <xdr:nvCxnSpPr>
        <xdr:cNvPr id="572" name="直線コネクタ 571"/>
        <xdr:cNvCxnSpPr/>
      </xdr:nvCxnSpPr>
      <xdr:spPr>
        <a:xfrm>
          <a:off x="16230600" y="925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xdr:rowOff>
    </xdr:from>
    <xdr:to>
      <xdr:col>85</xdr:col>
      <xdr:colOff>127000</xdr:colOff>
      <xdr:row>56</xdr:row>
      <xdr:rowOff>85458</xdr:rowOff>
    </xdr:to>
    <xdr:cxnSp macro="">
      <xdr:nvCxnSpPr>
        <xdr:cNvPr id="573" name="直線コネクタ 572"/>
        <xdr:cNvCxnSpPr/>
      </xdr:nvCxnSpPr>
      <xdr:spPr>
        <a:xfrm flipV="1">
          <a:off x="15481300" y="9601416"/>
          <a:ext cx="838200" cy="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23613</xdr:rowOff>
    </xdr:from>
    <xdr:ext cx="534377" cy="259045"/>
    <xdr:sp macro="" textlink="">
      <xdr:nvSpPr>
        <xdr:cNvPr id="574" name="教育費平均値テキスト"/>
        <xdr:cNvSpPr txBox="1"/>
      </xdr:nvSpPr>
      <xdr:spPr>
        <a:xfrm>
          <a:off x="16370300" y="9796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45186</xdr:rowOff>
    </xdr:from>
    <xdr:to>
      <xdr:col>85</xdr:col>
      <xdr:colOff>177800</xdr:colOff>
      <xdr:row>57</xdr:row>
      <xdr:rowOff>146786</xdr:rowOff>
    </xdr:to>
    <xdr:sp macro="" textlink="">
      <xdr:nvSpPr>
        <xdr:cNvPr id="575" name="フローチャート: 判断 574"/>
        <xdr:cNvSpPr/>
      </xdr:nvSpPr>
      <xdr:spPr>
        <a:xfrm>
          <a:off x="16268700" y="981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75285</xdr:rowOff>
    </xdr:from>
    <xdr:to>
      <xdr:col>81</xdr:col>
      <xdr:colOff>50800</xdr:colOff>
      <xdr:row>56</xdr:row>
      <xdr:rowOff>85458</xdr:rowOff>
    </xdr:to>
    <xdr:cxnSp macro="">
      <xdr:nvCxnSpPr>
        <xdr:cNvPr id="576" name="直線コネクタ 575"/>
        <xdr:cNvCxnSpPr/>
      </xdr:nvCxnSpPr>
      <xdr:spPr>
        <a:xfrm>
          <a:off x="14592300" y="9505035"/>
          <a:ext cx="889000" cy="1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91719</xdr:rowOff>
    </xdr:from>
    <xdr:to>
      <xdr:col>81</xdr:col>
      <xdr:colOff>101600</xdr:colOff>
      <xdr:row>58</xdr:row>
      <xdr:rowOff>21869</xdr:rowOff>
    </xdr:to>
    <xdr:sp macro="" textlink="">
      <xdr:nvSpPr>
        <xdr:cNvPr id="577" name="フローチャート: 判断 576"/>
        <xdr:cNvSpPr/>
      </xdr:nvSpPr>
      <xdr:spPr>
        <a:xfrm>
          <a:off x="15430500" y="98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12996</xdr:rowOff>
    </xdr:from>
    <xdr:ext cx="534377" cy="259045"/>
    <xdr:sp macro="" textlink="">
      <xdr:nvSpPr>
        <xdr:cNvPr id="578" name="テキスト ボックス 577"/>
        <xdr:cNvSpPr txBox="1"/>
      </xdr:nvSpPr>
      <xdr:spPr>
        <a:xfrm>
          <a:off x="152141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29896</xdr:rowOff>
    </xdr:from>
    <xdr:to>
      <xdr:col>76</xdr:col>
      <xdr:colOff>114300</xdr:colOff>
      <xdr:row>55</xdr:row>
      <xdr:rowOff>75285</xdr:rowOff>
    </xdr:to>
    <xdr:cxnSp macro="">
      <xdr:nvCxnSpPr>
        <xdr:cNvPr id="579" name="直線コネクタ 578"/>
        <xdr:cNvCxnSpPr/>
      </xdr:nvCxnSpPr>
      <xdr:spPr>
        <a:xfrm>
          <a:off x="13703300" y="9288196"/>
          <a:ext cx="889000" cy="2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70206</xdr:rowOff>
    </xdr:from>
    <xdr:to>
      <xdr:col>76</xdr:col>
      <xdr:colOff>165100</xdr:colOff>
      <xdr:row>58</xdr:row>
      <xdr:rowOff>356</xdr:rowOff>
    </xdr:to>
    <xdr:sp macro="" textlink="">
      <xdr:nvSpPr>
        <xdr:cNvPr id="580" name="フローチャート: 判断 579"/>
        <xdr:cNvSpPr/>
      </xdr:nvSpPr>
      <xdr:spPr>
        <a:xfrm>
          <a:off x="145415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162933</xdr:rowOff>
    </xdr:from>
    <xdr:ext cx="534377" cy="259045"/>
    <xdr:sp macro="" textlink="">
      <xdr:nvSpPr>
        <xdr:cNvPr id="581" name="テキスト ボックス 580"/>
        <xdr:cNvSpPr txBox="1"/>
      </xdr:nvSpPr>
      <xdr:spPr>
        <a:xfrm>
          <a:off x="14325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170091</xdr:rowOff>
    </xdr:from>
    <xdr:to>
      <xdr:col>71</xdr:col>
      <xdr:colOff>177800</xdr:colOff>
      <xdr:row>54</xdr:row>
      <xdr:rowOff>29896</xdr:rowOff>
    </xdr:to>
    <xdr:cxnSp macro="">
      <xdr:nvCxnSpPr>
        <xdr:cNvPr id="582" name="直線コネクタ 581"/>
        <xdr:cNvCxnSpPr/>
      </xdr:nvCxnSpPr>
      <xdr:spPr>
        <a:xfrm>
          <a:off x="12814300" y="8571141"/>
          <a:ext cx="889000" cy="7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83" name="フローチャート: 判断 582"/>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84" name="テキスト ボックス 583"/>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5" name="フローチャート: 判断 584"/>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6" name="テキスト ボックス 585"/>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120866</xdr:rowOff>
    </xdr:from>
    <xdr:to>
      <xdr:col>85</xdr:col>
      <xdr:colOff>177800</xdr:colOff>
      <xdr:row>56</xdr:row>
      <xdr:rowOff>51016</xdr:rowOff>
    </xdr:to>
    <xdr:sp macro="" textlink="">
      <xdr:nvSpPr>
        <xdr:cNvPr id="592" name="楕円 591"/>
        <xdr:cNvSpPr/>
      </xdr:nvSpPr>
      <xdr:spPr>
        <a:xfrm>
          <a:off x="16268700" y="95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143743</xdr:rowOff>
    </xdr:from>
    <xdr:ext cx="534377" cy="259045"/>
    <xdr:sp macro="" textlink="">
      <xdr:nvSpPr>
        <xdr:cNvPr id="593" name="教育費該当値テキスト"/>
        <xdr:cNvSpPr txBox="1"/>
      </xdr:nvSpPr>
      <xdr:spPr>
        <a:xfrm>
          <a:off x="16370300" y="94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34658</xdr:rowOff>
    </xdr:from>
    <xdr:to>
      <xdr:col>81</xdr:col>
      <xdr:colOff>101600</xdr:colOff>
      <xdr:row>56</xdr:row>
      <xdr:rowOff>136258</xdr:rowOff>
    </xdr:to>
    <xdr:sp macro="" textlink="">
      <xdr:nvSpPr>
        <xdr:cNvPr id="594" name="楕円 593"/>
        <xdr:cNvSpPr/>
      </xdr:nvSpPr>
      <xdr:spPr>
        <a:xfrm>
          <a:off x="15430500" y="96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152785</xdr:rowOff>
    </xdr:from>
    <xdr:ext cx="534377" cy="259045"/>
    <xdr:sp macro="" textlink="">
      <xdr:nvSpPr>
        <xdr:cNvPr id="595" name="テキスト ボックス 594"/>
        <xdr:cNvSpPr txBox="1"/>
      </xdr:nvSpPr>
      <xdr:spPr>
        <a:xfrm>
          <a:off x="15214111" y="941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24485</xdr:rowOff>
    </xdr:from>
    <xdr:to>
      <xdr:col>76</xdr:col>
      <xdr:colOff>165100</xdr:colOff>
      <xdr:row>55</xdr:row>
      <xdr:rowOff>126085</xdr:rowOff>
    </xdr:to>
    <xdr:sp macro="" textlink="">
      <xdr:nvSpPr>
        <xdr:cNvPr id="596" name="楕円 595"/>
        <xdr:cNvSpPr/>
      </xdr:nvSpPr>
      <xdr:spPr>
        <a:xfrm>
          <a:off x="14541500" y="94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142612</xdr:rowOff>
    </xdr:from>
    <xdr:ext cx="534377" cy="259045"/>
    <xdr:sp macro="" textlink="">
      <xdr:nvSpPr>
        <xdr:cNvPr id="597" name="テキスト ボックス 596"/>
        <xdr:cNvSpPr txBox="1"/>
      </xdr:nvSpPr>
      <xdr:spPr>
        <a:xfrm>
          <a:off x="14325111" y="92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150546</xdr:rowOff>
    </xdr:from>
    <xdr:to>
      <xdr:col>72</xdr:col>
      <xdr:colOff>38100</xdr:colOff>
      <xdr:row>54</xdr:row>
      <xdr:rowOff>80696</xdr:rowOff>
    </xdr:to>
    <xdr:sp macro="" textlink="">
      <xdr:nvSpPr>
        <xdr:cNvPr id="598" name="楕円 597"/>
        <xdr:cNvSpPr/>
      </xdr:nvSpPr>
      <xdr:spPr>
        <a:xfrm>
          <a:off x="13652500" y="92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97223</xdr:rowOff>
    </xdr:from>
    <xdr:ext cx="534377" cy="259045"/>
    <xdr:sp macro="" textlink="">
      <xdr:nvSpPr>
        <xdr:cNvPr id="599" name="テキスト ボックス 598"/>
        <xdr:cNvSpPr txBox="1"/>
      </xdr:nvSpPr>
      <xdr:spPr>
        <a:xfrm>
          <a:off x="13436111" y="9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119291</xdr:rowOff>
    </xdr:from>
    <xdr:to>
      <xdr:col>67</xdr:col>
      <xdr:colOff>101600</xdr:colOff>
      <xdr:row>50</xdr:row>
      <xdr:rowOff>49441</xdr:rowOff>
    </xdr:to>
    <xdr:sp macro="" textlink="">
      <xdr:nvSpPr>
        <xdr:cNvPr id="600" name="楕円 599"/>
        <xdr:cNvSpPr/>
      </xdr:nvSpPr>
      <xdr:spPr>
        <a:xfrm>
          <a:off x="12763500" y="8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65968</xdr:rowOff>
    </xdr:from>
    <xdr:ext cx="599010" cy="259045"/>
    <xdr:sp macro="" textlink="">
      <xdr:nvSpPr>
        <xdr:cNvPr id="601" name="テキスト ボックス 600"/>
        <xdr:cNvSpPr txBox="1"/>
      </xdr:nvSpPr>
      <xdr:spPr>
        <a:xfrm>
          <a:off x="12514795" y="829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27" name="直線コネクタ 626"/>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0"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1" name="直線コネクタ 630"/>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134948</xdr:rowOff>
    </xdr:from>
    <xdr:to>
      <xdr:col>85</xdr:col>
      <xdr:colOff>127000</xdr:colOff>
      <xdr:row>79</xdr:row>
      <xdr:rowOff>75284</xdr:rowOff>
    </xdr:to>
    <xdr:cxnSp macro="">
      <xdr:nvCxnSpPr>
        <xdr:cNvPr id="632" name="直線コネクタ 631"/>
        <xdr:cNvCxnSpPr/>
      </xdr:nvCxnSpPr>
      <xdr:spPr>
        <a:xfrm flipV="1">
          <a:off x="15481300" y="13508048"/>
          <a:ext cx="8382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3"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4" name="フローチャート: 判断 633"/>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153628</xdr:rowOff>
    </xdr:from>
    <xdr:to>
      <xdr:col>81</xdr:col>
      <xdr:colOff>50800</xdr:colOff>
      <xdr:row>79</xdr:row>
      <xdr:rowOff>75284</xdr:rowOff>
    </xdr:to>
    <xdr:cxnSp macro="">
      <xdr:nvCxnSpPr>
        <xdr:cNvPr id="635" name="直線コネクタ 634"/>
        <xdr:cNvCxnSpPr/>
      </xdr:nvCxnSpPr>
      <xdr:spPr>
        <a:xfrm>
          <a:off x="14592300" y="13526728"/>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6" name="フローチャート: 判断 635"/>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37" name="テキスト ボックス 636"/>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89539</xdr:rowOff>
    </xdr:from>
    <xdr:to>
      <xdr:col>76</xdr:col>
      <xdr:colOff>114300</xdr:colOff>
      <xdr:row>78</xdr:row>
      <xdr:rowOff>153628</xdr:rowOff>
    </xdr:to>
    <xdr:cxnSp macro="">
      <xdr:nvCxnSpPr>
        <xdr:cNvPr id="638" name="直線コネクタ 637"/>
        <xdr:cNvCxnSpPr/>
      </xdr:nvCxnSpPr>
      <xdr:spPr>
        <a:xfrm>
          <a:off x="13703300" y="13462639"/>
          <a:ext cx="889000" cy="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39" name="フローチャート: 判断 638"/>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0" name="テキスト ボックス 639"/>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89539</xdr:rowOff>
    </xdr:from>
    <xdr:to>
      <xdr:col>71</xdr:col>
      <xdr:colOff>177800</xdr:colOff>
      <xdr:row>78</xdr:row>
      <xdr:rowOff>101671</xdr:rowOff>
    </xdr:to>
    <xdr:cxnSp macro="">
      <xdr:nvCxnSpPr>
        <xdr:cNvPr id="641" name="直線コネクタ 640"/>
        <xdr:cNvCxnSpPr/>
      </xdr:nvCxnSpPr>
      <xdr:spPr>
        <a:xfrm flipV="1">
          <a:off x="12814300" y="13462639"/>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2" name="フローチャート: 判断 641"/>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3" name="テキスト ボックス 642"/>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4" name="フローチャート: 判断 643"/>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5" name="テキスト ボックス 644"/>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84148</xdr:rowOff>
    </xdr:from>
    <xdr:to>
      <xdr:col>85</xdr:col>
      <xdr:colOff>177800</xdr:colOff>
      <xdr:row>79</xdr:row>
      <xdr:rowOff>14298</xdr:rowOff>
    </xdr:to>
    <xdr:sp macro="" textlink="">
      <xdr:nvSpPr>
        <xdr:cNvPr id="651" name="楕円 650"/>
        <xdr:cNvSpPr/>
      </xdr:nvSpPr>
      <xdr:spPr>
        <a:xfrm>
          <a:off x="16268700" y="134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107025</xdr:rowOff>
    </xdr:from>
    <xdr:ext cx="469744" cy="259045"/>
    <xdr:sp macro="" textlink="">
      <xdr:nvSpPr>
        <xdr:cNvPr id="652" name="災害復旧費該当値テキスト"/>
        <xdr:cNvSpPr txBox="1"/>
      </xdr:nvSpPr>
      <xdr:spPr>
        <a:xfrm>
          <a:off x="16370300" y="133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24484</xdr:rowOff>
    </xdr:from>
    <xdr:to>
      <xdr:col>81</xdr:col>
      <xdr:colOff>101600</xdr:colOff>
      <xdr:row>79</xdr:row>
      <xdr:rowOff>126084</xdr:rowOff>
    </xdr:to>
    <xdr:sp macro="" textlink="">
      <xdr:nvSpPr>
        <xdr:cNvPr id="653" name="楕円 652"/>
        <xdr:cNvSpPr/>
      </xdr:nvSpPr>
      <xdr:spPr>
        <a:xfrm>
          <a:off x="15430500" y="135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117211</xdr:rowOff>
    </xdr:from>
    <xdr:ext cx="469744" cy="259045"/>
    <xdr:sp macro="" textlink="">
      <xdr:nvSpPr>
        <xdr:cNvPr id="654" name="テキスト ボックス 653"/>
        <xdr:cNvSpPr txBox="1"/>
      </xdr:nvSpPr>
      <xdr:spPr>
        <a:xfrm>
          <a:off x="15246428" y="1366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102828</xdr:rowOff>
    </xdr:from>
    <xdr:to>
      <xdr:col>76</xdr:col>
      <xdr:colOff>165100</xdr:colOff>
      <xdr:row>79</xdr:row>
      <xdr:rowOff>32978</xdr:rowOff>
    </xdr:to>
    <xdr:sp macro="" textlink="">
      <xdr:nvSpPr>
        <xdr:cNvPr id="655" name="楕円 654"/>
        <xdr:cNvSpPr/>
      </xdr:nvSpPr>
      <xdr:spPr>
        <a:xfrm>
          <a:off x="14541500" y="134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49505</xdr:rowOff>
    </xdr:from>
    <xdr:ext cx="469744" cy="259045"/>
    <xdr:sp macro="" textlink="">
      <xdr:nvSpPr>
        <xdr:cNvPr id="656" name="テキスト ボックス 655"/>
        <xdr:cNvSpPr txBox="1"/>
      </xdr:nvSpPr>
      <xdr:spPr>
        <a:xfrm>
          <a:off x="14357428" y="1325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38739</xdr:rowOff>
    </xdr:from>
    <xdr:to>
      <xdr:col>72</xdr:col>
      <xdr:colOff>38100</xdr:colOff>
      <xdr:row>78</xdr:row>
      <xdr:rowOff>140339</xdr:rowOff>
    </xdr:to>
    <xdr:sp macro="" textlink="">
      <xdr:nvSpPr>
        <xdr:cNvPr id="657" name="楕円 656"/>
        <xdr:cNvSpPr/>
      </xdr:nvSpPr>
      <xdr:spPr>
        <a:xfrm>
          <a:off x="13652500" y="13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156866</xdr:rowOff>
    </xdr:from>
    <xdr:ext cx="534377" cy="259045"/>
    <xdr:sp macro="" textlink="">
      <xdr:nvSpPr>
        <xdr:cNvPr id="658" name="テキスト ボックス 657"/>
        <xdr:cNvSpPr txBox="1"/>
      </xdr:nvSpPr>
      <xdr:spPr>
        <a:xfrm>
          <a:off x="13436111" y="131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50871</xdr:rowOff>
    </xdr:from>
    <xdr:to>
      <xdr:col>67</xdr:col>
      <xdr:colOff>101600</xdr:colOff>
      <xdr:row>78</xdr:row>
      <xdr:rowOff>152471</xdr:rowOff>
    </xdr:to>
    <xdr:sp macro="" textlink="">
      <xdr:nvSpPr>
        <xdr:cNvPr id="659" name="楕円 658"/>
        <xdr:cNvSpPr/>
      </xdr:nvSpPr>
      <xdr:spPr>
        <a:xfrm>
          <a:off x="12763500" y="134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168998</xdr:rowOff>
    </xdr:from>
    <xdr:ext cx="534377" cy="259045"/>
    <xdr:sp macro="" textlink="">
      <xdr:nvSpPr>
        <xdr:cNvPr id="660" name="テキスト ボックス 659"/>
        <xdr:cNvSpPr txBox="1"/>
      </xdr:nvSpPr>
      <xdr:spPr>
        <a:xfrm>
          <a:off x="12547111" y="1319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4" name="直線コネクタ 683"/>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5"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6" name="直線コネクタ 685"/>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87"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88" name="直線コネクタ 687"/>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4483</xdr:rowOff>
    </xdr:from>
    <xdr:to>
      <xdr:col>85</xdr:col>
      <xdr:colOff>127000</xdr:colOff>
      <xdr:row>90</xdr:row>
      <xdr:rowOff>10046</xdr:rowOff>
    </xdr:to>
    <xdr:cxnSp macro="">
      <xdr:nvCxnSpPr>
        <xdr:cNvPr id="689" name="直線コネクタ 688"/>
        <xdr:cNvCxnSpPr/>
      </xdr:nvCxnSpPr>
      <xdr:spPr>
        <a:xfrm flipV="1">
          <a:off x="15481300" y="15434983"/>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0"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1" name="フローチャート: 判断 690"/>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10046</xdr:rowOff>
    </xdr:from>
    <xdr:to>
      <xdr:col>81</xdr:col>
      <xdr:colOff>50800</xdr:colOff>
      <xdr:row>90</xdr:row>
      <xdr:rowOff>26073</xdr:rowOff>
    </xdr:to>
    <xdr:cxnSp macro="">
      <xdr:nvCxnSpPr>
        <xdr:cNvPr id="692" name="直線コネクタ 691"/>
        <xdr:cNvCxnSpPr/>
      </xdr:nvCxnSpPr>
      <xdr:spPr>
        <a:xfrm flipV="1">
          <a:off x="14592300" y="15440546"/>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3" name="フローチャート: 判断 692"/>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4" name="テキスト ボックス 693"/>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2184</xdr:rowOff>
    </xdr:from>
    <xdr:to>
      <xdr:col>76</xdr:col>
      <xdr:colOff>114300</xdr:colOff>
      <xdr:row>90</xdr:row>
      <xdr:rowOff>26073</xdr:rowOff>
    </xdr:to>
    <xdr:cxnSp macro="">
      <xdr:nvCxnSpPr>
        <xdr:cNvPr id="695" name="直線コネクタ 694"/>
        <xdr:cNvCxnSpPr/>
      </xdr:nvCxnSpPr>
      <xdr:spPr>
        <a:xfrm>
          <a:off x="13703300" y="15432684"/>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6" name="フローチャート: 判断 695"/>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97" name="テキスト ボックス 696"/>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2184</xdr:rowOff>
    </xdr:from>
    <xdr:to>
      <xdr:col>71</xdr:col>
      <xdr:colOff>177800</xdr:colOff>
      <xdr:row>90</xdr:row>
      <xdr:rowOff>96329</xdr:rowOff>
    </xdr:to>
    <xdr:cxnSp macro="">
      <xdr:nvCxnSpPr>
        <xdr:cNvPr id="698" name="直線コネクタ 697"/>
        <xdr:cNvCxnSpPr/>
      </xdr:nvCxnSpPr>
      <xdr:spPr>
        <a:xfrm flipV="1">
          <a:off x="12814300" y="15432684"/>
          <a:ext cx="889000" cy="9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9" name="フローチャート: 判断 698"/>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0" name="テキスト ボックス 699"/>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1" name="フローチャート: 判断 700"/>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2" name="テキスト ボックス 701"/>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125133</xdr:rowOff>
    </xdr:from>
    <xdr:to>
      <xdr:col>85</xdr:col>
      <xdr:colOff>177800</xdr:colOff>
      <xdr:row>90</xdr:row>
      <xdr:rowOff>55283</xdr:rowOff>
    </xdr:to>
    <xdr:sp macro="" textlink="">
      <xdr:nvSpPr>
        <xdr:cNvPr id="708" name="楕円 707"/>
        <xdr:cNvSpPr/>
      </xdr:nvSpPr>
      <xdr:spPr>
        <a:xfrm>
          <a:off x="16268700" y="153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78160</xdr:rowOff>
    </xdr:from>
    <xdr:ext cx="599010" cy="259045"/>
    <xdr:sp macro="" textlink="">
      <xdr:nvSpPr>
        <xdr:cNvPr id="709" name="公債費該当値テキスト"/>
        <xdr:cNvSpPr txBox="1"/>
      </xdr:nvSpPr>
      <xdr:spPr>
        <a:xfrm>
          <a:off x="16370300" y="1533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130696</xdr:rowOff>
    </xdr:from>
    <xdr:to>
      <xdr:col>81</xdr:col>
      <xdr:colOff>101600</xdr:colOff>
      <xdr:row>90</xdr:row>
      <xdr:rowOff>60846</xdr:rowOff>
    </xdr:to>
    <xdr:sp macro="" textlink="">
      <xdr:nvSpPr>
        <xdr:cNvPr id="710" name="楕円 709"/>
        <xdr:cNvSpPr/>
      </xdr:nvSpPr>
      <xdr:spPr>
        <a:xfrm>
          <a:off x="15430500" y="153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77373</xdr:rowOff>
    </xdr:from>
    <xdr:ext cx="599010" cy="259045"/>
    <xdr:sp macro="" textlink="">
      <xdr:nvSpPr>
        <xdr:cNvPr id="711" name="テキスト ボックス 710"/>
        <xdr:cNvSpPr txBox="1"/>
      </xdr:nvSpPr>
      <xdr:spPr>
        <a:xfrm>
          <a:off x="15181795" y="1516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146723</xdr:rowOff>
    </xdr:from>
    <xdr:to>
      <xdr:col>76</xdr:col>
      <xdr:colOff>165100</xdr:colOff>
      <xdr:row>90</xdr:row>
      <xdr:rowOff>76873</xdr:rowOff>
    </xdr:to>
    <xdr:sp macro="" textlink="">
      <xdr:nvSpPr>
        <xdr:cNvPr id="712" name="楕円 711"/>
        <xdr:cNvSpPr/>
      </xdr:nvSpPr>
      <xdr:spPr>
        <a:xfrm>
          <a:off x="14541500" y="154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93400</xdr:rowOff>
    </xdr:from>
    <xdr:ext cx="599010" cy="259045"/>
    <xdr:sp macro="" textlink="">
      <xdr:nvSpPr>
        <xdr:cNvPr id="713" name="テキスト ボックス 712"/>
        <xdr:cNvSpPr txBox="1"/>
      </xdr:nvSpPr>
      <xdr:spPr>
        <a:xfrm>
          <a:off x="14292795" y="151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122834</xdr:rowOff>
    </xdr:from>
    <xdr:to>
      <xdr:col>72</xdr:col>
      <xdr:colOff>38100</xdr:colOff>
      <xdr:row>90</xdr:row>
      <xdr:rowOff>52984</xdr:rowOff>
    </xdr:to>
    <xdr:sp macro="" textlink="">
      <xdr:nvSpPr>
        <xdr:cNvPr id="714" name="楕円 713"/>
        <xdr:cNvSpPr/>
      </xdr:nvSpPr>
      <xdr:spPr>
        <a:xfrm>
          <a:off x="13652500" y="153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69511</xdr:rowOff>
    </xdr:from>
    <xdr:ext cx="599010" cy="259045"/>
    <xdr:sp macro="" textlink="">
      <xdr:nvSpPr>
        <xdr:cNvPr id="715" name="テキスト ボックス 714"/>
        <xdr:cNvSpPr txBox="1"/>
      </xdr:nvSpPr>
      <xdr:spPr>
        <a:xfrm>
          <a:off x="13403795" y="151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45529</xdr:rowOff>
    </xdr:from>
    <xdr:to>
      <xdr:col>67</xdr:col>
      <xdr:colOff>101600</xdr:colOff>
      <xdr:row>90</xdr:row>
      <xdr:rowOff>147129</xdr:rowOff>
    </xdr:to>
    <xdr:sp macro="" textlink="">
      <xdr:nvSpPr>
        <xdr:cNvPr id="716" name="楕円 715"/>
        <xdr:cNvSpPr/>
      </xdr:nvSpPr>
      <xdr:spPr>
        <a:xfrm>
          <a:off x="12763500" y="154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163656</xdr:rowOff>
    </xdr:from>
    <xdr:ext cx="599010" cy="259045"/>
    <xdr:sp macro="" textlink="">
      <xdr:nvSpPr>
        <xdr:cNvPr id="717" name="テキスト ボックス 716"/>
        <xdr:cNvSpPr txBox="1"/>
      </xdr:nvSpPr>
      <xdr:spPr>
        <a:xfrm>
          <a:off x="12514795" y="1525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3" name="直線コネクタ 742"/>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6"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47" name="直線コネクタ 746"/>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49"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0" name="フローチャート: 判断 749"/>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2" name="フローチャート: 判断 751"/>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3" name="テキスト ボックス 752"/>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5" name="フローチャート: 判断 754"/>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6" name="テキスト ボックス 755"/>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58" name="フローチャート: 判断 757"/>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59" name="テキスト ボックス 758"/>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0" name="フローチャート: 判断 759"/>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1" name="テキスト ボックス 760"/>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a:t>
          </a:r>
          <a:r>
            <a:rPr kumimoji="1" lang="en-US" altLang="ja-JP" sz="1100">
              <a:solidFill>
                <a:sysClr val="windowText" lastClr="000000"/>
              </a:solidFill>
              <a:effectLst/>
              <a:latin typeface="+mn-lt"/>
              <a:ea typeface="+mn-ea"/>
              <a:cs typeface="+mn-cs"/>
            </a:rPr>
            <a:t>197,592</a:t>
          </a:r>
          <a:r>
            <a:rPr kumimoji="1" lang="ja-JP" altLang="ja-JP" sz="1100">
              <a:solidFill>
                <a:sysClr val="windowText" lastClr="000000"/>
              </a:solidFill>
              <a:effectLst/>
              <a:latin typeface="+mn-lt"/>
              <a:ea typeface="+mn-ea"/>
              <a:cs typeface="+mn-cs"/>
            </a:rPr>
            <a:t>円となっており、前年度の</a:t>
          </a:r>
          <a:r>
            <a:rPr kumimoji="1" lang="en-US" altLang="ja-JP" sz="1100">
              <a:solidFill>
                <a:sysClr val="windowText" lastClr="000000"/>
              </a:solidFill>
              <a:effectLst/>
              <a:latin typeface="+mn-lt"/>
              <a:ea typeface="+mn-ea"/>
              <a:cs typeface="+mn-cs"/>
            </a:rPr>
            <a:t>182,360</a:t>
          </a:r>
          <a:r>
            <a:rPr kumimoji="1" lang="ja-JP" altLang="ja-JP" sz="1100">
              <a:solidFill>
                <a:sysClr val="windowText" lastClr="000000"/>
              </a:solidFill>
              <a:effectLst/>
              <a:latin typeface="+mn-lt"/>
              <a:ea typeface="+mn-ea"/>
              <a:cs typeface="+mn-cs"/>
            </a:rPr>
            <a:t>円から</a:t>
          </a:r>
          <a:r>
            <a:rPr kumimoji="1" lang="en-US" altLang="ja-JP" sz="1100">
              <a:solidFill>
                <a:sysClr val="windowText" lastClr="000000"/>
              </a:solidFill>
              <a:effectLst/>
              <a:latin typeface="+mn-lt"/>
              <a:ea typeface="+mn-ea"/>
              <a:cs typeface="+mn-cs"/>
            </a:rPr>
            <a:t>15,232</a:t>
          </a:r>
          <a:r>
            <a:rPr kumimoji="1" lang="ja-JP" altLang="ja-JP" sz="1100">
              <a:solidFill>
                <a:sysClr val="windowText" lastClr="000000"/>
              </a:solidFill>
              <a:effectLst/>
              <a:latin typeface="+mn-lt"/>
              <a:ea typeface="+mn-ea"/>
              <a:cs typeface="+mn-cs"/>
            </a:rPr>
            <a:t>円増加した。歳出全体でみると民生費の割合が多く、類似団体の平均よりも上回っている。子育て環境の充実を図るための事業に取り組んだことや障がい者福祉等に係る扶助費の増加が要因である。</a:t>
          </a:r>
          <a:endParaRPr lang="ja-JP" altLang="ja-JP" sz="1400">
            <a:solidFill>
              <a:sysClr val="windowText" lastClr="000000"/>
            </a:solidFill>
            <a:effectLst/>
          </a:endParaRPr>
        </a:p>
        <a:p>
          <a:pPr eaLnBrk="1" fontAlgn="auto" latinLnBrk="0" hangingPunct="1"/>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、農林水産業費、</a:t>
          </a:r>
          <a:r>
            <a:rPr kumimoji="1" lang="ja-JP" altLang="ja-JP" sz="1100">
              <a:solidFill>
                <a:sysClr val="windowText" lastClr="000000"/>
              </a:solidFill>
              <a:effectLst/>
              <a:latin typeface="+mn-lt"/>
              <a:ea typeface="+mn-ea"/>
              <a:cs typeface="+mn-cs"/>
            </a:rPr>
            <a:t>消防費が、類似団体と比較して一人当たりのコストが高い状況となっている。</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費は</a:t>
          </a:r>
          <a:r>
            <a:rPr kumimoji="1" lang="en-US" altLang="ja-JP" sz="1100">
              <a:solidFill>
                <a:sysClr val="windowText" lastClr="000000"/>
              </a:solidFill>
              <a:effectLst/>
              <a:latin typeface="+mn-lt"/>
              <a:ea typeface="+mn-ea"/>
              <a:cs typeface="+mn-cs"/>
            </a:rPr>
            <a:t>129,674</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、前年度の</a:t>
          </a:r>
          <a:r>
            <a:rPr kumimoji="1" lang="en-US" altLang="ja-JP" sz="1100">
              <a:solidFill>
                <a:sysClr val="windowText" lastClr="000000"/>
              </a:solidFill>
              <a:effectLst/>
              <a:latin typeface="+mn-lt"/>
              <a:ea typeface="+mn-ea"/>
              <a:cs typeface="+mn-cs"/>
            </a:rPr>
            <a:t>121,642</a:t>
          </a:r>
          <a:r>
            <a:rPr kumimoji="1" lang="ja-JP" altLang="ja-JP" sz="1100">
              <a:solidFill>
                <a:sysClr val="windowText" lastClr="000000"/>
              </a:solidFill>
              <a:effectLst/>
              <a:latin typeface="+mn-lt"/>
              <a:ea typeface="+mn-ea"/>
              <a:cs typeface="+mn-cs"/>
            </a:rPr>
            <a:t>円から</a:t>
          </a:r>
          <a:r>
            <a:rPr kumimoji="1" lang="en-US" altLang="ja-JP" sz="1100">
              <a:solidFill>
                <a:sysClr val="windowText" lastClr="000000"/>
              </a:solidFill>
              <a:effectLst/>
              <a:latin typeface="+mn-lt"/>
              <a:ea typeface="+mn-ea"/>
              <a:cs typeface="+mn-cs"/>
            </a:rPr>
            <a:t>8,032</a:t>
          </a:r>
          <a:r>
            <a:rPr kumimoji="1" lang="ja-JP" altLang="ja-JP" sz="1100">
              <a:solidFill>
                <a:sysClr val="windowText" lastClr="000000"/>
              </a:solidFill>
              <a:effectLst/>
              <a:latin typeface="+mn-lt"/>
              <a:ea typeface="+mn-ea"/>
              <a:cs typeface="+mn-cs"/>
            </a:rPr>
            <a:t>円増加し、類似団体の平均を上回っている。</a:t>
          </a:r>
          <a:r>
            <a:rPr kumimoji="1" lang="ja-JP" altLang="en-US" sz="1100">
              <a:solidFill>
                <a:sysClr val="windowText" lastClr="000000"/>
              </a:solidFill>
              <a:effectLst/>
              <a:latin typeface="+mn-lt"/>
              <a:ea typeface="+mn-ea"/>
              <a:cs typeface="+mn-cs"/>
            </a:rPr>
            <a:t>農林水産業費は</a:t>
          </a:r>
          <a:r>
            <a:rPr kumimoji="1" lang="en-US" altLang="ja-JP" sz="1100">
              <a:solidFill>
                <a:sysClr val="windowText" lastClr="000000"/>
              </a:solidFill>
              <a:effectLst/>
              <a:latin typeface="+mn-lt"/>
              <a:ea typeface="+mn-ea"/>
              <a:cs typeface="+mn-cs"/>
            </a:rPr>
            <a:t>71,216</a:t>
          </a:r>
          <a:r>
            <a:rPr kumimoji="1" lang="ja-JP" altLang="en-US" sz="1100">
              <a:solidFill>
                <a:sysClr val="windowText" lastClr="000000"/>
              </a:solidFill>
              <a:effectLst/>
              <a:latin typeface="+mn-lt"/>
              <a:ea typeface="+mn-ea"/>
              <a:cs typeface="+mn-cs"/>
            </a:rPr>
            <a:t>円で、前年度の</a:t>
          </a:r>
          <a:r>
            <a:rPr kumimoji="1" lang="en-US" altLang="ja-JP" sz="1100">
              <a:solidFill>
                <a:sysClr val="windowText" lastClr="000000"/>
              </a:solidFill>
              <a:effectLst/>
              <a:latin typeface="+mn-lt"/>
              <a:ea typeface="+mn-ea"/>
              <a:cs typeface="+mn-cs"/>
            </a:rPr>
            <a:t>64,640</a:t>
          </a:r>
          <a:r>
            <a:rPr kumimoji="1" lang="ja-JP" altLang="en-US" sz="1100">
              <a:solidFill>
                <a:sysClr val="windowText" lastClr="000000"/>
              </a:solidFill>
              <a:effectLst/>
              <a:latin typeface="+mn-lt"/>
              <a:ea typeface="+mn-ea"/>
              <a:cs typeface="+mn-cs"/>
            </a:rPr>
            <a:t>円から</a:t>
          </a:r>
          <a:r>
            <a:rPr kumimoji="1" lang="en-US" altLang="ja-JP" sz="1100">
              <a:solidFill>
                <a:sysClr val="windowText" lastClr="000000"/>
              </a:solidFill>
              <a:effectLst/>
              <a:latin typeface="+mn-lt"/>
              <a:ea typeface="+mn-ea"/>
              <a:cs typeface="+mn-cs"/>
            </a:rPr>
            <a:t>6,576</a:t>
          </a:r>
          <a:r>
            <a:rPr kumimoji="1" lang="ja-JP" altLang="en-US" sz="1100">
              <a:solidFill>
                <a:sysClr val="windowText" lastClr="000000"/>
              </a:solidFill>
              <a:effectLst/>
              <a:latin typeface="+mn-lt"/>
              <a:ea typeface="+mn-ea"/>
              <a:cs typeface="+mn-cs"/>
            </a:rPr>
            <a:t>円増加した。</a:t>
          </a:r>
          <a:r>
            <a:rPr kumimoji="1" lang="ja-JP" altLang="ja-JP" sz="1100">
              <a:solidFill>
                <a:sysClr val="windowText" lastClr="000000"/>
              </a:solidFill>
              <a:effectLst/>
              <a:latin typeface="+mn-lt"/>
              <a:ea typeface="+mn-ea"/>
              <a:cs typeface="+mn-cs"/>
            </a:rPr>
            <a:t>消防費は</a:t>
          </a:r>
          <a:r>
            <a:rPr kumimoji="1" lang="en-US" altLang="ja-JP" sz="1100">
              <a:solidFill>
                <a:sysClr val="windowText" lastClr="000000"/>
              </a:solidFill>
              <a:effectLst/>
              <a:latin typeface="+mn-lt"/>
              <a:ea typeface="+mn-ea"/>
              <a:cs typeface="+mn-cs"/>
            </a:rPr>
            <a:t>34,784</a:t>
          </a:r>
          <a:r>
            <a:rPr kumimoji="1" lang="ja-JP" altLang="ja-JP" sz="1100">
              <a:solidFill>
                <a:sysClr val="windowText" lastClr="000000"/>
              </a:solidFill>
              <a:effectLst/>
              <a:latin typeface="+mn-lt"/>
              <a:ea typeface="+mn-ea"/>
              <a:cs typeface="+mn-cs"/>
            </a:rPr>
            <a:t>円となっており、前年度の</a:t>
          </a:r>
          <a:r>
            <a:rPr kumimoji="1" lang="en-US" altLang="ja-JP" sz="1100">
              <a:solidFill>
                <a:sysClr val="windowText" lastClr="000000"/>
              </a:solidFill>
              <a:effectLst/>
              <a:latin typeface="+mn-lt"/>
              <a:ea typeface="+mn-ea"/>
              <a:cs typeface="+mn-cs"/>
            </a:rPr>
            <a:t>32,421</a:t>
          </a:r>
          <a:r>
            <a:rPr kumimoji="1" lang="ja-JP" altLang="ja-JP" sz="1100">
              <a:solidFill>
                <a:sysClr val="windowText" lastClr="000000"/>
              </a:solidFill>
              <a:effectLst/>
              <a:latin typeface="+mn-lt"/>
              <a:ea typeface="+mn-ea"/>
              <a:cs typeface="+mn-cs"/>
            </a:rPr>
            <a:t>円から</a:t>
          </a:r>
          <a:r>
            <a:rPr kumimoji="1" lang="en-US" altLang="ja-JP" sz="1100">
              <a:solidFill>
                <a:sysClr val="windowText" lastClr="000000"/>
              </a:solidFill>
              <a:effectLst/>
              <a:latin typeface="+mn-lt"/>
              <a:ea typeface="+mn-ea"/>
              <a:cs typeface="+mn-cs"/>
            </a:rPr>
            <a:t>2,363</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増加した。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議会費と労働費については、類似団体と比較して一人当たりのコストが低い状況となっている。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財政調整基金は平成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年度に</a:t>
          </a:r>
          <a:r>
            <a:rPr lang="en-US" altLang="ja-JP" sz="1100" b="0" i="0" baseline="0">
              <a:solidFill>
                <a:sysClr val="windowText" lastClr="000000"/>
              </a:solidFill>
              <a:effectLst/>
              <a:latin typeface="+mn-lt"/>
              <a:ea typeface="+mn-ea"/>
              <a:cs typeface="+mn-cs"/>
            </a:rPr>
            <a:t>2,888,325</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取崩し</a:t>
          </a:r>
          <a:r>
            <a:rPr lang="ja-JP" altLang="ja-JP" sz="1100" b="0" i="0" baseline="0">
              <a:solidFill>
                <a:sysClr val="windowText" lastClr="000000"/>
              </a:solidFill>
              <a:effectLst/>
              <a:latin typeface="+mn-lt"/>
              <a:ea typeface="+mn-ea"/>
              <a:cs typeface="+mn-cs"/>
            </a:rPr>
            <a:t>を行</a:t>
          </a:r>
          <a:r>
            <a:rPr lang="ja-JP" altLang="en-US" sz="1100" b="0" i="0" baseline="0">
              <a:solidFill>
                <a:sysClr val="windowText" lastClr="000000"/>
              </a:solidFill>
              <a:effectLst/>
              <a:latin typeface="+mn-lt"/>
              <a:ea typeface="+mn-ea"/>
              <a:cs typeface="+mn-cs"/>
            </a:rPr>
            <a:t>ったことにより</a:t>
          </a:r>
          <a:r>
            <a:rPr lang="ja-JP" altLang="ja-JP" sz="1100" b="0" i="0" baseline="0">
              <a:solidFill>
                <a:sysClr val="windowText" lastClr="000000"/>
              </a:solidFill>
              <a:effectLst/>
              <a:latin typeface="+mn-lt"/>
              <a:ea typeface="+mn-ea"/>
              <a:cs typeface="+mn-cs"/>
            </a:rPr>
            <a:t>、現在高は</a:t>
          </a:r>
          <a:r>
            <a:rPr lang="en-US" altLang="ja-JP" sz="1100" b="0" i="0" baseline="0">
              <a:solidFill>
                <a:sysClr val="windowText" lastClr="000000"/>
              </a:solidFill>
              <a:effectLst/>
              <a:latin typeface="+mn-lt"/>
              <a:ea typeface="+mn-ea"/>
              <a:cs typeface="+mn-cs"/>
            </a:rPr>
            <a:t>7,177,721</a:t>
          </a:r>
          <a:r>
            <a:rPr lang="ja-JP" altLang="ja-JP" sz="1100" b="0" i="0" baseline="0">
              <a:solidFill>
                <a:sysClr val="windowText" lastClr="000000"/>
              </a:solidFill>
              <a:effectLst/>
              <a:latin typeface="+mn-lt"/>
              <a:ea typeface="+mn-ea"/>
              <a:cs typeface="+mn-cs"/>
            </a:rPr>
            <a:t>千円となった。標準財政規模に対する比率は前年度の</a:t>
          </a:r>
          <a:r>
            <a:rPr lang="en-US" altLang="ja-JP" sz="1100" b="0" i="0" baseline="0">
              <a:solidFill>
                <a:sysClr val="windowText" lastClr="000000"/>
              </a:solidFill>
              <a:effectLst/>
              <a:latin typeface="+mn-lt"/>
              <a:ea typeface="+mn-ea"/>
              <a:cs typeface="+mn-cs"/>
            </a:rPr>
            <a:t>33.87</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26.43</a:t>
          </a:r>
          <a:r>
            <a:rPr lang="ja-JP" altLang="ja-JP" sz="1100" b="0" i="0" baseline="0">
              <a:solidFill>
                <a:sysClr val="windowText" lastClr="000000"/>
              </a:solidFill>
              <a:effectLst/>
              <a:latin typeface="+mn-lt"/>
              <a:ea typeface="+mn-ea"/>
              <a:cs typeface="+mn-cs"/>
            </a:rPr>
            <a:t>％になり、</a:t>
          </a:r>
          <a:r>
            <a:rPr lang="en-US" altLang="ja-JP" sz="1100" b="0" i="0" baseline="0">
              <a:solidFill>
                <a:sysClr val="windowText" lastClr="000000"/>
              </a:solidFill>
              <a:effectLst/>
              <a:latin typeface="+mn-lt"/>
              <a:ea typeface="+mn-ea"/>
              <a:cs typeface="+mn-cs"/>
            </a:rPr>
            <a:t>7.44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低下</a:t>
          </a:r>
          <a:r>
            <a:rPr lang="ja-JP" altLang="ja-JP" sz="1100" b="0" i="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実質収支額は</a:t>
          </a:r>
          <a:r>
            <a:rPr lang="en-US" altLang="ja-JP" sz="1100" b="0" i="0" baseline="0">
              <a:solidFill>
                <a:sysClr val="windowText" lastClr="000000"/>
              </a:solidFill>
              <a:effectLst/>
              <a:latin typeface="+mn-lt"/>
              <a:ea typeface="+mn-ea"/>
              <a:cs typeface="+mn-cs"/>
            </a:rPr>
            <a:t>1,398,409</a:t>
          </a:r>
          <a:r>
            <a:rPr lang="ja-JP" altLang="ja-JP" sz="1100" b="0" i="0" baseline="0">
              <a:solidFill>
                <a:sysClr val="windowText" lastClr="000000"/>
              </a:solidFill>
              <a:effectLst/>
              <a:latin typeface="+mn-lt"/>
              <a:ea typeface="+mn-ea"/>
              <a:cs typeface="+mn-cs"/>
            </a:rPr>
            <a:t>千円となり、標準財政規模に対する比率は前年度の</a:t>
          </a:r>
          <a:r>
            <a:rPr lang="en-US" altLang="ja-JP" sz="1100" b="0" i="0" baseline="0">
              <a:solidFill>
                <a:sysClr val="windowText" lastClr="000000"/>
              </a:solidFill>
              <a:effectLst/>
              <a:latin typeface="+mn-lt"/>
              <a:ea typeface="+mn-ea"/>
              <a:cs typeface="+mn-cs"/>
            </a:rPr>
            <a:t>3.60</a:t>
          </a:r>
          <a:r>
            <a:rPr lang="ja-JP" altLang="ja-JP"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5.15</a:t>
          </a:r>
          <a:r>
            <a:rPr lang="ja-JP" altLang="ja-JP" sz="1100" b="0" i="0" baseline="0">
              <a:solidFill>
                <a:sysClr val="windowText" lastClr="000000"/>
              </a:solidFill>
              <a:effectLst/>
              <a:latin typeface="+mn-lt"/>
              <a:ea typeface="+mn-ea"/>
              <a:cs typeface="+mn-cs"/>
            </a:rPr>
            <a:t>％になり、</a:t>
          </a:r>
          <a:r>
            <a:rPr lang="en-US" altLang="ja-JP" sz="1100" b="0" i="0" baseline="0">
              <a:solidFill>
                <a:sysClr val="windowText" lastClr="000000"/>
              </a:solidFill>
              <a:effectLst/>
              <a:latin typeface="+mn-lt"/>
              <a:ea typeface="+mn-ea"/>
              <a:cs typeface="+mn-cs"/>
            </a:rPr>
            <a:t>1.55</a:t>
          </a:r>
          <a:r>
            <a:rPr lang="ja-JP" altLang="ja-JP" sz="1100" b="0" i="0" baseline="0">
              <a:solidFill>
                <a:sysClr val="windowText" lastClr="000000"/>
              </a:solidFill>
              <a:effectLst/>
              <a:latin typeface="+mn-lt"/>
              <a:ea typeface="+mn-ea"/>
              <a:cs typeface="+mn-cs"/>
            </a:rPr>
            <a:t>ポイント上昇した。　</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実質単年度収支は</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1,986,608</a:t>
          </a:r>
          <a:r>
            <a:rPr lang="ja-JP" altLang="ja-JP" sz="1100" b="0" i="0" baseline="0">
              <a:solidFill>
                <a:sysClr val="windowText" lastClr="000000"/>
              </a:solidFill>
              <a:effectLst/>
              <a:latin typeface="+mn-lt"/>
              <a:ea typeface="+mn-ea"/>
              <a:cs typeface="+mn-cs"/>
            </a:rPr>
            <a:t>千円となり、標準財政規模に対する比率は前年度の</a:t>
          </a:r>
          <a:r>
            <a:rPr lang="en-US" altLang="ja-JP" sz="1100" b="0" i="0" baseline="0">
              <a:solidFill>
                <a:sysClr val="windowText" lastClr="000000"/>
              </a:solidFill>
              <a:effectLst/>
              <a:latin typeface="+mn-lt"/>
              <a:ea typeface="+mn-ea"/>
              <a:cs typeface="+mn-cs"/>
            </a:rPr>
            <a:t>2.36</a:t>
          </a:r>
          <a:r>
            <a:rPr lang="ja-JP" altLang="ja-JP" sz="1100" b="0" i="0" baseline="0">
              <a:solidFill>
                <a:sysClr val="windowText" lastClr="000000"/>
              </a:solidFill>
              <a:effectLst/>
              <a:latin typeface="+mn-lt"/>
              <a:ea typeface="+mn-ea"/>
              <a:cs typeface="+mn-cs"/>
            </a:rPr>
            <a:t>％から</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7.31</a:t>
          </a:r>
          <a:r>
            <a:rPr lang="ja-JP" altLang="ja-JP" sz="1100" b="0" i="0" baseline="0">
              <a:solidFill>
                <a:sysClr val="windowText" lastClr="000000"/>
              </a:solidFill>
              <a:effectLst/>
              <a:latin typeface="+mn-lt"/>
              <a:ea typeface="+mn-ea"/>
              <a:cs typeface="+mn-cs"/>
            </a:rPr>
            <a:t>％になり、</a:t>
          </a:r>
          <a:r>
            <a:rPr lang="en-US" altLang="ja-JP" sz="1100" b="0" i="0" baseline="0">
              <a:solidFill>
                <a:sysClr val="windowText" lastClr="000000"/>
              </a:solidFill>
              <a:effectLst/>
              <a:latin typeface="+mn-lt"/>
              <a:ea typeface="+mn-ea"/>
              <a:cs typeface="+mn-cs"/>
            </a:rPr>
            <a:t>9.67</a:t>
          </a:r>
          <a:r>
            <a:rPr lang="ja-JP" altLang="ja-JP" sz="1100" b="0" i="0" baseline="0">
              <a:solidFill>
                <a:sysClr val="windowText" lastClr="000000"/>
              </a:solidFill>
              <a:effectLst/>
              <a:latin typeface="+mn-lt"/>
              <a:ea typeface="+mn-ea"/>
              <a:cs typeface="+mn-cs"/>
            </a:rPr>
            <a:t>ポイント低下した。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今後、普通交付税の合併算定替措置が終了することに備え、財政調整基金の計画的な運用を図り、安定した健全な財政運営に努めたい。</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年度以降、全ての会計で実質収支は黒字となっている。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今後においても、各会計ともに健全な財政運営に努めていく。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49925710</v>
      </c>
      <c r="BO4" s="410"/>
      <c r="BP4" s="410"/>
      <c r="BQ4" s="410"/>
      <c r="BR4" s="410"/>
      <c r="BS4" s="410"/>
      <c r="BT4" s="410"/>
      <c r="BU4" s="411"/>
      <c r="BV4" s="409">
        <v>45830694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3.6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47456918</v>
      </c>
      <c r="BO5" s="447"/>
      <c r="BP5" s="447"/>
      <c r="BQ5" s="447"/>
      <c r="BR5" s="447"/>
      <c r="BS5" s="447"/>
      <c r="BT5" s="447"/>
      <c r="BU5" s="448"/>
      <c r="BV5" s="446">
        <v>44325829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92.1</v>
      </c>
      <c r="CU5" s="444"/>
      <c r="CV5" s="444"/>
      <c r="CW5" s="444"/>
      <c r="CX5" s="444"/>
      <c r="CY5" s="444"/>
      <c r="CZ5" s="444"/>
      <c r="DA5" s="445"/>
      <c r="DB5" s="443">
        <v>89.7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2468792</v>
      </c>
      <c r="BO6" s="447"/>
      <c r="BP6" s="447"/>
      <c r="BQ6" s="447"/>
      <c r="BR6" s="447"/>
      <c r="BS6" s="447"/>
      <c r="BT6" s="447"/>
      <c r="BU6" s="448"/>
      <c r="BV6" s="446">
        <v>1504865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95.9</v>
      </c>
      <c r="CU6" s="484"/>
      <c r="CV6" s="484"/>
      <c r="CW6" s="484"/>
      <c r="CX6" s="484"/>
      <c r="CY6" s="484"/>
      <c r="CZ6" s="484"/>
      <c r="DA6" s="485"/>
      <c r="DB6" s="483">
        <v>93.4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1070383</v>
      </c>
      <c r="BO7" s="447"/>
      <c r="BP7" s="447"/>
      <c r="BQ7" s="447"/>
      <c r="BR7" s="447"/>
      <c r="BS7" s="447"/>
      <c r="BT7" s="447"/>
      <c r="BU7" s="448"/>
      <c r="BV7" s="446">
        <v>489524</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27159078</v>
      </c>
      <c r="CU7" s="447"/>
      <c r="CV7" s="447"/>
      <c r="CW7" s="447"/>
      <c r="CX7" s="447"/>
      <c r="CY7" s="447"/>
      <c r="CZ7" s="447"/>
      <c r="DA7" s="448"/>
      <c r="DB7" s="446">
        <v>28187254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1398409</v>
      </c>
      <c r="BO8" s="447"/>
      <c r="BP8" s="447"/>
      <c r="BQ8" s="447"/>
      <c r="BR8" s="447"/>
      <c r="BS8" s="447"/>
      <c r="BT8" s="447"/>
      <c r="BU8" s="448"/>
      <c r="BV8" s="446">
        <v>1015341</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57255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87</v>
      </c>
      <c r="AV9" s="479"/>
      <c r="AW9" s="479"/>
      <c r="AX9" s="479"/>
      <c r="AY9" s="480" t="s">
        <v>107</v>
      </c>
      <c r="AZ9" s="481"/>
      <c r="BA9" s="481"/>
      <c r="BB9" s="481"/>
      <c r="BC9" s="481"/>
      <c r="BD9" s="481"/>
      <c r="BE9" s="481"/>
      <c r="BF9" s="481"/>
      <c r="BG9" s="481"/>
      <c r="BH9" s="481"/>
      <c r="BI9" s="481"/>
      <c r="BJ9" s="481"/>
      <c r="BK9" s="481"/>
      <c r="BL9" s="481"/>
      <c r="BM9" s="482"/>
      <c r="BN9" s="446">
        <v>383068</v>
      </c>
      <c r="BO9" s="447"/>
      <c r="BP9" s="447"/>
      <c r="BQ9" s="447"/>
      <c r="BR9" s="447"/>
      <c r="BS9" s="447"/>
      <c r="BT9" s="447"/>
      <c r="BU9" s="448"/>
      <c r="BV9" s="446">
        <v>34185</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19.600000000000001</v>
      </c>
      <c r="CU9" s="444"/>
      <c r="CV9" s="444"/>
      <c r="CW9" s="444"/>
      <c r="CX9" s="444"/>
      <c r="CY9" s="444"/>
      <c r="CZ9" s="444"/>
      <c r="DA9" s="445"/>
      <c r="DB9" s="443">
        <v>21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109</v>
      </c>
      <c r="M10" s="476"/>
      <c r="N10" s="476"/>
      <c r="O10" s="476"/>
      <c r="P10" s="476"/>
      <c r="Q10" s="477"/>
      <c r="R10" s="497">
        <v>62727</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518649</v>
      </c>
      <c r="BO10" s="447"/>
      <c r="BP10" s="447"/>
      <c r="BQ10" s="447"/>
      <c r="BR10" s="447"/>
      <c r="BS10" s="447"/>
      <c r="BT10" s="447"/>
      <c r="BU10" s="448"/>
      <c r="BV10" s="446">
        <v>629888</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87</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56510</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2888325</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56299</v>
      </c>
      <c r="S13" s="528"/>
      <c r="T13" s="528"/>
      <c r="U13" s="528"/>
      <c r="V13" s="529"/>
      <c r="W13" s="462" t="s">
        <v>131</v>
      </c>
      <c r="X13" s="463"/>
      <c r="Y13" s="463"/>
      <c r="Z13" s="463"/>
      <c r="AA13" s="463"/>
      <c r="AB13" s="453"/>
      <c r="AC13" s="497">
        <v>5862</v>
      </c>
      <c r="AD13" s="498"/>
      <c r="AE13" s="498"/>
      <c r="AF13" s="498"/>
      <c r="AG13" s="537"/>
      <c r="AH13" s="497">
        <v>6944</v>
      </c>
      <c r="AI13" s="498"/>
      <c r="AJ13" s="498"/>
      <c r="AK13" s="498"/>
      <c r="AL13" s="499"/>
      <c r="AM13" s="475" t="s">
        <v>132</v>
      </c>
      <c r="AN13" s="476"/>
      <c r="AO13" s="476"/>
      <c r="AP13" s="476"/>
      <c r="AQ13" s="476"/>
      <c r="AR13" s="476"/>
      <c r="AS13" s="476"/>
      <c r="AT13" s="477"/>
      <c r="AU13" s="478" t="s">
        <v>111</v>
      </c>
      <c r="AV13" s="479"/>
      <c r="AW13" s="479"/>
      <c r="AX13" s="479"/>
      <c r="AY13" s="480" t="s">
        <v>133</v>
      </c>
      <c r="AZ13" s="481"/>
      <c r="BA13" s="481"/>
      <c r="BB13" s="481"/>
      <c r="BC13" s="481"/>
      <c r="BD13" s="481"/>
      <c r="BE13" s="481"/>
      <c r="BF13" s="481"/>
      <c r="BG13" s="481"/>
      <c r="BH13" s="481"/>
      <c r="BI13" s="481"/>
      <c r="BJ13" s="481"/>
      <c r="BK13" s="481"/>
      <c r="BL13" s="481"/>
      <c r="BM13" s="482"/>
      <c r="BN13" s="446">
        <v>-1986608</v>
      </c>
      <c r="BO13" s="447"/>
      <c r="BP13" s="447"/>
      <c r="BQ13" s="447"/>
      <c r="BR13" s="447"/>
      <c r="BS13" s="447"/>
      <c r="BT13" s="447"/>
      <c r="BU13" s="448"/>
      <c r="BV13" s="446">
        <v>664073</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13.6</v>
      </c>
      <c r="CU13" s="444"/>
      <c r="CV13" s="444"/>
      <c r="CW13" s="444"/>
      <c r="CX13" s="444"/>
      <c r="CY13" s="444"/>
      <c r="CZ13" s="444"/>
      <c r="DA13" s="445"/>
      <c r="DB13" s="443">
        <v>13.4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57470</v>
      </c>
      <c r="S14" s="528"/>
      <c r="T14" s="528"/>
      <c r="U14" s="528"/>
      <c r="V14" s="529"/>
      <c r="W14" s="436"/>
      <c r="X14" s="437"/>
      <c r="Y14" s="437"/>
      <c r="Z14" s="437"/>
      <c r="AA14" s="437"/>
      <c r="AB14" s="426"/>
      <c r="AC14" s="530">
        <v>20.2</v>
      </c>
      <c r="AD14" s="531"/>
      <c r="AE14" s="531"/>
      <c r="AF14" s="531"/>
      <c r="AG14" s="532"/>
      <c r="AH14" s="530">
        <v>22.1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128</v>
      </c>
      <c r="CU14" s="542"/>
      <c r="CV14" s="542"/>
      <c r="CW14" s="542"/>
      <c r="CX14" s="542"/>
      <c r="CY14" s="542"/>
      <c r="CZ14" s="542"/>
      <c r="DA14" s="543"/>
      <c r="DB14" s="541">
        <v>117.1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57258</v>
      </c>
      <c r="S15" s="528"/>
      <c r="T15" s="528"/>
      <c r="U15" s="528"/>
      <c r="V15" s="529"/>
      <c r="W15" s="462" t="s">
        <v>138</v>
      </c>
      <c r="X15" s="463"/>
      <c r="Y15" s="463"/>
      <c r="Z15" s="463"/>
      <c r="AA15" s="463"/>
      <c r="AB15" s="453"/>
      <c r="AC15" s="497">
        <v>4885</v>
      </c>
      <c r="AD15" s="498"/>
      <c r="AE15" s="498"/>
      <c r="AF15" s="498"/>
      <c r="AG15" s="537"/>
      <c r="AH15" s="497">
        <v>5898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5369336</v>
      </c>
      <c r="BO15" s="410"/>
      <c r="BP15" s="410"/>
      <c r="BQ15" s="410"/>
      <c r="BR15" s="410"/>
      <c r="BS15" s="410"/>
      <c r="BT15" s="410"/>
      <c r="BU15" s="411"/>
      <c r="BV15" s="409">
        <v>5523927</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16.8</v>
      </c>
      <c r="AD16" s="531"/>
      <c r="AE16" s="531"/>
      <c r="AF16" s="531"/>
      <c r="AG16" s="532"/>
      <c r="AH16" s="530">
        <v>18.8</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23615884</v>
      </c>
      <c r="BO16" s="447"/>
      <c r="BP16" s="447"/>
      <c r="BQ16" s="447"/>
      <c r="BR16" s="447"/>
      <c r="BS16" s="447"/>
      <c r="BT16" s="447"/>
      <c r="BU16" s="448"/>
      <c r="BV16" s="446">
        <v>23589464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18248</v>
      </c>
      <c r="AD17" s="498"/>
      <c r="AE17" s="498"/>
      <c r="AF17" s="498"/>
      <c r="AG17" s="537"/>
      <c r="AH17" s="497">
        <v>18557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6707904</v>
      </c>
      <c r="BO17" s="447"/>
      <c r="BP17" s="447"/>
      <c r="BQ17" s="447"/>
      <c r="BR17" s="447"/>
      <c r="BS17" s="447"/>
      <c r="BT17" s="447"/>
      <c r="BU17" s="448"/>
      <c r="BV17" s="446">
        <v>6893429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855.66</v>
      </c>
      <c r="M18" s="559"/>
      <c r="N18" s="559"/>
      <c r="O18" s="559"/>
      <c r="P18" s="559"/>
      <c r="Q18" s="559"/>
      <c r="R18" s="560"/>
      <c r="S18" s="560"/>
      <c r="T18" s="560"/>
      <c r="U18" s="560"/>
      <c r="V18" s="561"/>
      <c r="W18" s="464"/>
      <c r="X18" s="465"/>
      <c r="Y18" s="465"/>
      <c r="Z18" s="465"/>
      <c r="AA18" s="465"/>
      <c r="AB18" s="456"/>
      <c r="AC18" s="562">
        <v>62.9</v>
      </c>
      <c r="AD18" s="563"/>
      <c r="AE18" s="563"/>
      <c r="AF18" s="563"/>
      <c r="AG18" s="564"/>
      <c r="AH18" s="562">
        <v>59.1</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25281439</v>
      </c>
      <c r="BO18" s="447"/>
      <c r="BP18" s="447"/>
      <c r="BQ18" s="447"/>
      <c r="BR18" s="447"/>
      <c r="BS18" s="447"/>
      <c r="BT18" s="447"/>
      <c r="BU18" s="448"/>
      <c r="BV18" s="446">
        <v>25318533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67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34394272</v>
      </c>
      <c r="BO19" s="447"/>
      <c r="BP19" s="447"/>
      <c r="BQ19" s="447"/>
      <c r="BR19" s="447"/>
      <c r="BS19" s="447"/>
      <c r="BT19" s="447"/>
      <c r="BU19" s="448"/>
      <c r="BV19" s="446">
        <v>32400272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22401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57001312</v>
      </c>
      <c r="BO23" s="447"/>
      <c r="BP23" s="447"/>
      <c r="BQ23" s="447"/>
      <c r="BR23" s="447"/>
      <c r="BS23" s="447"/>
      <c r="BT23" s="447"/>
      <c r="BU23" s="448"/>
      <c r="BV23" s="446">
        <v>57384924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7500</v>
      </c>
      <c r="R24" s="498"/>
      <c r="S24" s="498"/>
      <c r="T24" s="498"/>
      <c r="U24" s="498"/>
      <c r="V24" s="537"/>
      <c r="W24" s="596"/>
      <c r="X24" s="584"/>
      <c r="Y24" s="585"/>
      <c r="Z24" s="496" t="s">
        <v>162</v>
      </c>
      <c r="AA24" s="476"/>
      <c r="AB24" s="476"/>
      <c r="AC24" s="476"/>
      <c r="AD24" s="476"/>
      <c r="AE24" s="476"/>
      <c r="AF24" s="476"/>
      <c r="AG24" s="477"/>
      <c r="AH24" s="497">
        <v>899</v>
      </c>
      <c r="AI24" s="498"/>
      <c r="AJ24" s="498"/>
      <c r="AK24" s="498"/>
      <c r="AL24" s="537"/>
      <c r="AM24" s="497">
        <v>2760829</v>
      </c>
      <c r="AN24" s="498"/>
      <c r="AO24" s="498"/>
      <c r="AP24" s="498"/>
      <c r="AQ24" s="498"/>
      <c r="AR24" s="537"/>
      <c r="AS24" s="497">
        <v>3071</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32875088</v>
      </c>
      <c r="BO24" s="447"/>
      <c r="BP24" s="447"/>
      <c r="BQ24" s="447"/>
      <c r="BR24" s="447"/>
      <c r="BS24" s="447"/>
      <c r="BT24" s="447"/>
      <c r="BU24" s="448"/>
      <c r="BV24" s="446">
        <v>33611875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2</v>
      </c>
      <c r="M25" s="498"/>
      <c r="N25" s="498"/>
      <c r="O25" s="498"/>
      <c r="P25" s="537"/>
      <c r="Q25" s="497">
        <v>5850</v>
      </c>
      <c r="R25" s="498"/>
      <c r="S25" s="498"/>
      <c r="T25" s="498"/>
      <c r="U25" s="498"/>
      <c r="V25" s="537"/>
      <c r="W25" s="596"/>
      <c r="X25" s="584"/>
      <c r="Y25" s="585"/>
      <c r="Z25" s="496" t="s">
        <v>165</v>
      </c>
      <c r="AA25" s="476"/>
      <c r="AB25" s="476"/>
      <c r="AC25" s="476"/>
      <c r="AD25" s="476"/>
      <c r="AE25" s="476"/>
      <c r="AF25" s="476"/>
      <c r="AG25" s="477"/>
      <c r="AH25" s="497">
        <v>180</v>
      </c>
      <c r="AI25" s="498"/>
      <c r="AJ25" s="498"/>
      <c r="AK25" s="498"/>
      <c r="AL25" s="537"/>
      <c r="AM25" s="497">
        <v>577980</v>
      </c>
      <c r="AN25" s="498"/>
      <c r="AO25" s="498"/>
      <c r="AP25" s="498"/>
      <c r="AQ25" s="498"/>
      <c r="AR25" s="537"/>
      <c r="AS25" s="497">
        <v>3211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4356577</v>
      </c>
      <c r="BO25" s="410"/>
      <c r="BP25" s="410"/>
      <c r="BQ25" s="410"/>
      <c r="BR25" s="410"/>
      <c r="BS25" s="410"/>
      <c r="BT25" s="410"/>
      <c r="BU25" s="411"/>
      <c r="BV25" s="409">
        <v>5414521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5300</v>
      </c>
      <c r="R26" s="498"/>
      <c r="S26" s="498"/>
      <c r="T26" s="498"/>
      <c r="U26" s="498"/>
      <c r="V26" s="537"/>
      <c r="W26" s="596"/>
      <c r="X26" s="584"/>
      <c r="Y26" s="585"/>
      <c r="Z26" s="496" t="s">
        <v>168</v>
      </c>
      <c r="AA26" s="606"/>
      <c r="AB26" s="606"/>
      <c r="AC26" s="606"/>
      <c r="AD26" s="606"/>
      <c r="AE26" s="606"/>
      <c r="AF26" s="606"/>
      <c r="AG26" s="607"/>
      <c r="AH26" s="497">
        <v>72</v>
      </c>
      <c r="AI26" s="498"/>
      <c r="AJ26" s="498"/>
      <c r="AK26" s="498"/>
      <c r="AL26" s="537"/>
      <c r="AM26" s="497">
        <v>198864</v>
      </c>
      <c r="AN26" s="498"/>
      <c r="AO26" s="498"/>
      <c r="AP26" s="498"/>
      <c r="AQ26" s="498"/>
      <c r="AR26" s="537"/>
      <c r="AS26" s="497">
        <v>2762</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3479</v>
      </c>
      <c r="R27" s="498"/>
      <c r="S27" s="498"/>
      <c r="T27" s="498"/>
      <c r="U27" s="498"/>
      <c r="V27" s="537"/>
      <c r="W27" s="596"/>
      <c r="X27" s="584"/>
      <c r="Y27" s="585"/>
      <c r="Z27" s="496" t="s">
        <v>171</v>
      </c>
      <c r="AA27" s="476"/>
      <c r="AB27" s="476"/>
      <c r="AC27" s="476"/>
      <c r="AD27" s="476"/>
      <c r="AE27" s="476"/>
      <c r="AF27" s="476"/>
      <c r="AG27" s="477"/>
      <c r="AH27" s="497">
        <v>7</v>
      </c>
      <c r="AI27" s="498"/>
      <c r="AJ27" s="498"/>
      <c r="AK27" s="498"/>
      <c r="AL27" s="537"/>
      <c r="AM27" s="497">
        <v>25431</v>
      </c>
      <c r="AN27" s="498"/>
      <c r="AO27" s="498"/>
      <c r="AP27" s="498"/>
      <c r="AQ27" s="498"/>
      <c r="AR27" s="537"/>
      <c r="AS27" s="497">
        <v>3633</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1004329</v>
      </c>
      <c r="BO27" s="620"/>
      <c r="BP27" s="620"/>
      <c r="BQ27" s="620"/>
      <c r="BR27" s="620"/>
      <c r="BS27" s="620"/>
      <c r="BT27" s="620"/>
      <c r="BU27" s="621"/>
      <c r="BV27" s="619">
        <v>1004127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2851</v>
      </c>
      <c r="R28" s="498"/>
      <c r="S28" s="498"/>
      <c r="T28" s="498"/>
      <c r="U28" s="498"/>
      <c r="V28" s="537"/>
      <c r="W28" s="596"/>
      <c r="X28" s="584"/>
      <c r="Y28" s="585"/>
      <c r="Z28" s="496" t="s">
        <v>174</v>
      </c>
      <c r="AA28" s="476"/>
      <c r="AB28" s="476"/>
      <c r="AC28" s="476"/>
      <c r="AD28" s="476"/>
      <c r="AE28" s="476"/>
      <c r="AF28" s="476"/>
      <c r="AG28" s="477"/>
      <c r="AH28" s="497">
        <v>5</v>
      </c>
      <c r="AI28" s="498"/>
      <c r="AJ28" s="498"/>
      <c r="AK28" s="498"/>
      <c r="AL28" s="537"/>
      <c r="AM28" s="497">
        <v>8995</v>
      </c>
      <c r="AN28" s="498"/>
      <c r="AO28" s="498"/>
      <c r="AP28" s="498"/>
      <c r="AQ28" s="498"/>
      <c r="AR28" s="537"/>
      <c r="AS28" s="497">
        <v>1799</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7177721</v>
      </c>
      <c r="BO28" s="410"/>
      <c r="BP28" s="410"/>
      <c r="BQ28" s="410"/>
      <c r="BR28" s="410"/>
      <c r="BS28" s="410"/>
      <c r="BT28" s="410"/>
      <c r="BU28" s="411"/>
      <c r="BV28" s="409">
        <v>9547397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20</v>
      </c>
      <c r="M29" s="498"/>
      <c r="N29" s="498"/>
      <c r="O29" s="498"/>
      <c r="P29" s="537"/>
      <c r="Q29" s="497">
        <v>2682</v>
      </c>
      <c r="R29" s="498"/>
      <c r="S29" s="498"/>
      <c r="T29" s="498"/>
      <c r="U29" s="498"/>
      <c r="V29" s="537"/>
      <c r="W29" s="597"/>
      <c r="X29" s="598"/>
      <c r="Y29" s="599"/>
      <c r="Z29" s="496" t="s">
        <v>177</v>
      </c>
      <c r="AA29" s="476"/>
      <c r="AB29" s="476"/>
      <c r="AC29" s="476"/>
      <c r="AD29" s="476"/>
      <c r="AE29" s="476"/>
      <c r="AF29" s="476"/>
      <c r="AG29" s="477"/>
      <c r="AH29" s="497">
        <v>911</v>
      </c>
      <c r="AI29" s="498"/>
      <c r="AJ29" s="498"/>
      <c r="AK29" s="498"/>
      <c r="AL29" s="537"/>
      <c r="AM29" s="497">
        <v>2795255</v>
      </c>
      <c r="AN29" s="498"/>
      <c r="AO29" s="498"/>
      <c r="AP29" s="498"/>
      <c r="AQ29" s="498"/>
      <c r="AR29" s="537"/>
      <c r="AS29" s="497">
        <v>3068</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2053670</v>
      </c>
      <c r="BO29" s="447"/>
      <c r="BP29" s="447"/>
      <c r="BQ29" s="447"/>
      <c r="BR29" s="447"/>
      <c r="BS29" s="447"/>
      <c r="BT29" s="447"/>
      <c r="BU29" s="448"/>
      <c r="BV29" s="446">
        <v>2435262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92.1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11123242</v>
      </c>
      <c r="BO30" s="620"/>
      <c r="BP30" s="620"/>
      <c r="BQ30" s="620"/>
      <c r="BR30" s="620"/>
      <c r="BS30" s="620"/>
      <c r="BT30" s="620"/>
      <c r="BU30" s="621"/>
      <c r="BV30" s="619">
        <v>11311850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188</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188</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病院事業会計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下水道特別会計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新潟県市町村総合事務組合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両津温泉</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水道事業会計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小水力発電特別会計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新潟県市町村総合事務組合
　【職員退職手当支給事業特別会計】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佐渡市土地開発公社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新潟県市町村総合事務組合
　【消防団員等公務災害補償事業特別会計】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真野自然活用村公社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歌代の里特別会計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新潟県市町村総合事務組合
　【消防賞じゅつ金支給事業特別会計】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羽茂農業振興公社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すこやか両津特別会計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新潟県市町村総合事務組合
　【非常勤職員公務災害補償等特別会計】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佐渡マリンスポーツ</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新潟県市町村総合事務組合
　【交通災害共済事業特別会計】</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赤泊振興公社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新潟県後期高齢者医療広域連合
　【一般会計】</v>
      </c>
      <c r="BZ40" s="633"/>
      <c r="CA40" s="633"/>
      <c r="CB40" s="633"/>
      <c r="CC40" s="633"/>
      <c r="CD40" s="633"/>
      <c r="CE40" s="633"/>
      <c r="CF40" s="633"/>
      <c r="CG40" s="633"/>
      <c r="CH40" s="633"/>
      <c r="CI40" s="633"/>
      <c r="CJ40" s="633"/>
      <c r="CK40" s="633"/>
      <c r="CL40" s="633"/>
      <c r="CM40" s="633"/>
      <c r="CN40" s="193"/>
      <c r="CO40" s="632">
        <f t="shared" si="3"/>
        <v>25</v>
      </c>
      <c r="CP40" s="632"/>
      <c r="CQ40" s="633" t="str">
        <f>IF('各会計、関係団体の財政状況及び健全化判断比率'!BS13="","",'各会計、関係団体の財政状況及び健全化判断比率'!BS13)</f>
        <v>両津産業振興公社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新潟県後期高齢者医療広域連合
　【後期高齢者医療特別会計】</v>
      </c>
      <c r="BZ41" s="633"/>
      <c r="CA41" s="633"/>
      <c r="CB41" s="633"/>
      <c r="CC41" s="633"/>
      <c r="CD41" s="633"/>
      <c r="CE41" s="633"/>
      <c r="CF41" s="633"/>
      <c r="CG41" s="633"/>
      <c r="CH41" s="633"/>
      <c r="CI41" s="633"/>
      <c r="CJ41" s="633"/>
      <c r="CK41" s="633"/>
      <c r="CL41" s="633"/>
      <c r="CM41" s="633"/>
      <c r="CN41" s="193"/>
      <c r="CO41" s="632">
        <f t="shared" si="3"/>
        <v>26</v>
      </c>
      <c r="CP41" s="632"/>
      <c r="CQ41" s="633" t="str">
        <f>IF('各会計、関係団体の財政状況及び健全化判断比率'!BS14="","",'各会計、関係団体の財政状況及び健全化判断比率'!BS14)</f>
        <v>佐渡市スポーツ協会</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gItzSCWNLqb4trXJhclg7Ti9bc5YBgtr4ros7KKDUmz775yerN9fYlb6y7YenuAY4RKQ+ycDU+CxWPvQzwRfGw==" saltValue="fecewuUA2cCjZtjEXEOg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561</v>
      </c>
      <c r="D34" s="1224"/>
      <c r="E34" s="1225"/>
      <c r="F34" s="32">
        <v>3.63</v>
      </c>
      <c r="G34" s="33">
        <v>4.29</v>
      </c>
      <c r="H34" s="33">
        <v>4.6399999999999997</v>
      </c>
      <c r="I34" s="33">
        <v>5.09</v>
      </c>
      <c r="J34" s="34">
        <v>6.56</v>
      </c>
      <c r="K34" s="22"/>
      <c r="L34" s="22"/>
      <c r="M34" s="22"/>
      <c r="N34" s="22"/>
      <c r="O34" s="22"/>
      <c r="P34" s="22"/>
    </row>
    <row r="35" spans="1:16" ht="39" customHeight="1">
      <c r="A35" s="22"/>
      <c r="B35" s="35"/>
      <c r="C35" s="1218" t="s">
        <v>562</v>
      </c>
      <c r="D35" s="1219"/>
      <c r="E35" s="1220"/>
      <c r="F35" s="36">
        <v>2.52</v>
      </c>
      <c r="G35" s="37">
        <v>3.09</v>
      </c>
      <c r="H35" s="37">
        <v>3.34</v>
      </c>
      <c r="I35" s="37">
        <v>3.6</v>
      </c>
      <c r="J35" s="38">
        <v>5.14</v>
      </c>
      <c r="K35" s="22"/>
      <c r="L35" s="22"/>
      <c r="M35" s="22"/>
      <c r="N35" s="22"/>
      <c r="O35" s="22"/>
      <c r="P35" s="22"/>
    </row>
    <row r="36" spans="1:16" ht="39" customHeight="1">
      <c r="A36" s="22"/>
      <c r="B36" s="35"/>
      <c r="C36" s="1218" t="s">
        <v>563</v>
      </c>
      <c r="D36" s="1219"/>
      <c r="E36" s="1220"/>
      <c r="F36" s="36">
        <v>3.12</v>
      </c>
      <c r="G36" s="37">
        <v>3.52</v>
      </c>
      <c r="H36" s="37">
        <v>3.69</v>
      </c>
      <c r="I36" s="37">
        <v>3.73</v>
      </c>
      <c r="J36" s="38">
        <v>3.46</v>
      </c>
      <c r="K36" s="22"/>
      <c r="L36" s="22"/>
      <c r="M36" s="22"/>
      <c r="N36" s="22"/>
      <c r="O36" s="22"/>
      <c r="P36" s="22"/>
    </row>
    <row r="37" spans="1:16" ht="39" customHeight="1">
      <c r="A37" s="22"/>
      <c r="B37" s="35"/>
      <c r="C37" s="1218" t="s">
        <v>564</v>
      </c>
      <c r="D37" s="1219"/>
      <c r="E37" s="1220"/>
      <c r="F37" s="36">
        <v>0.46</v>
      </c>
      <c r="G37" s="37">
        <v>1</v>
      </c>
      <c r="H37" s="37">
        <v>1.1200000000000001</v>
      </c>
      <c r="I37" s="37">
        <v>1.04</v>
      </c>
      <c r="J37" s="38">
        <v>1.58</v>
      </c>
      <c r="K37" s="22"/>
      <c r="L37" s="22"/>
      <c r="M37" s="22"/>
      <c r="N37" s="22"/>
      <c r="O37" s="22"/>
      <c r="P37" s="22"/>
    </row>
    <row r="38" spans="1:16" ht="39" customHeight="1">
      <c r="A38" s="22"/>
      <c r="B38" s="35"/>
      <c r="C38" s="1218" t="s">
        <v>565</v>
      </c>
      <c r="D38" s="1219"/>
      <c r="E38" s="1220"/>
      <c r="F38" s="36">
        <v>0.37</v>
      </c>
      <c r="G38" s="37">
        <v>0.72</v>
      </c>
      <c r="H38" s="37">
        <v>1.1200000000000001</v>
      </c>
      <c r="I38" s="37">
        <v>0.7</v>
      </c>
      <c r="J38" s="38">
        <v>1.27</v>
      </c>
      <c r="K38" s="22"/>
      <c r="L38" s="22"/>
      <c r="M38" s="22"/>
      <c r="N38" s="22"/>
      <c r="O38" s="22"/>
      <c r="P38" s="22"/>
    </row>
    <row r="39" spans="1:16" ht="39" customHeight="1">
      <c r="A39" s="22"/>
      <c r="B39" s="35"/>
      <c r="C39" s="1218" t="s">
        <v>566</v>
      </c>
      <c r="D39" s="1219"/>
      <c r="E39" s="1220"/>
      <c r="F39" s="36">
        <v>0.18</v>
      </c>
      <c r="G39" s="37">
        <v>0.19</v>
      </c>
      <c r="H39" s="37">
        <v>0.27</v>
      </c>
      <c r="I39" s="37">
        <v>0.2</v>
      </c>
      <c r="J39" s="38">
        <v>0.25</v>
      </c>
      <c r="K39" s="22"/>
      <c r="L39" s="22"/>
      <c r="M39" s="22"/>
      <c r="N39" s="22"/>
      <c r="O39" s="22"/>
      <c r="P39" s="22"/>
    </row>
    <row r="40" spans="1:16" ht="39" customHeight="1">
      <c r="A40" s="22"/>
      <c r="B40" s="35"/>
      <c r="C40" s="1218" t="s">
        <v>567</v>
      </c>
      <c r="D40" s="1219"/>
      <c r="E40" s="1220"/>
      <c r="F40" s="36">
        <v>0</v>
      </c>
      <c r="G40" s="37">
        <v>0.04</v>
      </c>
      <c r="H40" s="37">
        <v>0</v>
      </c>
      <c r="I40" s="37">
        <v>0.09</v>
      </c>
      <c r="J40" s="38">
        <v>7.0000000000000007E-2</v>
      </c>
      <c r="K40" s="22"/>
      <c r="L40" s="22"/>
      <c r="M40" s="22"/>
      <c r="N40" s="22"/>
      <c r="O40" s="22"/>
      <c r="P40" s="22"/>
    </row>
    <row r="41" spans="1:16" ht="39" customHeight="1">
      <c r="A41" s="22"/>
      <c r="B41" s="35"/>
      <c r="C41" s="1218" t="s">
        <v>568</v>
      </c>
      <c r="D41" s="1219"/>
      <c r="E41" s="1220"/>
      <c r="F41" s="36">
        <v>0.03</v>
      </c>
      <c r="G41" s="37">
        <v>0.04</v>
      </c>
      <c r="H41" s="37">
        <v>0.03</v>
      </c>
      <c r="I41" s="37">
        <v>0.05</v>
      </c>
      <c r="J41" s="38">
        <v>0.06</v>
      </c>
      <c r="K41" s="22"/>
      <c r="L41" s="22"/>
      <c r="M41" s="22"/>
      <c r="N41" s="22"/>
      <c r="O41" s="22"/>
      <c r="P41" s="22"/>
    </row>
    <row r="42" spans="1:16" ht="39" customHeight="1">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570</v>
      </c>
      <c r="D43" s="1222"/>
      <c r="E43" s="1223"/>
      <c r="F43" s="41">
        <v>0.03</v>
      </c>
      <c r="G43" s="42">
        <v>0.21</v>
      </c>
      <c r="H43" s="42">
        <v>0.35</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5LJ8NUXG/9FgAPziEEONJrgAEJ+W55OrciaUhYmzy7zENvQQJZEoaSYG+SQqnZrL5HauZOuYj1pVAqU4hoKwQ==" saltValue="reIhGViEDzrl/sD9nRo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7549</v>
      </c>
      <c r="L45" s="60">
        <v>7584</v>
      </c>
      <c r="M45" s="60">
        <v>7567</v>
      </c>
      <c r="N45" s="60">
        <v>7484</v>
      </c>
      <c r="O45" s="61">
        <v>7370</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2017</v>
      </c>
      <c r="L48" s="64">
        <v>2093</v>
      </c>
      <c r="M48" s="64">
        <v>2057</v>
      </c>
      <c r="N48" s="64">
        <v>2038</v>
      </c>
      <c r="O48" s="65">
        <v>2216</v>
      </c>
      <c r="P48" s="48"/>
      <c r="Q48" s="48"/>
      <c r="R48" s="48"/>
      <c r="S48" s="48"/>
      <c r="T48" s="48"/>
      <c r="U48" s="48"/>
    </row>
    <row r="49" spans="1:21" ht="30.75" customHeight="1">
      <c r="A49" s="48"/>
      <c r="B49" s="1236"/>
      <c r="C49" s="1237"/>
      <c r="D49" s="62"/>
      <c r="E49" s="1228" t="s">
        <v>16</v>
      </c>
      <c r="F49" s="1228"/>
      <c r="G49" s="1228"/>
      <c r="H49" s="1228"/>
      <c r="I49" s="1228"/>
      <c r="J49" s="1229"/>
      <c r="K49" s="63" t="s">
        <v>512</v>
      </c>
      <c r="L49" s="64" t="s">
        <v>512</v>
      </c>
      <c r="M49" s="64" t="s">
        <v>512</v>
      </c>
      <c r="N49" s="64" t="s">
        <v>512</v>
      </c>
      <c r="O49" s="65" t="s">
        <v>512</v>
      </c>
      <c r="P49" s="48"/>
      <c r="Q49" s="48"/>
      <c r="R49" s="48"/>
      <c r="S49" s="48"/>
      <c r="T49" s="48"/>
      <c r="U49" s="48"/>
    </row>
    <row r="50" spans="1:21" ht="30.75" customHeight="1">
      <c r="A50" s="48"/>
      <c r="B50" s="1236"/>
      <c r="C50" s="1237"/>
      <c r="D50" s="62"/>
      <c r="E50" s="1228" t="s">
        <v>17</v>
      </c>
      <c r="F50" s="1228"/>
      <c r="G50" s="1228"/>
      <c r="H50" s="1228"/>
      <c r="I50" s="1228"/>
      <c r="J50" s="1229"/>
      <c r="K50" s="63">
        <v>268</v>
      </c>
      <c r="L50" s="64">
        <v>160</v>
      </c>
      <c r="M50" s="64">
        <v>142</v>
      </c>
      <c r="N50" s="64">
        <v>91</v>
      </c>
      <c r="O50" s="65">
        <v>70</v>
      </c>
      <c r="P50" s="48"/>
      <c r="Q50" s="48"/>
      <c r="R50" s="48"/>
      <c r="S50" s="48"/>
      <c r="T50" s="48"/>
      <c r="U50" s="48"/>
    </row>
    <row r="51" spans="1:21" ht="30.75" customHeight="1">
      <c r="A51" s="48"/>
      <c r="B51" s="1238"/>
      <c r="C51" s="1239"/>
      <c r="D51" s="66"/>
      <c r="E51" s="1228" t="s">
        <v>18</v>
      </c>
      <c r="F51" s="1228"/>
      <c r="G51" s="1228"/>
      <c r="H51" s="1228"/>
      <c r="I51" s="1228"/>
      <c r="J51" s="1229"/>
      <c r="K51" s="63">
        <v>2</v>
      </c>
      <c r="L51" s="64">
        <v>2</v>
      </c>
      <c r="M51" s="64">
        <v>1</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6774</v>
      </c>
      <c r="L52" s="64">
        <v>6752</v>
      </c>
      <c r="M52" s="64">
        <v>6740</v>
      </c>
      <c r="N52" s="64">
        <v>6681</v>
      </c>
      <c r="O52" s="65">
        <v>6731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3062</v>
      </c>
      <c r="L53" s="69">
        <v>3087</v>
      </c>
      <c r="M53" s="69">
        <v>3027</v>
      </c>
      <c r="N53" s="69">
        <v>2932</v>
      </c>
      <c r="O53" s="70">
        <v>2925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1H32LaM2E5CBuEDjgtUy43FTckmsQDJLGvk3kKW7vckiRxyA4Nv5xWBu/R8JpdCyOVnVjETGwOO2zX1pzmUeA==" saltValue="XAi5vG/qz0yDc28xkdBY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42" t="s">
        <v>24</v>
      </c>
      <c r="C41" s="1243"/>
      <c r="D41" s="81"/>
      <c r="E41" s="1248" t="s">
        <v>25</v>
      </c>
      <c r="F41" s="1248"/>
      <c r="G41" s="1248"/>
      <c r="H41" s="1249"/>
      <c r="I41" s="82">
        <v>61332</v>
      </c>
      <c r="J41" s="83">
        <v>61615</v>
      </c>
      <c r="K41" s="83">
        <v>61129</v>
      </c>
      <c r="L41" s="83">
        <v>59287</v>
      </c>
      <c r="M41" s="84">
        <v>58439</v>
      </c>
    </row>
    <row r="42" spans="2:13" ht="27.75" customHeight="1">
      <c r="B42" s="1244"/>
      <c r="C42" s="1245"/>
      <c r="D42" s="85"/>
      <c r="E42" s="1250" t="s">
        <v>26</v>
      </c>
      <c r="F42" s="1250"/>
      <c r="G42" s="1250"/>
      <c r="H42" s="1251"/>
      <c r="I42" s="86">
        <v>520</v>
      </c>
      <c r="J42" s="87">
        <v>369</v>
      </c>
      <c r="K42" s="87">
        <v>235</v>
      </c>
      <c r="L42" s="87">
        <v>149</v>
      </c>
      <c r="M42" s="88">
        <v>85</v>
      </c>
    </row>
    <row r="43" spans="2:13" ht="27.75" customHeight="1">
      <c r="B43" s="1244"/>
      <c r="C43" s="1245"/>
      <c r="D43" s="85"/>
      <c r="E43" s="1250" t="s">
        <v>27</v>
      </c>
      <c r="F43" s="1250"/>
      <c r="G43" s="1250"/>
      <c r="H43" s="1251"/>
      <c r="I43" s="86">
        <v>27732</v>
      </c>
      <c r="J43" s="87">
        <v>28156</v>
      </c>
      <c r="K43" s="87">
        <v>27851</v>
      </c>
      <c r="L43" s="87">
        <v>28542</v>
      </c>
      <c r="M43" s="88">
        <v>27978</v>
      </c>
    </row>
    <row r="44" spans="2:13" ht="27.75" customHeight="1">
      <c r="B44" s="1244"/>
      <c r="C44" s="1245"/>
      <c r="D44" s="85"/>
      <c r="E44" s="1250" t="s">
        <v>28</v>
      </c>
      <c r="F44" s="1250"/>
      <c r="G44" s="1250"/>
      <c r="H44" s="1251"/>
      <c r="I44" s="86" t="s">
        <v>512</v>
      </c>
      <c r="J44" s="87" t="s">
        <v>512</v>
      </c>
      <c r="K44" s="87" t="s">
        <v>512</v>
      </c>
      <c r="L44" s="87" t="s">
        <v>512</v>
      </c>
      <c r="M44" s="88" t="s">
        <v>512</v>
      </c>
    </row>
    <row r="45" spans="2:13" ht="27.75" customHeight="1">
      <c r="B45" s="1244"/>
      <c r="C45" s="1245"/>
      <c r="D45" s="85"/>
      <c r="E45" s="1250" t="s">
        <v>29</v>
      </c>
      <c r="F45" s="1250"/>
      <c r="G45" s="1250"/>
      <c r="H45" s="1251"/>
      <c r="I45" s="86">
        <v>11098</v>
      </c>
      <c r="J45" s="87">
        <v>10617</v>
      </c>
      <c r="K45" s="87">
        <v>10161</v>
      </c>
      <c r="L45" s="87">
        <v>10244</v>
      </c>
      <c r="M45" s="88">
        <v>10211</v>
      </c>
    </row>
    <row r="46" spans="2:13" ht="27.75" customHeight="1">
      <c r="B46" s="1244"/>
      <c r="C46" s="1245"/>
      <c r="D46" s="89"/>
      <c r="E46" s="1250" t="s">
        <v>30</v>
      </c>
      <c r="F46" s="1250"/>
      <c r="G46" s="1250"/>
      <c r="H46" s="1251"/>
      <c r="I46" s="86">
        <v>6</v>
      </c>
      <c r="J46" s="87">
        <v>4</v>
      </c>
      <c r="K46" s="87">
        <v>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15009</v>
      </c>
      <c r="J50" s="87">
        <v>13104</v>
      </c>
      <c r="K50" s="87">
        <v>14862</v>
      </c>
      <c r="L50" s="87">
        <v>15189</v>
      </c>
      <c r="M50" s="88">
        <v>12437</v>
      </c>
    </row>
    <row r="51" spans="2:13" ht="27.75" customHeight="1">
      <c r="B51" s="1244"/>
      <c r="C51" s="1245"/>
      <c r="D51" s="85"/>
      <c r="E51" s="1250" t="s">
        <v>36</v>
      </c>
      <c r="F51" s="1250"/>
      <c r="G51" s="1250"/>
      <c r="H51" s="1251"/>
      <c r="I51" s="86">
        <v>1360</v>
      </c>
      <c r="J51" s="87">
        <v>1282</v>
      </c>
      <c r="K51" s="87">
        <v>1177</v>
      </c>
      <c r="L51" s="87">
        <v>1005</v>
      </c>
      <c r="M51" s="88">
        <v>925</v>
      </c>
    </row>
    <row r="52" spans="2:13" ht="27.75" customHeight="1">
      <c r="B52" s="1246"/>
      <c r="C52" s="1247"/>
      <c r="D52" s="85"/>
      <c r="E52" s="1250" t="s">
        <v>37</v>
      </c>
      <c r="F52" s="1250"/>
      <c r="G52" s="1250"/>
      <c r="H52" s="1251"/>
      <c r="I52" s="86">
        <v>54297</v>
      </c>
      <c r="J52" s="87">
        <v>56017</v>
      </c>
      <c r="K52" s="87">
        <v>56377</v>
      </c>
      <c r="L52" s="87">
        <v>56641</v>
      </c>
      <c r="M52" s="88">
        <v>56979</v>
      </c>
    </row>
    <row r="53" spans="2:13" ht="27.75" customHeight="1" thickBot="1">
      <c r="B53" s="1257" t="s">
        <v>38</v>
      </c>
      <c r="C53" s="1258"/>
      <c r="D53" s="92"/>
      <c r="E53" s="1259" t="s">
        <v>39</v>
      </c>
      <c r="F53" s="1259"/>
      <c r="G53" s="1259"/>
      <c r="H53" s="1260"/>
      <c r="I53" s="93">
        <v>30023</v>
      </c>
      <c r="J53" s="94">
        <v>30358</v>
      </c>
      <c r="K53" s="94">
        <v>26962</v>
      </c>
      <c r="L53" s="94">
        <v>25386</v>
      </c>
      <c r="M53" s="95">
        <v>26371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s05+KgtSaGY2/QNH3pTs972Xf44vFUPed6rpQJpd9gJGKNIvazZdiN0MJ69Gp3RFXyb+kMucKzvsZom3q/8fw==" saltValue="z1VILM9jv1IOvtfW1p1u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8918</v>
      </c>
      <c r="G55" s="107">
        <v>9547</v>
      </c>
      <c r="H55" s="108">
        <v>7178</v>
      </c>
    </row>
    <row r="56" spans="2:8" ht="52.5" customHeight="1">
      <c r="B56" s="109"/>
      <c r="C56" s="1271" t="s">
        <v>43</v>
      </c>
      <c r="D56" s="1271"/>
      <c r="E56" s="1272"/>
      <c r="F56" s="110">
        <v>2811</v>
      </c>
      <c r="G56" s="110">
        <v>2435</v>
      </c>
      <c r="H56" s="111">
        <v>2054</v>
      </c>
    </row>
    <row r="57" spans="2:8" ht="53.25" customHeight="1">
      <c r="B57" s="109"/>
      <c r="C57" s="1273" t="s">
        <v>44</v>
      </c>
      <c r="D57" s="1273"/>
      <c r="E57" s="1274"/>
      <c r="F57" s="112">
        <v>11483</v>
      </c>
      <c r="G57" s="112">
        <v>11312</v>
      </c>
      <c r="H57" s="113">
        <v>11123</v>
      </c>
    </row>
    <row r="58" spans="2:8" ht="45.75" customHeight="1">
      <c r="B58" s="114"/>
      <c r="C58" s="1261" t="s">
        <v>592</v>
      </c>
      <c r="D58" s="1262"/>
      <c r="E58" s="1263"/>
      <c r="F58" s="115">
        <v>7416</v>
      </c>
      <c r="G58" s="115">
        <v>7253</v>
      </c>
      <c r="H58" s="116">
        <v>7256</v>
      </c>
    </row>
    <row r="59" spans="2:8" ht="45.75" customHeight="1">
      <c r="B59" s="114"/>
      <c r="C59" s="1261" t="s">
        <v>593</v>
      </c>
      <c r="D59" s="1262"/>
      <c r="E59" s="1263"/>
      <c r="F59" s="115">
        <v>1915</v>
      </c>
      <c r="G59" s="115">
        <v>2074</v>
      </c>
      <c r="H59" s="116">
        <v>1924</v>
      </c>
    </row>
    <row r="60" spans="2:8" ht="45.75" customHeight="1">
      <c r="B60" s="114"/>
      <c r="C60" s="1261" t="s">
        <v>594</v>
      </c>
      <c r="D60" s="1262"/>
      <c r="E60" s="1263"/>
      <c r="F60" s="115">
        <v>956</v>
      </c>
      <c r="G60" s="115">
        <v>826</v>
      </c>
      <c r="H60" s="116">
        <v>703</v>
      </c>
    </row>
    <row r="61" spans="2:8" ht="45.75" customHeight="1">
      <c r="B61" s="114"/>
      <c r="C61" s="1261" t="s">
        <v>595</v>
      </c>
      <c r="D61" s="1262"/>
      <c r="E61" s="1263"/>
      <c r="F61" s="115">
        <v>363</v>
      </c>
      <c r="G61" s="115">
        <v>357</v>
      </c>
      <c r="H61" s="116">
        <v>353</v>
      </c>
    </row>
    <row r="62" spans="2:8" ht="45.75" customHeight="1" thickBot="1">
      <c r="B62" s="117"/>
      <c r="C62" s="1264" t="s">
        <v>596</v>
      </c>
      <c r="D62" s="1265"/>
      <c r="E62" s="1266"/>
      <c r="F62" s="118">
        <v>375</v>
      </c>
      <c r="G62" s="118">
        <v>316</v>
      </c>
      <c r="H62" s="119">
        <v>263</v>
      </c>
    </row>
    <row r="63" spans="2:8" ht="52.5" customHeight="1" thickBot="1">
      <c r="B63" s="120"/>
      <c r="C63" s="1267" t="s">
        <v>45</v>
      </c>
      <c r="D63" s="1267"/>
      <c r="E63" s="1268"/>
      <c r="F63" s="121">
        <v>23211</v>
      </c>
      <c r="G63" s="121">
        <v>23295</v>
      </c>
      <c r="H63" s="122">
        <v>20355</v>
      </c>
    </row>
    <row r="64" spans="2:8" ht="15" customHeight="1"/>
    <row r="65" ht="0" hidden="1" customHeight="1"/>
    <row r="66" ht="0" hidden="1" customHeight="1"/>
  </sheetData>
  <sheetProtection algorithmName="SHA-512" hashValue="luXlntpNuR9gIyZ4XnxCWRA0Z8FtDsYLKFr6jUapF+VtENqj/3UsjW3zkbJ2HeCGf5w2psl6gjzege7Fc5a95w==" saltValue="Ms+MULZjiS2F+tqPRABG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600</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601</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554</v>
      </c>
      <c r="BQ50" s="1290"/>
      <c r="BR50" s="1290"/>
      <c r="BS50" s="1290"/>
      <c r="BT50" s="1290"/>
      <c r="BU50" s="1290"/>
      <c r="BV50" s="1290"/>
      <c r="BW50" s="1290"/>
      <c r="BX50" s="1290" t="s">
        <v>555</v>
      </c>
      <c r="BY50" s="1290"/>
      <c r="BZ50" s="1290"/>
      <c r="CA50" s="1290"/>
      <c r="CB50" s="1290"/>
      <c r="CC50" s="1290"/>
      <c r="CD50" s="1290"/>
      <c r="CE50" s="1290"/>
      <c r="CF50" s="1290" t="s">
        <v>556</v>
      </c>
      <c r="CG50" s="1290"/>
      <c r="CH50" s="1290"/>
      <c r="CI50" s="1290"/>
      <c r="CJ50" s="1290"/>
      <c r="CK50" s="1290"/>
      <c r="CL50" s="1290"/>
      <c r="CM50" s="1290"/>
      <c r="CN50" s="1290" t="s">
        <v>557</v>
      </c>
      <c r="CO50" s="1290"/>
      <c r="CP50" s="1290"/>
      <c r="CQ50" s="1290"/>
      <c r="CR50" s="1290"/>
      <c r="CS50" s="1290"/>
      <c r="CT50" s="1290"/>
      <c r="CU50" s="1290"/>
      <c r="CV50" s="1290" t="s">
        <v>558</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602</v>
      </c>
      <c r="AO51" s="1293"/>
      <c r="AP51" s="1293"/>
      <c r="AQ51" s="1293"/>
      <c r="AR51" s="1293"/>
      <c r="AS51" s="1293"/>
      <c r="AT51" s="1293"/>
      <c r="AU51" s="1293"/>
      <c r="AV51" s="1293"/>
      <c r="AW51" s="1293"/>
      <c r="AX51" s="1293"/>
      <c r="AY51" s="1293"/>
      <c r="AZ51" s="1293"/>
      <c r="BA51" s="1293"/>
      <c r="BB51" s="1293" t="s">
        <v>603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117.1</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49</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605</v>
      </c>
      <c r="AO55" s="1290"/>
      <c r="AP55" s="1290"/>
      <c r="AQ55" s="1290"/>
      <c r="AR55" s="1290"/>
      <c r="AS55" s="1290"/>
      <c r="AT55" s="1290"/>
      <c r="AU55" s="1290"/>
      <c r="AV55" s="1290"/>
      <c r="AW55" s="1290"/>
      <c r="AX55" s="1290"/>
      <c r="AY55" s="1290"/>
      <c r="AZ55" s="1290"/>
      <c r="BA55" s="1290"/>
      <c r="BB55" s="1293" t="s">
        <v>606</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32.5</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607</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610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601</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554</v>
      </c>
      <c r="BQ72" s="1290"/>
      <c r="BR72" s="1290"/>
      <c r="BS72" s="1290"/>
      <c r="BT72" s="1290"/>
      <c r="BU72" s="1290"/>
      <c r="BV72" s="1290"/>
      <c r="BW72" s="1290"/>
      <c r="BX72" s="1290" t="s">
        <v>555</v>
      </c>
      <c r="BY72" s="1290"/>
      <c r="BZ72" s="1290"/>
      <c r="CA72" s="1290"/>
      <c r="CB72" s="1290"/>
      <c r="CC72" s="1290"/>
      <c r="CD72" s="1290"/>
      <c r="CE72" s="1290"/>
      <c r="CF72" s="1290" t="s">
        <v>556</v>
      </c>
      <c r="CG72" s="1290"/>
      <c r="CH72" s="1290"/>
      <c r="CI72" s="1290"/>
      <c r="CJ72" s="1290"/>
      <c r="CK72" s="1290"/>
      <c r="CL72" s="1290"/>
      <c r="CM72" s="1290"/>
      <c r="CN72" s="1290" t="s">
        <v>557</v>
      </c>
      <c r="CO72" s="1290"/>
      <c r="CP72" s="1290"/>
      <c r="CQ72" s="1290"/>
      <c r="CR72" s="1290"/>
      <c r="CS72" s="1290"/>
      <c r="CT72" s="1290"/>
      <c r="CU72" s="1290"/>
      <c r="CV72" s="1290" t="s">
        <v>558</v>
      </c>
      <c r="CW72" s="1290"/>
      <c r="CX72" s="1290"/>
      <c r="CY72" s="1290"/>
      <c r="CZ72" s="1290"/>
      <c r="DA72" s="1290"/>
      <c r="DB72" s="1290"/>
      <c r="DC72" s="1290"/>
    </row>
    <row r="73" spans="2:107">
      <c r="B73" s="374"/>
      <c r="G73" s="1291"/>
      <c r="H73" s="1291"/>
      <c r="I73" s="1291"/>
      <c r="J73" s="1291"/>
      <c r="K73" s="1296"/>
      <c r="L73" s="1296"/>
      <c r="M73" s="1296"/>
      <c r="N73" s="1296"/>
      <c r="AM73" s="383"/>
      <c r="AN73" s="1293" t="s">
        <v>602</v>
      </c>
      <c r="AO73" s="1293"/>
      <c r="AP73" s="1293"/>
      <c r="AQ73" s="1293"/>
      <c r="AR73" s="1293"/>
      <c r="AS73" s="1293"/>
      <c r="AT73" s="1293"/>
      <c r="AU73" s="1293"/>
      <c r="AV73" s="1293"/>
      <c r="AW73" s="1293"/>
      <c r="AX73" s="1293"/>
      <c r="AY73" s="1293"/>
      <c r="AZ73" s="1293"/>
      <c r="BA73" s="1293"/>
      <c r="BB73" s="1293" t="s">
        <v>606</v>
      </c>
      <c r="BC73" s="1293"/>
      <c r="BD73" s="1293"/>
      <c r="BE73" s="1293"/>
      <c r="BF73" s="1293"/>
      <c r="BG73" s="1293"/>
      <c r="BH73" s="1293"/>
      <c r="BI73" s="1293"/>
      <c r="BJ73" s="1293"/>
      <c r="BK73" s="1293"/>
      <c r="BL73" s="1293"/>
      <c r="BM73" s="1293"/>
      <c r="BN73" s="1293"/>
      <c r="BO73" s="1293"/>
      <c r="BP73" s="1276">
        <v>125.8</v>
      </c>
      <c r="BQ73" s="1276"/>
      <c r="BR73" s="1276"/>
      <c r="BS73" s="1276"/>
      <c r="BT73" s="1276"/>
      <c r="BU73" s="1276"/>
      <c r="BV73" s="1276"/>
      <c r="BW73" s="1276"/>
      <c r="BX73" s="1276">
        <v>133.30000000000001</v>
      </c>
      <c r="BY73" s="1276"/>
      <c r="BZ73" s="1276"/>
      <c r="CA73" s="1276"/>
      <c r="CB73" s="1276"/>
      <c r="CC73" s="1276"/>
      <c r="CD73" s="1276"/>
      <c r="CE73" s="1276"/>
      <c r="CF73" s="1276">
        <v>118.6</v>
      </c>
      <c r="CG73" s="1276"/>
      <c r="CH73" s="1276"/>
      <c r="CI73" s="1276"/>
      <c r="CJ73" s="1276"/>
      <c r="CK73" s="1276"/>
      <c r="CL73" s="1276"/>
      <c r="CM73" s="1276"/>
      <c r="CN73" s="1276">
        <v>117.1</v>
      </c>
      <c r="CO73" s="1276"/>
      <c r="CP73" s="1276"/>
      <c r="CQ73" s="1276"/>
      <c r="CR73" s="1276"/>
      <c r="CS73" s="1276"/>
      <c r="CT73" s="1276"/>
      <c r="CU73" s="1276"/>
      <c r="CV73" s="1276">
        <v>128</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608</v>
      </c>
      <c r="BC75" s="1293"/>
      <c r="BD75" s="1293"/>
      <c r="BE75" s="1293"/>
      <c r="BF75" s="1293"/>
      <c r="BG75" s="1293"/>
      <c r="BH75" s="1293"/>
      <c r="BI75" s="1293"/>
      <c r="BJ75" s="1293"/>
      <c r="BK75" s="1293"/>
      <c r="BL75" s="1293"/>
      <c r="BM75" s="1293"/>
      <c r="BN75" s="1293"/>
      <c r="BO75" s="1293"/>
      <c r="BP75" s="1276">
        <v>13.3</v>
      </c>
      <c r="BQ75" s="1276"/>
      <c r="BR75" s="1276"/>
      <c r="BS75" s="1276"/>
      <c r="BT75" s="1276"/>
      <c r="BU75" s="1276"/>
      <c r="BV75" s="1276"/>
      <c r="BW75" s="1276"/>
      <c r="BX75" s="1276">
        <v>13.2</v>
      </c>
      <c r="BY75" s="1276"/>
      <c r="BZ75" s="1276"/>
      <c r="CA75" s="1276"/>
      <c r="CB75" s="1276"/>
      <c r="CC75" s="1276"/>
      <c r="CD75" s="1276"/>
      <c r="CE75" s="1276"/>
      <c r="CF75" s="1276">
        <v>13.2</v>
      </c>
      <c r="CG75" s="1276"/>
      <c r="CH75" s="1276"/>
      <c r="CI75" s="1276"/>
      <c r="CJ75" s="1276"/>
      <c r="CK75" s="1276"/>
      <c r="CL75" s="1276"/>
      <c r="CM75" s="1276"/>
      <c r="CN75" s="1276">
        <v>13.4</v>
      </c>
      <c r="CO75" s="1276"/>
      <c r="CP75" s="1276"/>
      <c r="CQ75" s="1276"/>
      <c r="CR75" s="1276"/>
      <c r="CS75" s="1276"/>
      <c r="CT75" s="1276"/>
      <c r="CU75" s="1276"/>
      <c r="CV75" s="1276">
        <v>13.6</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605</v>
      </c>
      <c r="AO77" s="1290"/>
      <c r="AP77" s="1290"/>
      <c r="AQ77" s="1290"/>
      <c r="AR77" s="1290"/>
      <c r="AS77" s="1290"/>
      <c r="AT77" s="1290"/>
      <c r="AU77" s="1290"/>
      <c r="AV77" s="1290"/>
      <c r="AW77" s="1290"/>
      <c r="AX77" s="1290"/>
      <c r="AY77" s="1290"/>
      <c r="AZ77" s="1290"/>
      <c r="BA77" s="1290"/>
      <c r="BB77" s="1293" t="s">
        <v>606</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608</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jTGvMT0m8c6B/Hg87Or3iwNjlCEHx+ruKZXqStT+wnM6tp9Z1jk8X1vS+BWem9X3jSyJAEb79VL76+qdKusDA==" saltValue="Cu+KXWmbNlXtBlLcqHfa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iAj8qsE08g3haSFPDoIQ9rigow+acTwdBOpki00Tv81nQl6KRXSfPHt80ZEkWn4gSCRCHMiT8tg8QuxT3hE7w==" saltValue="ohkxPRIQlcf+9hXKLBP8k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RXoOWxtq4wYdzYen+hUjA83gKjgG1dWs18OrDASJvEXF6jTPf0UxFSz0pmp8RNkd8gV24aincUrCwWJk5g9Sg==" saltValue="czQ3eawSeCosbF4atUoAl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360171</v>
      </c>
      <c r="E3" s="141"/>
      <c r="F3" s="142">
        <v>63956</v>
      </c>
      <c r="G3" s="143"/>
      <c r="H3" s="144"/>
    </row>
    <row r="4" spans="1:8">
      <c r="A4" s="145"/>
      <c r="B4" s="146"/>
      <c r="C4" s="147"/>
      <c r="D4" s="148">
        <v>151738</v>
      </c>
      <c r="E4" s="149"/>
      <c r="F4" s="150">
        <v>29239</v>
      </c>
      <c r="G4" s="151"/>
      <c r="H4" s="152"/>
    </row>
    <row r="5" spans="1:8">
      <c r="A5" s="133" t="s">
        <v>546</v>
      </c>
      <c r="B5" s="138"/>
      <c r="C5" s="139"/>
      <c r="D5" s="140">
        <v>199917</v>
      </c>
      <c r="E5" s="141"/>
      <c r="F5" s="142">
        <v>66255</v>
      </c>
      <c r="G5" s="143"/>
      <c r="H5" s="144"/>
    </row>
    <row r="6" spans="1:8">
      <c r="A6" s="145"/>
      <c r="B6" s="146"/>
      <c r="C6" s="147"/>
      <c r="D6" s="148">
        <v>119083</v>
      </c>
      <c r="E6" s="149"/>
      <c r="F6" s="150">
        <v>31822</v>
      </c>
      <c r="G6" s="151"/>
      <c r="H6" s="152"/>
    </row>
    <row r="7" spans="1:8">
      <c r="A7" s="133" t="s">
        <v>547</v>
      </c>
      <c r="B7" s="138"/>
      <c r="C7" s="139"/>
      <c r="D7" s="140">
        <v>138318</v>
      </c>
      <c r="E7" s="141"/>
      <c r="F7" s="142">
        <v>92247</v>
      </c>
      <c r="G7" s="143"/>
      <c r="H7" s="144"/>
    </row>
    <row r="8" spans="1:8">
      <c r="A8" s="145"/>
      <c r="B8" s="146"/>
      <c r="C8" s="147"/>
      <c r="D8" s="148">
        <v>100836</v>
      </c>
      <c r="E8" s="149"/>
      <c r="F8" s="150">
        <v>37204</v>
      </c>
      <c r="G8" s="151"/>
      <c r="H8" s="152"/>
    </row>
    <row r="9" spans="1:8">
      <c r="A9" s="133" t="s">
        <v>548</v>
      </c>
      <c r="B9" s="138"/>
      <c r="C9" s="139"/>
      <c r="D9" s="140">
        <v>125303</v>
      </c>
      <c r="E9" s="141"/>
      <c r="F9" s="142">
        <v>67319</v>
      </c>
      <c r="G9" s="143"/>
      <c r="H9" s="144"/>
    </row>
    <row r="10" spans="1:8">
      <c r="A10" s="145"/>
      <c r="B10" s="146"/>
      <c r="C10" s="147"/>
      <c r="D10" s="148">
        <v>90633</v>
      </c>
      <c r="E10" s="149"/>
      <c r="F10" s="150">
        <v>38101</v>
      </c>
      <c r="G10" s="151"/>
      <c r="H10" s="152"/>
    </row>
    <row r="11" spans="1:8">
      <c r="A11" s="133" t="s">
        <v>549</v>
      </c>
      <c r="B11" s="138"/>
      <c r="C11" s="139"/>
      <c r="D11" s="140">
        <v>148983</v>
      </c>
      <c r="E11" s="141"/>
      <c r="F11" s="142">
        <v>70615</v>
      </c>
      <c r="G11" s="143"/>
      <c r="H11" s="144"/>
    </row>
    <row r="12" spans="1:8">
      <c r="A12" s="145"/>
      <c r="B12" s="146"/>
      <c r="C12" s="153"/>
      <c r="D12" s="148">
        <v>114796</v>
      </c>
      <c r="E12" s="149"/>
      <c r="F12" s="150">
        <v>37382</v>
      </c>
      <c r="G12" s="151"/>
      <c r="H12" s="152"/>
    </row>
    <row r="13" spans="1:8">
      <c r="A13" s="133"/>
      <c r="B13" s="138"/>
      <c r="C13" s="154"/>
      <c r="D13" s="155">
        <v>194538</v>
      </c>
      <c r="E13" s="156"/>
      <c r="F13" s="157">
        <v>72078</v>
      </c>
      <c r="G13" s="158"/>
      <c r="H13" s="144"/>
    </row>
    <row r="14" spans="1:8">
      <c r="A14" s="145"/>
      <c r="B14" s="146"/>
      <c r="C14" s="147"/>
      <c r="D14" s="148">
        <v>115417</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2.5299999999999998</v>
      </c>
      <c r="C19" s="159">
        <f>ROUND(VALUE(SUBSTITUTE(実質収支比率等に係る経年分析!G$48,"▲","-")),2)</f>
        <v>3.1</v>
      </c>
      <c r="D19" s="159">
        <f>ROUND(VALUE(SUBSTITUTE(実質収支比率等に係る経年分析!H$48,"▲","-")),2)</f>
        <v>3.35</v>
      </c>
      <c r="E19" s="159">
        <f>ROUND(VALUE(SUBSTITUTE(実質収支比率等に係る経年分析!I$48,"▲","-")),2)</f>
        <v>3.6</v>
      </c>
      <c r="F19" s="159">
        <f>ROUND(VALUE(SUBSTITUTE(実質収支比率等に係る経年分析!J$48,"▲","-")),2)</f>
        <v>5.15</v>
      </c>
    </row>
    <row r="20" spans="1:11">
      <c r="A20" s="159" t="s">
        <v>49</v>
      </c>
      <c r="B20" s="159">
        <f>ROUND(VALUE(SUBSTITUTE(実質収支比率等に係る経年分析!F$47,"▲","-")),2)</f>
        <v>30.67</v>
      </c>
      <c r="C20" s="159">
        <f>ROUND(VALUE(SUBSTITUTE(実質収支比率等に係る経年分析!G$47,"▲","-")),2)</f>
        <v>27.16</v>
      </c>
      <c r="D20" s="159">
        <f>ROUND(VALUE(SUBSTITUTE(実質収支比率等に係る経年分析!H$47,"▲","-")),2)</f>
        <v>30.44</v>
      </c>
      <c r="E20" s="159">
        <f>ROUND(VALUE(SUBSTITUTE(実質収支比率等に係る経年分析!I$47,"▲","-")),2)</f>
        <v>33.869999999999997</v>
      </c>
      <c r="F20" s="159">
        <f>ROUND(VALUE(SUBSTITUTE(実質収支比率等に係る経年分析!J$47,"▲","-")),2)</f>
        <v>26.43</v>
      </c>
    </row>
    <row r="21" spans="1:11">
      <c r="A21" s="159" t="s">
        <v>50</v>
      </c>
      <c r="B21" s="159">
        <f>IF(ISNUMBER(VALUE(SUBSTITUTE(実質収支比率等に係る経年分析!F$49,"▲","-"))),ROUND(VALUE(SUBSTITUTE(実質収支比率等に係る経年分析!F$49,"▲","-")),2),NA())</f>
        <v>7.51</v>
      </c>
      <c r="C21" s="159">
        <f>IF(ISNUMBER(VALUE(SUBSTITUTE(実質収支比率等に係る経年分析!G$49,"▲","-"))),ROUND(VALUE(SUBSTITUTE(実質収支比率等に係る経年分析!G$49,"▲","-")),2),NA())</f>
        <v>-3.3</v>
      </c>
      <c r="D21" s="159">
        <f>IF(ISNUMBER(VALUE(SUBSTITUTE(実質収支比率等に係る経年分析!H$49,"▲","-"))),ROUND(VALUE(SUBSTITUTE(実質収支比率等に係る経年分析!H$49,"▲","-")),2),NA())</f>
        <v>3.47</v>
      </c>
      <c r="E21" s="159">
        <f>IF(ISNUMBER(VALUE(SUBSTITUTE(実質収支比率等に係る経年分析!I$49,"▲","-"))),ROUND(VALUE(SUBSTITUTE(実質収支比率等に係る経年分析!I$49,"▲","-")),2),NA())</f>
        <v>2.36</v>
      </c>
      <c r="F21" s="159">
        <f>IF(ISNUMBER(VALUE(SUBSTITUTE(実質収支比率等に係る経年分析!J$49,"▲","-"))),ROUND(VALUE(SUBSTITUTE(実質収支比率等に係る経年分析!J$49,"▲","-")),2),NA())</f>
        <v>-7.31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すこやか両津特別会計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1.27</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1.58</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4.6399999999999997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6774</v>
      </c>
      <c r="E42" s="161"/>
      <c r="F42" s="161"/>
      <c r="G42" s="161">
        <f>'実質公債費比率（分子）の構造'!L$52</f>
        <v>6752</v>
      </c>
      <c r="H42" s="161"/>
      <c r="I42" s="161"/>
      <c r="J42" s="161">
        <f>'実質公債費比率（分子）の構造'!M$52</f>
        <v>6740</v>
      </c>
      <c r="K42" s="161"/>
      <c r="L42" s="161"/>
      <c r="M42" s="161">
        <f>'実質公債費比率（分子）の構造'!N$52</f>
        <v>6681</v>
      </c>
      <c r="N42" s="161"/>
      <c r="O42" s="161"/>
      <c r="P42" s="161">
        <f>'実質公債費比率（分子）の構造'!O$52</f>
        <v>6731</v>
      </c>
    </row>
    <row r="43" spans="1:16">
      <c r="A43" s="161" t="s">
        <v>58</v>
      </c>
      <c r="B43" s="161">
        <f>'実質公債費比率（分子）の構造'!K$51</f>
        <v>2</v>
      </c>
      <c r="C43" s="161"/>
      <c r="D43" s="161"/>
      <c r="E43" s="161">
        <f>'実質公債費比率（分子）の構造'!L$51</f>
        <v>2</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268</v>
      </c>
      <c r="C44" s="161"/>
      <c r="D44" s="161"/>
      <c r="E44" s="161">
        <f>'実質公債費比率（分子）の構造'!L$50</f>
        <v>160</v>
      </c>
      <c r="F44" s="161"/>
      <c r="G44" s="161"/>
      <c r="H44" s="161">
        <f>'実質公債費比率（分子）の構造'!M$50</f>
        <v>142</v>
      </c>
      <c r="I44" s="161"/>
      <c r="J44" s="161"/>
      <c r="K44" s="161">
        <f>'実質公債費比率（分子）の構造'!N$50</f>
        <v>91</v>
      </c>
      <c r="L44" s="161"/>
      <c r="M44" s="161"/>
      <c r="N44" s="161">
        <f>'実質公債費比率（分子）の構造'!O$50</f>
        <v>70</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2017</v>
      </c>
      <c r="C46" s="161"/>
      <c r="D46" s="161"/>
      <c r="E46" s="161">
        <f>'実質公債費比率（分子）の構造'!L$48</f>
        <v>2093</v>
      </c>
      <c r="F46" s="161"/>
      <c r="G46" s="161"/>
      <c r="H46" s="161">
        <f>'実質公債費比率（分子）の構造'!M$48</f>
        <v>2057</v>
      </c>
      <c r="I46" s="161"/>
      <c r="J46" s="161"/>
      <c r="K46" s="161">
        <f>'実質公債費比率（分子）の構造'!N$48</f>
        <v>2038</v>
      </c>
      <c r="L46" s="161"/>
      <c r="M46" s="161"/>
      <c r="N46" s="161">
        <f>'実質公債費比率（分子）の構造'!O$48</f>
        <v>2216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7549</v>
      </c>
      <c r="C49" s="161"/>
      <c r="D49" s="161"/>
      <c r="E49" s="161">
        <f>'実質公債費比率（分子）の構造'!L$45</f>
        <v>7584</v>
      </c>
      <c r="F49" s="161"/>
      <c r="G49" s="161"/>
      <c r="H49" s="161">
        <f>'実質公債費比率（分子）の構造'!M$45</f>
        <v>7567</v>
      </c>
      <c r="I49" s="161"/>
      <c r="J49" s="161"/>
      <c r="K49" s="161">
        <f>'実質公債費比率（分子）の構造'!N$45</f>
        <v>7484</v>
      </c>
      <c r="L49" s="161"/>
      <c r="M49" s="161"/>
      <c r="N49" s="161">
        <f>'実質公債費比率（分子）の構造'!O$45</f>
        <v>7370</v>
      </c>
      <c r="O49" s="161"/>
      <c r="P49" s="161"/>
    </row>
    <row r="50" spans="1:16">
      <c r="A50" s="161" t="s">
        <v>64</v>
      </c>
      <c r="B50" s="161" t="e">
        <f>NA()</f>
        <v>#N/A</v>
      </c>
      <c r="C50" s="161">
        <f>IF(ISNUMBER('実質公債費比率（分子）の構造'!K$53),'実質公債費比率（分子）の構造'!K$53,NA())</f>
        <v>3062</v>
      </c>
      <c r="D50" s="161" t="e">
        <f>NA()</f>
        <v>#N/A</v>
      </c>
      <c r="E50" s="161" t="e">
        <f>NA()</f>
        <v>#N/A</v>
      </c>
      <c r="F50" s="161">
        <f>IF(ISNUMBER('実質公債費比率（分子）の構造'!L$53),'実質公債費比率（分子）の構造'!L$53,NA())</f>
        <v>3087</v>
      </c>
      <c r="G50" s="161" t="e">
        <f>NA()</f>
        <v>#N/A</v>
      </c>
      <c r="H50" s="161" t="e">
        <f>NA()</f>
        <v>#N/A</v>
      </c>
      <c r="I50" s="161">
        <f>IF(ISNUMBER('実質公債費比率（分子）の構造'!M$53),'実質公債費比率（分子）の構造'!M$53,NA())</f>
        <v>3027</v>
      </c>
      <c r="J50" s="161" t="e">
        <f>NA()</f>
        <v>#N/A</v>
      </c>
      <c r="K50" s="161" t="e">
        <f>NA()</f>
        <v>#N/A</v>
      </c>
      <c r="L50" s="161">
        <f>IF(ISNUMBER('実質公債費比率（分子）の構造'!N$53),'実質公債費比率（分子）の構造'!N$53,NA())</f>
        <v>2932</v>
      </c>
      <c r="M50" s="161" t="e">
        <f>NA()</f>
        <v>#N/A</v>
      </c>
      <c r="N50" s="161" t="e">
        <f>NA()</f>
        <v>#N/A</v>
      </c>
      <c r="O50" s="161">
        <f>IF(ISNUMBER('実質公債費比率（分子）の構造'!O$53),'実質公債費比率（分子）の構造'!O$53,NA())</f>
        <v>2925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54297</v>
      </c>
      <c r="E56" s="160"/>
      <c r="F56" s="160"/>
      <c r="G56" s="160">
        <f>'将来負担比率（分子）の構造'!J$52</f>
        <v>56017</v>
      </c>
      <c r="H56" s="160"/>
      <c r="I56" s="160"/>
      <c r="J56" s="160">
        <f>'将来負担比率（分子）の構造'!K$52</f>
        <v>56377</v>
      </c>
      <c r="K56" s="160"/>
      <c r="L56" s="160"/>
      <c r="M56" s="160">
        <f>'将来負担比率（分子）の構造'!L$52</f>
        <v>56641</v>
      </c>
      <c r="N56" s="160"/>
      <c r="O56" s="160"/>
      <c r="P56" s="160">
        <f>'将来負担比率（分子）の構造'!M$52</f>
        <v>56979</v>
      </c>
    </row>
    <row r="57" spans="1:16">
      <c r="A57" s="160" t="s">
        <v>36</v>
      </c>
      <c r="B57" s="160"/>
      <c r="C57" s="160"/>
      <c r="D57" s="160">
        <f>'将来負担比率（分子）の構造'!I$51</f>
        <v>1360</v>
      </c>
      <c r="E57" s="160"/>
      <c r="F57" s="160"/>
      <c r="G57" s="160">
        <f>'将来負担比率（分子）の構造'!J$51</f>
        <v>1282</v>
      </c>
      <c r="H57" s="160"/>
      <c r="I57" s="160"/>
      <c r="J57" s="160">
        <f>'将来負担比率（分子）の構造'!K$51</f>
        <v>1177</v>
      </c>
      <c r="K57" s="160"/>
      <c r="L57" s="160"/>
      <c r="M57" s="160">
        <f>'将来負担比率（分子）の構造'!L$51</f>
        <v>1005</v>
      </c>
      <c r="N57" s="160"/>
      <c r="O57" s="160"/>
      <c r="P57" s="160">
        <f>'将来負担比率（分子）の構造'!M$51</f>
        <v>925</v>
      </c>
    </row>
    <row r="58" spans="1:16">
      <c r="A58" s="160" t="s">
        <v>35</v>
      </c>
      <c r="B58" s="160"/>
      <c r="C58" s="160"/>
      <c r="D58" s="160">
        <f>'将来負担比率（分子）の構造'!I$50</f>
        <v>15009</v>
      </c>
      <c r="E58" s="160"/>
      <c r="F58" s="160"/>
      <c r="G58" s="160">
        <f>'将来負担比率（分子）の構造'!J$50</f>
        <v>13104</v>
      </c>
      <c r="H58" s="160"/>
      <c r="I58" s="160"/>
      <c r="J58" s="160">
        <f>'将来負担比率（分子）の構造'!K$50</f>
        <v>14862</v>
      </c>
      <c r="K58" s="160"/>
      <c r="L58" s="160"/>
      <c r="M58" s="160">
        <f>'将来負担比率（分子）の構造'!L$50</f>
        <v>15189</v>
      </c>
      <c r="N58" s="160"/>
      <c r="O58" s="160"/>
      <c r="P58" s="160">
        <f>'将来負担比率（分子）の構造'!M$50</f>
        <v>12437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v>
      </c>
      <c r="C61" s="160"/>
      <c r="D61" s="160"/>
      <c r="E61" s="160">
        <f>'将来負担比率（分子）の構造'!J$46</f>
        <v>4</v>
      </c>
      <c r="F61" s="160"/>
      <c r="G61" s="160"/>
      <c r="H61" s="160">
        <f>'将来負担比率（分子）の構造'!K$46</f>
        <v>2</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11098</v>
      </c>
      <c r="C62" s="160"/>
      <c r="D62" s="160"/>
      <c r="E62" s="160">
        <f>'将来負担比率（分子）の構造'!J$45</f>
        <v>10617</v>
      </c>
      <c r="F62" s="160"/>
      <c r="G62" s="160"/>
      <c r="H62" s="160">
        <f>'将来負担比率（分子）の構造'!K$45</f>
        <v>10161</v>
      </c>
      <c r="I62" s="160"/>
      <c r="J62" s="160"/>
      <c r="K62" s="160">
        <f>'将来負担比率（分子）の構造'!L$45</f>
        <v>10244</v>
      </c>
      <c r="L62" s="160"/>
      <c r="M62" s="160"/>
      <c r="N62" s="160">
        <f>'将来負担比率（分子）の構造'!M$45</f>
        <v>10211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27732</v>
      </c>
      <c r="C64" s="160"/>
      <c r="D64" s="160"/>
      <c r="E64" s="160">
        <f>'将来負担比率（分子）の構造'!J$43</f>
        <v>28156</v>
      </c>
      <c r="F64" s="160"/>
      <c r="G64" s="160"/>
      <c r="H64" s="160">
        <f>'将来負担比率（分子）の構造'!K$43</f>
        <v>27851</v>
      </c>
      <c r="I64" s="160"/>
      <c r="J64" s="160"/>
      <c r="K64" s="160">
        <f>'将来負担比率（分子）の構造'!L$43</f>
        <v>28542</v>
      </c>
      <c r="L64" s="160"/>
      <c r="M64" s="160"/>
      <c r="N64" s="160">
        <f>'将来負担比率（分子）の構造'!M$43</f>
        <v>27978</v>
      </c>
      <c r="O64" s="160"/>
      <c r="P64" s="160"/>
    </row>
    <row r="65" spans="1:16">
      <c r="A65" s="160" t="s">
        <v>26</v>
      </c>
      <c r="B65" s="160">
        <f>'将来負担比率（分子）の構造'!I$42</f>
        <v>520</v>
      </c>
      <c r="C65" s="160"/>
      <c r="D65" s="160"/>
      <c r="E65" s="160">
        <f>'将来負担比率（分子）の構造'!J$42</f>
        <v>369</v>
      </c>
      <c r="F65" s="160"/>
      <c r="G65" s="160"/>
      <c r="H65" s="160">
        <f>'将来負担比率（分子）の構造'!K$42</f>
        <v>235</v>
      </c>
      <c r="I65" s="160"/>
      <c r="J65" s="160"/>
      <c r="K65" s="160">
        <f>'将来負担比率（分子）の構造'!L$42</f>
        <v>149</v>
      </c>
      <c r="L65" s="160"/>
      <c r="M65" s="160"/>
      <c r="N65" s="160">
        <f>'将来負担比率（分子）の構造'!M$42</f>
        <v>85</v>
      </c>
      <c r="O65" s="160"/>
      <c r="P65" s="160"/>
    </row>
    <row r="66" spans="1:16">
      <c r="A66" s="160" t="s">
        <v>25</v>
      </c>
      <c r="B66" s="160">
        <f>'将来負担比率（分子）の構造'!I$41</f>
        <v>61332</v>
      </c>
      <c r="C66" s="160"/>
      <c r="D66" s="160"/>
      <c r="E66" s="160">
        <f>'将来負担比率（分子）の構造'!J$41</f>
        <v>61615</v>
      </c>
      <c r="F66" s="160"/>
      <c r="G66" s="160"/>
      <c r="H66" s="160">
        <f>'将来負担比率（分子）の構造'!K$41</f>
        <v>61129</v>
      </c>
      <c r="I66" s="160"/>
      <c r="J66" s="160"/>
      <c r="K66" s="160">
        <f>'将来負担比率（分子）の構造'!L$41</f>
        <v>59287</v>
      </c>
      <c r="L66" s="160"/>
      <c r="M66" s="160"/>
      <c r="N66" s="160">
        <f>'将来負担比率（分子）の構造'!M$41</f>
        <v>58439</v>
      </c>
      <c r="O66" s="160"/>
      <c r="P66" s="160"/>
    </row>
    <row r="67" spans="1:16">
      <c r="A67" s="160" t="s">
        <v>68</v>
      </c>
      <c r="B67" s="160" t="e">
        <f>NA()</f>
        <v>#N/A</v>
      </c>
      <c r="C67" s="160">
        <f>IF(ISNUMBER('将来負担比率（分子）の構造'!I$53), IF('将来負担比率（分子）の構造'!I$53 &lt; 0, 0, '将来負担比率（分子）の構造'!I$53), NA())</f>
        <v>30023</v>
      </c>
      <c r="D67" s="160" t="e">
        <f>NA()</f>
        <v>#N/A</v>
      </c>
      <c r="E67" s="160" t="e">
        <f>NA()</f>
        <v>#N/A</v>
      </c>
      <c r="F67" s="160">
        <f>IF(ISNUMBER('将来負担比率（分子）の構造'!J$53), IF('将来負担比率（分子）の構造'!J$53 &lt; 0, 0, '将来負担比率（分子）の構造'!J$53), NA())</f>
        <v>30358</v>
      </c>
      <c r="G67" s="160" t="e">
        <f>NA()</f>
        <v>#N/A</v>
      </c>
      <c r="H67" s="160" t="e">
        <f>NA()</f>
        <v>#N/A</v>
      </c>
      <c r="I67" s="160">
        <f>IF(ISNUMBER('将来負担比率（分子）の構造'!K$53), IF('将来負担比率（分子）の構造'!K$53 &lt; 0, 0, '将来負担比率（分子）の構造'!K$53), NA())</f>
        <v>26962</v>
      </c>
      <c r="J67" s="160" t="e">
        <f>NA()</f>
        <v>#N/A</v>
      </c>
      <c r="K67" s="160" t="e">
        <f>NA()</f>
        <v>#N/A</v>
      </c>
      <c r="L67" s="160">
        <f>IF(ISNUMBER('将来負担比率（分子）の構造'!L$53), IF('将来負担比率（分子）の構造'!L$53 &lt; 0, 0, '将来負担比率（分子）の構造'!L$53), NA())</f>
        <v>25386</v>
      </c>
      <c r="M67" s="160" t="e">
        <f>NA()</f>
        <v>#N/A</v>
      </c>
      <c r="N67" s="160" t="e">
        <f>NA()</f>
        <v>#N/A</v>
      </c>
      <c r="O67" s="160">
        <f>IF(ISNUMBER('将来負担比率（分子）の構造'!M$53), IF('将来負担比率（分子）の構造'!M$53 &lt; 0, 0, '将来負担比率（分子）の構造'!M$53), NA())</f>
        <v>26371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8918</v>
      </c>
      <c r="C72" s="164">
        <f>基金残高に係る経年分析!G55</f>
        <v>9547</v>
      </c>
      <c r="D72" s="164">
        <f>基金残高に係る経年分析!H55</f>
        <v>7178</v>
      </c>
    </row>
    <row r="73" spans="1:16">
      <c r="A73" s="163" t="s">
        <v>71</v>
      </c>
      <c r="B73" s="164">
        <f>基金残高に係る経年分析!F56</f>
        <v>2811</v>
      </c>
      <c r="C73" s="164">
        <f>基金残高に係る経年分析!G56</f>
        <v>2435</v>
      </c>
      <c r="D73" s="164">
        <f>基金残高に係る経年分析!H56</f>
        <v>2054</v>
      </c>
    </row>
    <row r="74" spans="1:16">
      <c r="A74" s="163" t="s">
        <v>72</v>
      </c>
      <c r="B74" s="164">
        <f>基金残高に係る経年分析!F57</f>
        <v>11483</v>
      </c>
      <c r="C74" s="164">
        <f>基金残高に係る経年分析!G57</f>
        <v>11312</v>
      </c>
      <c r="D74" s="164">
        <f>基金残高に係る経年分析!H57</f>
        <v>11123</v>
      </c>
    </row>
  </sheetData>
  <sheetProtection algorithmName="SHA-512" hashValue="QNXfIP46LBxx/8e1twlPQfOC6FE3f/ujfCRmA+DfcIFLeRFSSY1KKu5NV8hKnVyuF5hNj+Vg2jelWOXxWAQzJg==" saltValue="HXhJ67ZAm15XPewrkImk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5213227</v>
      </c>
      <c r="S5" s="649"/>
      <c r="T5" s="649"/>
      <c r="U5" s="649"/>
      <c r="V5" s="649"/>
      <c r="W5" s="649"/>
      <c r="X5" s="649"/>
      <c r="Y5" s="650"/>
      <c r="Z5" s="651">
        <v>10.4</v>
      </c>
      <c r="AA5" s="651"/>
      <c r="AB5" s="651"/>
      <c r="AC5" s="651"/>
      <c r="AD5" s="652">
        <v>5213227</v>
      </c>
      <c r="AE5" s="652"/>
      <c r="AF5" s="652"/>
      <c r="AG5" s="652"/>
      <c r="AH5" s="652"/>
      <c r="AI5" s="652"/>
      <c r="AJ5" s="652"/>
      <c r="AK5" s="652"/>
      <c r="AL5" s="653">
        <v>19.8</v>
      </c>
      <c r="AM5" s="654"/>
      <c r="AN5" s="654"/>
      <c r="AO5" s="655"/>
      <c r="AP5" s="645" t="s">
        <v>217</v>
      </c>
      <c r="AQ5" s="646"/>
      <c r="AR5" s="646"/>
      <c r="AS5" s="646"/>
      <c r="AT5" s="646"/>
      <c r="AU5" s="646"/>
      <c r="AV5" s="646"/>
      <c r="AW5" s="646"/>
      <c r="AX5" s="646"/>
      <c r="AY5" s="646"/>
      <c r="AZ5" s="646"/>
      <c r="BA5" s="646"/>
      <c r="BB5" s="646"/>
      <c r="BC5" s="646"/>
      <c r="BD5" s="646"/>
      <c r="BE5" s="646"/>
      <c r="BF5" s="647"/>
      <c r="BG5" s="659">
        <v>5187025</v>
      </c>
      <c r="BH5" s="660"/>
      <c r="BI5" s="660"/>
      <c r="BJ5" s="660"/>
      <c r="BK5" s="660"/>
      <c r="BL5" s="660"/>
      <c r="BM5" s="660"/>
      <c r="BN5" s="661"/>
      <c r="BO5" s="662">
        <v>99.5</v>
      </c>
      <c r="BP5" s="662"/>
      <c r="BQ5" s="662"/>
      <c r="BR5" s="662"/>
      <c r="BS5" s="663">
        <v>28504</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490494</v>
      </c>
      <c r="S6" s="660"/>
      <c r="T6" s="660"/>
      <c r="U6" s="660"/>
      <c r="V6" s="660"/>
      <c r="W6" s="660"/>
      <c r="X6" s="660"/>
      <c r="Y6" s="661"/>
      <c r="Z6" s="662">
        <v>1</v>
      </c>
      <c r="AA6" s="662"/>
      <c r="AB6" s="662"/>
      <c r="AC6" s="662"/>
      <c r="AD6" s="663">
        <v>490494</v>
      </c>
      <c r="AE6" s="663"/>
      <c r="AF6" s="663"/>
      <c r="AG6" s="663"/>
      <c r="AH6" s="663"/>
      <c r="AI6" s="663"/>
      <c r="AJ6" s="663"/>
      <c r="AK6" s="663"/>
      <c r="AL6" s="664">
        <v>1.9</v>
      </c>
      <c r="AM6" s="665"/>
      <c r="AN6" s="665"/>
      <c r="AO6" s="666"/>
      <c r="AP6" s="656" t="s">
        <v>222</v>
      </c>
      <c r="AQ6" s="657"/>
      <c r="AR6" s="657"/>
      <c r="AS6" s="657"/>
      <c r="AT6" s="657"/>
      <c r="AU6" s="657"/>
      <c r="AV6" s="657"/>
      <c r="AW6" s="657"/>
      <c r="AX6" s="657"/>
      <c r="AY6" s="657"/>
      <c r="AZ6" s="657"/>
      <c r="BA6" s="657"/>
      <c r="BB6" s="657"/>
      <c r="BC6" s="657"/>
      <c r="BD6" s="657"/>
      <c r="BE6" s="657"/>
      <c r="BF6" s="658"/>
      <c r="BG6" s="659">
        <v>5187025</v>
      </c>
      <c r="BH6" s="660"/>
      <c r="BI6" s="660"/>
      <c r="BJ6" s="660"/>
      <c r="BK6" s="660"/>
      <c r="BL6" s="660"/>
      <c r="BM6" s="660"/>
      <c r="BN6" s="661"/>
      <c r="BO6" s="662">
        <v>99.5</v>
      </c>
      <c r="BP6" s="662"/>
      <c r="BQ6" s="662"/>
      <c r="BR6" s="662"/>
      <c r="BS6" s="663">
        <v>28504</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183538</v>
      </c>
      <c r="CS6" s="660"/>
      <c r="CT6" s="660"/>
      <c r="CU6" s="660"/>
      <c r="CV6" s="660"/>
      <c r="CW6" s="660"/>
      <c r="CX6" s="660"/>
      <c r="CY6" s="661"/>
      <c r="CZ6" s="653">
        <v>0.4</v>
      </c>
      <c r="DA6" s="654"/>
      <c r="DB6" s="654"/>
      <c r="DC6" s="673"/>
      <c r="DD6" s="668">
        <v>1570</v>
      </c>
      <c r="DE6" s="660"/>
      <c r="DF6" s="660"/>
      <c r="DG6" s="660"/>
      <c r="DH6" s="660"/>
      <c r="DI6" s="660"/>
      <c r="DJ6" s="660"/>
      <c r="DK6" s="660"/>
      <c r="DL6" s="660"/>
      <c r="DM6" s="660"/>
      <c r="DN6" s="660"/>
      <c r="DO6" s="660"/>
      <c r="DP6" s="661"/>
      <c r="DQ6" s="668">
        <v>183538</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8555</v>
      </c>
      <c r="S7" s="660"/>
      <c r="T7" s="660"/>
      <c r="U7" s="660"/>
      <c r="V7" s="660"/>
      <c r="W7" s="660"/>
      <c r="X7" s="660"/>
      <c r="Y7" s="661"/>
      <c r="Z7" s="662">
        <v>0</v>
      </c>
      <c r="AA7" s="662"/>
      <c r="AB7" s="662"/>
      <c r="AC7" s="662"/>
      <c r="AD7" s="663">
        <v>8555</v>
      </c>
      <c r="AE7" s="663"/>
      <c r="AF7" s="663"/>
      <c r="AG7" s="663"/>
      <c r="AH7" s="663"/>
      <c r="AI7" s="663"/>
      <c r="AJ7" s="663"/>
      <c r="AK7" s="663"/>
      <c r="AL7" s="664">
        <v>0</v>
      </c>
      <c r="AM7" s="665"/>
      <c r="AN7" s="665"/>
      <c r="AO7" s="666"/>
      <c r="AP7" s="656" t="s">
        <v>225</v>
      </c>
      <c r="AQ7" s="657"/>
      <c r="AR7" s="657"/>
      <c r="AS7" s="657"/>
      <c r="AT7" s="657"/>
      <c r="AU7" s="657"/>
      <c r="AV7" s="657"/>
      <c r="AW7" s="657"/>
      <c r="AX7" s="657"/>
      <c r="AY7" s="657"/>
      <c r="AZ7" s="657"/>
      <c r="BA7" s="657"/>
      <c r="BB7" s="657"/>
      <c r="BC7" s="657"/>
      <c r="BD7" s="657"/>
      <c r="BE7" s="657"/>
      <c r="BF7" s="658"/>
      <c r="BG7" s="659">
        <v>2057032</v>
      </c>
      <c r="BH7" s="660"/>
      <c r="BI7" s="660"/>
      <c r="BJ7" s="660"/>
      <c r="BK7" s="660"/>
      <c r="BL7" s="660"/>
      <c r="BM7" s="660"/>
      <c r="BN7" s="661"/>
      <c r="BO7" s="662">
        <v>39.5</v>
      </c>
      <c r="BP7" s="662"/>
      <c r="BQ7" s="662"/>
      <c r="BR7" s="662"/>
      <c r="BS7" s="663">
        <v>28504</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7327860</v>
      </c>
      <c r="CS7" s="660"/>
      <c r="CT7" s="660"/>
      <c r="CU7" s="660"/>
      <c r="CV7" s="660"/>
      <c r="CW7" s="660"/>
      <c r="CX7" s="660"/>
      <c r="CY7" s="661"/>
      <c r="CZ7" s="662">
        <v>15.4</v>
      </c>
      <c r="DA7" s="662"/>
      <c r="DB7" s="662"/>
      <c r="DC7" s="662"/>
      <c r="DD7" s="668">
        <v>1429353</v>
      </c>
      <c r="DE7" s="660"/>
      <c r="DF7" s="660"/>
      <c r="DG7" s="660"/>
      <c r="DH7" s="660"/>
      <c r="DI7" s="660"/>
      <c r="DJ7" s="660"/>
      <c r="DK7" s="660"/>
      <c r="DL7" s="660"/>
      <c r="DM7" s="660"/>
      <c r="DN7" s="660"/>
      <c r="DO7" s="660"/>
      <c r="DP7" s="661"/>
      <c r="DQ7" s="668">
        <v>4218590</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20460</v>
      </c>
      <c r="S8" s="660"/>
      <c r="T8" s="660"/>
      <c r="U8" s="660"/>
      <c r="V8" s="660"/>
      <c r="W8" s="660"/>
      <c r="X8" s="660"/>
      <c r="Y8" s="661"/>
      <c r="Z8" s="662">
        <v>0</v>
      </c>
      <c r="AA8" s="662"/>
      <c r="AB8" s="662"/>
      <c r="AC8" s="662"/>
      <c r="AD8" s="663">
        <v>20460</v>
      </c>
      <c r="AE8" s="663"/>
      <c r="AF8" s="663"/>
      <c r="AG8" s="663"/>
      <c r="AH8" s="663"/>
      <c r="AI8" s="663"/>
      <c r="AJ8" s="663"/>
      <c r="AK8" s="663"/>
      <c r="AL8" s="664">
        <v>0.1</v>
      </c>
      <c r="AM8" s="665"/>
      <c r="AN8" s="665"/>
      <c r="AO8" s="666"/>
      <c r="AP8" s="656" t="s">
        <v>228</v>
      </c>
      <c r="AQ8" s="657"/>
      <c r="AR8" s="657"/>
      <c r="AS8" s="657"/>
      <c r="AT8" s="657"/>
      <c r="AU8" s="657"/>
      <c r="AV8" s="657"/>
      <c r="AW8" s="657"/>
      <c r="AX8" s="657"/>
      <c r="AY8" s="657"/>
      <c r="AZ8" s="657"/>
      <c r="BA8" s="657"/>
      <c r="BB8" s="657"/>
      <c r="BC8" s="657"/>
      <c r="BD8" s="657"/>
      <c r="BE8" s="657"/>
      <c r="BF8" s="658"/>
      <c r="BG8" s="659">
        <v>91567</v>
      </c>
      <c r="BH8" s="660"/>
      <c r="BI8" s="660"/>
      <c r="BJ8" s="660"/>
      <c r="BK8" s="660"/>
      <c r="BL8" s="660"/>
      <c r="BM8" s="660"/>
      <c r="BN8" s="661"/>
      <c r="BO8" s="662">
        <v>1.8</v>
      </c>
      <c r="BP8" s="662"/>
      <c r="BQ8" s="662"/>
      <c r="BR8" s="662"/>
      <c r="BS8" s="668" t="s">
        <v>120</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11165947</v>
      </c>
      <c r="CS8" s="660"/>
      <c r="CT8" s="660"/>
      <c r="CU8" s="660"/>
      <c r="CV8" s="660"/>
      <c r="CW8" s="660"/>
      <c r="CX8" s="660"/>
      <c r="CY8" s="661"/>
      <c r="CZ8" s="662">
        <v>23.5</v>
      </c>
      <c r="DA8" s="662"/>
      <c r="DB8" s="662"/>
      <c r="DC8" s="662"/>
      <c r="DD8" s="668">
        <v>1550305</v>
      </c>
      <c r="DE8" s="660"/>
      <c r="DF8" s="660"/>
      <c r="DG8" s="660"/>
      <c r="DH8" s="660"/>
      <c r="DI8" s="660"/>
      <c r="DJ8" s="660"/>
      <c r="DK8" s="660"/>
      <c r="DL8" s="660"/>
      <c r="DM8" s="660"/>
      <c r="DN8" s="660"/>
      <c r="DO8" s="660"/>
      <c r="DP8" s="661"/>
      <c r="DQ8" s="668">
        <v>6189274</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19652</v>
      </c>
      <c r="S9" s="660"/>
      <c r="T9" s="660"/>
      <c r="U9" s="660"/>
      <c r="V9" s="660"/>
      <c r="W9" s="660"/>
      <c r="X9" s="660"/>
      <c r="Y9" s="661"/>
      <c r="Z9" s="662">
        <v>0</v>
      </c>
      <c r="AA9" s="662"/>
      <c r="AB9" s="662"/>
      <c r="AC9" s="662"/>
      <c r="AD9" s="663">
        <v>19652</v>
      </c>
      <c r="AE9" s="663"/>
      <c r="AF9" s="663"/>
      <c r="AG9" s="663"/>
      <c r="AH9" s="663"/>
      <c r="AI9" s="663"/>
      <c r="AJ9" s="663"/>
      <c r="AK9" s="663"/>
      <c r="AL9" s="664">
        <v>0.1</v>
      </c>
      <c r="AM9" s="665"/>
      <c r="AN9" s="665"/>
      <c r="AO9" s="666"/>
      <c r="AP9" s="656" t="s">
        <v>231</v>
      </c>
      <c r="AQ9" s="657"/>
      <c r="AR9" s="657"/>
      <c r="AS9" s="657"/>
      <c r="AT9" s="657"/>
      <c r="AU9" s="657"/>
      <c r="AV9" s="657"/>
      <c r="AW9" s="657"/>
      <c r="AX9" s="657"/>
      <c r="AY9" s="657"/>
      <c r="AZ9" s="657"/>
      <c r="BA9" s="657"/>
      <c r="BB9" s="657"/>
      <c r="BC9" s="657"/>
      <c r="BD9" s="657"/>
      <c r="BE9" s="657"/>
      <c r="BF9" s="658"/>
      <c r="BG9" s="659">
        <v>1682137</v>
      </c>
      <c r="BH9" s="660"/>
      <c r="BI9" s="660"/>
      <c r="BJ9" s="660"/>
      <c r="BK9" s="660"/>
      <c r="BL9" s="660"/>
      <c r="BM9" s="660"/>
      <c r="BN9" s="661"/>
      <c r="BO9" s="662">
        <v>32.299999999999997</v>
      </c>
      <c r="BP9" s="662"/>
      <c r="BQ9" s="662"/>
      <c r="BR9" s="662"/>
      <c r="BS9" s="668" t="s">
        <v>120</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4968355</v>
      </c>
      <c r="CS9" s="660"/>
      <c r="CT9" s="660"/>
      <c r="CU9" s="660"/>
      <c r="CV9" s="660"/>
      <c r="CW9" s="660"/>
      <c r="CX9" s="660"/>
      <c r="CY9" s="661"/>
      <c r="CZ9" s="662">
        <v>10.5</v>
      </c>
      <c r="DA9" s="662"/>
      <c r="DB9" s="662"/>
      <c r="DC9" s="662"/>
      <c r="DD9" s="668">
        <v>614337</v>
      </c>
      <c r="DE9" s="660"/>
      <c r="DF9" s="660"/>
      <c r="DG9" s="660"/>
      <c r="DH9" s="660"/>
      <c r="DI9" s="660"/>
      <c r="DJ9" s="660"/>
      <c r="DK9" s="660"/>
      <c r="DL9" s="660"/>
      <c r="DM9" s="660"/>
      <c r="DN9" s="660"/>
      <c r="DO9" s="660"/>
      <c r="DP9" s="661"/>
      <c r="DQ9" s="668">
        <v>4015919</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120</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138778</v>
      </c>
      <c r="BH10" s="660"/>
      <c r="BI10" s="660"/>
      <c r="BJ10" s="660"/>
      <c r="BK10" s="660"/>
      <c r="BL10" s="660"/>
      <c r="BM10" s="660"/>
      <c r="BN10" s="661"/>
      <c r="BO10" s="662">
        <v>2.7</v>
      </c>
      <c r="BP10" s="662"/>
      <c r="BQ10" s="662"/>
      <c r="BR10" s="662"/>
      <c r="BS10" s="668" t="s">
        <v>234</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13733</v>
      </c>
      <c r="CS10" s="660"/>
      <c r="CT10" s="660"/>
      <c r="CU10" s="660"/>
      <c r="CV10" s="660"/>
      <c r="CW10" s="660"/>
      <c r="CX10" s="660"/>
      <c r="CY10" s="661"/>
      <c r="CZ10" s="662">
        <v>0</v>
      </c>
      <c r="DA10" s="662"/>
      <c r="DB10" s="662"/>
      <c r="DC10" s="662"/>
      <c r="DD10" s="668">
        <v>1134</v>
      </c>
      <c r="DE10" s="660"/>
      <c r="DF10" s="660"/>
      <c r="DG10" s="660"/>
      <c r="DH10" s="660"/>
      <c r="DI10" s="660"/>
      <c r="DJ10" s="660"/>
      <c r="DK10" s="660"/>
      <c r="DL10" s="660"/>
      <c r="DM10" s="660"/>
      <c r="DN10" s="660"/>
      <c r="DO10" s="660"/>
      <c r="DP10" s="661"/>
      <c r="DQ10" s="668">
        <v>13364</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234</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144550</v>
      </c>
      <c r="BH11" s="660"/>
      <c r="BI11" s="660"/>
      <c r="BJ11" s="660"/>
      <c r="BK11" s="660"/>
      <c r="BL11" s="660"/>
      <c r="BM11" s="660"/>
      <c r="BN11" s="661"/>
      <c r="BO11" s="662">
        <v>2.8</v>
      </c>
      <c r="BP11" s="662"/>
      <c r="BQ11" s="662"/>
      <c r="BR11" s="662"/>
      <c r="BS11" s="668">
        <v>28504</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4024399</v>
      </c>
      <c r="CS11" s="660"/>
      <c r="CT11" s="660"/>
      <c r="CU11" s="660"/>
      <c r="CV11" s="660"/>
      <c r="CW11" s="660"/>
      <c r="CX11" s="660"/>
      <c r="CY11" s="661"/>
      <c r="CZ11" s="662">
        <v>8.5</v>
      </c>
      <c r="DA11" s="662"/>
      <c r="DB11" s="662"/>
      <c r="DC11" s="662"/>
      <c r="DD11" s="668">
        <v>1652950</v>
      </c>
      <c r="DE11" s="660"/>
      <c r="DF11" s="660"/>
      <c r="DG11" s="660"/>
      <c r="DH11" s="660"/>
      <c r="DI11" s="660"/>
      <c r="DJ11" s="660"/>
      <c r="DK11" s="660"/>
      <c r="DL11" s="660"/>
      <c r="DM11" s="660"/>
      <c r="DN11" s="660"/>
      <c r="DO11" s="660"/>
      <c r="DP11" s="661"/>
      <c r="DQ11" s="668">
        <v>1529122</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997527</v>
      </c>
      <c r="S12" s="660"/>
      <c r="T12" s="660"/>
      <c r="U12" s="660"/>
      <c r="V12" s="660"/>
      <c r="W12" s="660"/>
      <c r="X12" s="660"/>
      <c r="Y12" s="661"/>
      <c r="Z12" s="662">
        <v>2</v>
      </c>
      <c r="AA12" s="662"/>
      <c r="AB12" s="662"/>
      <c r="AC12" s="662"/>
      <c r="AD12" s="663">
        <v>997527</v>
      </c>
      <c r="AE12" s="663"/>
      <c r="AF12" s="663"/>
      <c r="AG12" s="663"/>
      <c r="AH12" s="663"/>
      <c r="AI12" s="663"/>
      <c r="AJ12" s="663"/>
      <c r="AK12" s="663"/>
      <c r="AL12" s="664">
        <v>3.8</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2525620</v>
      </c>
      <c r="BH12" s="660"/>
      <c r="BI12" s="660"/>
      <c r="BJ12" s="660"/>
      <c r="BK12" s="660"/>
      <c r="BL12" s="660"/>
      <c r="BM12" s="660"/>
      <c r="BN12" s="661"/>
      <c r="BO12" s="662">
        <v>48.4</v>
      </c>
      <c r="BP12" s="662"/>
      <c r="BQ12" s="662"/>
      <c r="BR12" s="662"/>
      <c r="BS12" s="668" t="s">
        <v>234</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1385814</v>
      </c>
      <c r="CS12" s="660"/>
      <c r="CT12" s="660"/>
      <c r="CU12" s="660"/>
      <c r="CV12" s="660"/>
      <c r="CW12" s="660"/>
      <c r="CX12" s="660"/>
      <c r="CY12" s="661"/>
      <c r="CZ12" s="662">
        <v>2.9</v>
      </c>
      <c r="DA12" s="662"/>
      <c r="DB12" s="662"/>
      <c r="DC12" s="662"/>
      <c r="DD12" s="668">
        <v>107449</v>
      </c>
      <c r="DE12" s="660"/>
      <c r="DF12" s="660"/>
      <c r="DG12" s="660"/>
      <c r="DH12" s="660"/>
      <c r="DI12" s="660"/>
      <c r="DJ12" s="660"/>
      <c r="DK12" s="660"/>
      <c r="DL12" s="660"/>
      <c r="DM12" s="660"/>
      <c r="DN12" s="660"/>
      <c r="DO12" s="660"/>
      <c r="DP12" s="661"/>
      <c r="DQ12" s="668">
        <v>589993</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1997</v>
      </c>
      <c r="S13" s="660"/>
      <c r="T13" s="660"/>
      <c r="U13" s="660"/>
      <c r="V13" s="660"/>
      <c r="W13" s="660"/>
      <c r="X13" s="660"/>
      <c r="Y13" s="661"/>
      <c r="Z13" s="662">
        <v>0</v>
      </c>
      <c r="AA13" s="662"/>
      <c r="AB13" s="662"/>
      <c r="AC13" s="662"/>
      <c r="AD13" s="663">
        <v>1997</v>
      </c>
      <c r="AE13" s="663"/>
      <c r="AF13" s="663"/>
      <c r="AG13" s="663"/>
      <c r="AH13" s="663"/>
      <c r="AI13" s="663"/>
      <c r="AJ13" s="663"/>
      <c r="AK13" s="663"/>
      <c r="AL13" s="664">
        <v>0</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2512987</v>
      </c>
      <c r="BH13" s="660"/>
      <c r="BI13" s="660"/>
      <c r="BJ13" s="660"/>
      <c r="BK13" s="660"/>
      <c r="BL13" s="660"/>
      <c r="BM13" s="660"/>
      <c r="BN13" s="661"/>
      <c r="BO13" s="662">
        <v>48.2</v>
      </c>
      <c r="BP13" s="662"/>
      <c r="BQ13" s="662"/>
      <c r="BR13" s="662"/>
      <c r="BS13" s="668" t="s">
        <v>120</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4728480</v>
      </c>
      <c r="CS13" s="660"/>
      <c r="CT13" s="660"/>
      <c r="CU13" s="660"/>
      <c r="CV13" s="660"/>
      <c r="CW13" s="660"/>
      <c r="CX13" s="660"/>
      <c r="CY13" s="661"/>
      <c r="CZ13" s="662">
        <v>10</v>
      </c>
      <c r="DA13" s="662"/>
      <c r="DB13" s="662"/>
      <c r="DC13" s="662"/>
      <c r="DD13" s="668">
        <v>1372707</v>
      </c>
      <c r="DE13" s="660"/>
      <c r="DF13" s="660"/>
      <c r="DG13" s="660"/>
      <c r="DH13" s="660"/>
      <c r="DI13" s="660"/>
      <c r="DJ13" s="660"/>
      <c r="DK13" s="660"/>
      <c r="DL13" s="660"/>
      <c r="DM13" s="660"/>
      <c r="DN13" s="660"/>
      <c r="DO13" s="660"/>
      <c r="DP13" s="661"/>
      <c r="DQ13" s="668">
        <v>3653093</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234</v>
      </c>
      <c r="AA14" s="662"/>
      <c r="AB14" s="662"/>
      <c r="AC14" s="662"/>
      <c r="AD14" s="663" t="s">
        <v>234</v>
      </c>
      <c r="AE14" s="663"/>
      <c r="AF14" s="663"/>
      <c r="AG14" s="663"/>
      <c r="AH14" s="663"/>
      <c r="AI14" s="663"/>
      <c r="AJ14" s="663"/>
      <c r="AK14" s="663"/>
      <c r="AL14" s="664" t="s">
        <v>234</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253961</v>
      </c>
      <c r="BH14" s="660"/>
      <c r="BI14" s="660"/>
      <c r="BJ14" s="660"/>
      <c r="BK14" s="660"/>
      <c r="BL14" s="660"/>
      <c r="BM14" s="660"/>
      <c r="BN14" s="661"/>
      <c r="BO14" s="662">
        <v>4.9000000000000004</v>
      </c>
      <c r="BP14" s="662"/>
      <c r="BQ14" s="662"/>
      <c r="BR14" s="662"/>
      <c r="BS14" s="668" t="s">
        <v>234</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1965655</v>
      </c>
      <c r="CS14" s="660"/>
      <c r="CT14" s="660"/>
      <c r="CU14" s="660"/>
      <c r="CV14" s="660"/>
      <c r="CW14" s="660"/>
      <c r="CX14" s="660"/>
      <c r="CY14" s="661"/>
      <c r="CZ14" s="662">
        <v>4.0999999999999996</v>
      </c>
      <c r="DA14" s="662"/>
      <c r="DB14" s="662"/>
      <c r="DC14" s="662"/>
      <c r="DD14" s="668">
        <v>230946</v>
      </c>
      <c r="DE14" s="660"/>
      <c r="DF14" s="660"/>
      <c r="DG14" s="660"/>
      <c r="DH14" s="660"/>
      <c r="DI14" s="660"/>
      <c r="DJ14" s="660"/>
      <c r="DK14" s="660"/>
      <c r="DL14" s="660"/>
      <c r="DM14" s="660"/>
      <c r="DN14" s="660"/>
      <c r="DO14" s="660"/>
      <c r="DP14" s="661"/>
      <c r="DQ14" s="668">
        <v>1784324</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134978</v>
      </c>
      <c r="S15" s="660"/>
      <c r="T15" s="660"/>
      <c r="U15" s="660"/>
      <c r="V15" s="660"/>
      <c r="W15" s="660"/>
      <c r="X15" s="660"/>
      <c r="Y15" s="661"/>
      <c r="Z15" s="662">
        <v>0.3</v>
      </c>
      <c r="AA15" s="662"/>
      <c r="AB15" s="662"/>
      <c r="AC15" s="662"/>
      <c r="AD15" s="663">
        <v>134978</v>
      </c>
      <c r="AE15" s="663"/>
      <c r="AF15" s="663"/>
      <c r="AG15" s="663"/>
      <c r="AH15" s="663"/>
      <c r="AI15" s="663"/>
      <c r="AJ15" s="663"/>
      <c r="AK15" s="663"/>
      <c r="AL15" s="664">
        <v>0.5</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350412</v>
      </c>
      <c r="BH15" s="660"/>
      <c r="BI15" s="660"/>
      <c r="BJ15" s="660"/>
      <c r="BK15" s="660"/>
      <c r="BL15" s="660"/>
      <c r="BM15" s="660"/>
      <c r="BN15" s="661"/>
      <c r="BO15" s="662">
        <v>6.7</v>
      </c>
      <c r="BP15" s="662"/>
      <c r="BQ15" s="662"/>
      <c r="BR15" s="662"/>
      <c r="BS15" s="668" t="s">
        <v>234</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4180798</v>
      </c>
      <c r="CS15" s="660"/>
      <c r="CT15" s="660"/>
      <c r="CU15" s="660"/>
      <c r="CV15" s="660"/>
      <c r="CW15" s="660"/>
      <c r="CX15" s="660"/>
      <c r="CY15" s="661"/>
      <c r="CZ15" s="662">
        <v>8.8000000000000007</v>
      </c>
      <c r="DA15" s="662"/>
      <c r="DB15" s="662"/>
      <c r="DC15" s="662"/>
      <c r="DD15" s="668">
        <v>1458292</v>
      </c>
      <c r="DE15" s="660"/>
      <c r="DF15" s="660"/>
      <c r="DG15" s="660"/>
      <c r="DH15" s="660"/>
      <c r="DI15" s="660"/>
      <c r="DJ15" s="660"/>
      <c r="DK15" s="660"/>
      <c r="DL15" s="660"/>
      <c r="DM15" s="660"/>
      <c r="DN15" s="660"/>
      <c r="DO15" s="660"/>
      <c r="DP15" s="661"/>
      <c r="DQ15" s="668">
        <v>2702259</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120</v>
      </c>
      <c r="AA16" s="662"/>
      <c r="AB16" s="662"/>
      <c r="AC16" s="662"/>
      <c r="AD16" s="663" t="s">
        <v>234</v>
      </c>
      <c r="AE16" s="663"/>
      <c r="AF16" s="663"/>
      <c r="AG16" s="663"/>
      <c r="AH16" s="663"/>
      <c r="AI16" s="663"/>
      <c r="AJ16" s="663"/>
      <c r="AK16" s="663"/>
      <c r="AL16" s="664" t="s">
        <v>234</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468540</v>
      </c>
      <c r="CS16" s="660"/>
      <c r="CT16" s="660"/>
      <c r="CU16" s="660"/>
      <c r="CV16" s="660"/>
      <c r="CW16" s="660"/>
      <c r="CX16" s="660"/>
      <c r="CY16" s="661"/>
      <c r="CZ16" s="662">
        <v>1</v>
      </c>
      <c r="DA16" s="662"/>
      <c r="DB16" s="662"/>
      <c r="DC16" s="662"/>
      <c r="DD16" s="668" t="s">
        <v>234</v>
      </c>
      <c r="DE16" s="660"/>
      <c r="DF16" s="660"/>
      <c r="DG16" s="660"/>
      <c r="DH16" s="660"/>
      <c r="DI16" s="660"/>
      <c r="DJ16" s="660"/>
      <c r="DK16" s="660"/>
      <c r="DL16" s="660"/>
      <c r="DM16" s="660"/>
      <c r="DN16" s="660"/>
      <c r="DO16" s="660"/>
      <c r="DP16" s="661"/>
      <c r="DQ16" s="668">
        <v>317677</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11221</v>
      </c>
      <c r="S17" s="660"/>
      <c r="T17" s="660"/>
      <c r="U17" s="660"/>
      <c r="V17" s="660"/>
      <c r="W17" s="660"/>
      <c r="X17" s="660"/>
      <c r="Y17" s="661"/>
      <c r="Z17" s="662">
        <v>0</v>
      </c>
      <c r="AA17" s="662"/>
      <c r="AB17" s="662"/>
      <c r="AC17" s="662"/>
      <c r="AD17" s="663">
        <v>11221</v>
      </c>
      <c r="AE17" s="663"/>
      <c r="AF17" s="663"/>
      <c r="AG17" s="663"/>
      <c r="AH17" s="663"/>
      <c r="AI17" s="663"/>
      <c r="AJ17" s="663"/>
      <c r="AK17" s="663"/>
      <c r="AL17" s="664">
        <v>0</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234</v>
      </c>
      <c r="BP17" s="662"/>
      <c r="BQ17" s="662"/>
      <c r="BR17" s="662"/>
      <c r="BS17" s="668" t="s">
        <v>120</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7043799</v>
      </c>
      <c r="CS17" s="660"/>
      <c r="CT17" s="660"/>
      <c r="CU17" s="660"/>
      <c r="CV17" s="660"/>
      <c r="CW17" s="660"/>
      <c r="CX17" s="660"/>
      <c r="CY17" s="661"/>
      <c r="CZ17" s="662">
        <v>14.8</v>
      </c>
      <c r="DA17" s="662"/>
      <c r="DB17" s="662"/>
      <c r="DC17" s="662"/>
      <c r="DD17" s="668" t="s">
        <v>234</v>
      </c>
      <c r="DE17" s="660"/>
      <c r="DF17" s="660"/>
      <c r="DG17" s="660"/>
      <c r="DH17" s="660"/>
      <c r="DI17" s="660"/>
      <c r="DJ17" s="660"/>
      <c r="DK17" s="660"/>
      <c r="DL17" s="660"/>
      <c r="DM17" s="660"/>
      <c r="DN17" s="660"/>
      <c r="DO17" s="660"/>
      <c r="DP17" s="661"/>
      <c r="DQ17" s="668">
        <v>6728327</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21554755</v>
      </c>
      <c r="S18" s="660"/>
      <c r="T18" s="660"/>
      <c r="U18" s="660"/>
      <c r="V18" s="660"/>
      <c r="W18" s="660"/>
      <c r="X18" s="660"/>
      <c r="Y18" s="661"/>
      <c r="Z18" s="662">
        <v>43.2</v>
      </c>
      <c r="AA18" s="662"/>
      <c r="AB18" s="662"/>
      <c r="AC18" s="662"/>
      <c r="AD18" s="663">
        <v>19350154</v>
      </c>
      <c r="AE18" s="663"/>
      <c r="AF18" s="663"/>
      <c r="AG18" s="663"/>
      <c r="AH18" s="663"/>
      <c r="AI18" s="663"/>
      <c r="AJ18" s="663"/>
      <c r="AK18" s="663"/>
      <c r="AL18" s="664">
        <v>73.400000000000006</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234</v>
      </c>
      <c r="BP18" s="662"/>
      <c r="BQ18" s="662"/>
      <c r="BR18" s="662"/>
      <c r="BS18" s="668" t="s">
        <v>234</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19350154</v>
      </c>
      <c r="S19" s="660"/>
      <c r="T19" s="660"/>
      <c r="U19" s="660"/>
      <c r="V19" s="660"/>
      <c r="W19" s="660"/>
      <c r="X19" s="660"/>
      <c r="Y19" s="661"/>
      <c r="Z19" s="662">
        <v>38.799999999999997</v>
      </c>
      <c r="AA19" s="662"/>
      <c r="AB19" s="662"/>
      <c r="AC19" s="662"/>
      <c r="AD19" s="663">
        <v>19350154</v>
      </c>
      <c r="AE19" s="663"/>
      <c r="AF19" s="663"/>
      <c r="AG19" s="663"/>
      <c r="AH19" s="663"/>
      <c r="AI19" s="663"/>
      <c r="AJ19" s="663"/>
      <c r="AK19" s="663"/>
      <c r="AL19" s="664">
        <v>73.400000000000006</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26202</v>
      </c>
      <c r="BH19" s="660"/>
      <c r="BI19" s="660"/>
      <c r="BJ19" s="660"/>
      <c r="BK19" s="660"/>
      <c r="BL19" s="660"/>
      <c r="BM19" s="660"/>
      <c r="BN19" s="661"/>
      <c r="BO19" s="662">
        <v>0.5</v>
      </c>
      <c r="BP19" s="662"/>
      <c r="BQ19" s="662"/>
      <c r="BR19" s="662"/>
      <c r="BS19" s="668" t="s">
        <v>120</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234</v>
      </c>
      <c r="DA19" s="662"/>
      <c r="DB19" s="662"/>
      <c r="DC19" s="662"/>
      <c r="DD19" s="668" t="s">
        <v>234</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2204601</v>
      </c>
      <c r="S20" s="660"/>
      <c r="T20" s="660"/>
      <c r="U20" s="660"/>
      <c r="V20" s="660"/>
      <c r="W20" s="660"/>
      <c r="X20" s="660"/>
      <c r="Y20" s="661"/>
      <c r="Z20" s="662">
        <v>4.4000000000000004</v>
      </c>
      <c r="AA20" s="662"/>
      <c r="AB20" s="662"/>
      <c r="AC20" s="662"/>
      <c r="AD20" s="663" t="s">
        <v>234</v>
      </c>
      <c r="AE20" s="663"/>
      <c r="AF20" s="663"/>
      <c r="AG20" s="663"/>
      <c r="AH20" s="663"/>
      <c r="AI20" s="663"/>
      <c r="AJ20" s="663"/>
      <c r="AK20" s="663"/>
      <c r="AL20" s="664" t="s">
        <v>120</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26202</v>
      </c>
      <c r="BH20" s="660"/>
      <c r="BI20" s="660"/>
      <c r="BJ20" s="660"/>
      <c r="BK20" s="660"/>
      <c r="BL20" s="660"/>
      <c r="BM20" s="660"/>
      <c r="BN20" s="661"/>
      <c r="BO20" s="662">
        <v>0.5</v>
      </c>
      <c r="BP20" s="662"/>
      <c r="BQ20" s="662"/>
      <c r="BR20" s="662"/>
      <c r="BS20" s="668" t="s">
        <v>234</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47456918</v>
      </c>
      <c r="CS20" s="660"/>
      <c r="CT20" s="660"/>
      <c r="CU20" s="660"/>
      <c r="CV20" s="660"/>
      <c r="CW20" s="660"/>
      <c r="CX20" s="660"/>
      <c r="CY20" s="661"/>
      <c r="CZ20" s="662">
        <v>100</v>
      </c>
      <c r="DA20" s="662"/>
      <c r="DB20" s="662"/>
      <c r="DC20" s="662"/>
      <c r="DD20" s="668">
        <v>8419043</v>
      </c>
      <c r="DE20" s="660"/>
      <c r="DF20" s="660"/>
      <c r="DG20" s="660"/>
      <c r="DH20" s="660"/>
      <c r="DI20" s="660"/>
      <c r="DJ20" s="660"/>
      <c r="DK20" s="660"/>
      <c r="DL20" s="660"/>
      <c r="DM20" s="660"/>
      <c r="DN20" s="660"/>
      <c r="DO20" s="660"/>
      <c r="DP20" s="661"/>
      <c r="DQ20" s="668">
        <v>31925480</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234</v>
      </c>
      <c r="AA21" s="662"/>
      <c r="AB21" s="662"/>
      <c r="AC21" s="662"/>
      <c r="AD21" s="663" t="s">
        <v>120</v>
      </c>
      <c r="AE21" s="663"/>
      <c r="AF21" s="663"/>
      <c r="AG21" s="663"/>
      <c r="AH21" s="663"/>
      <c r="AI21" s="663"/>
      <c r="AJ21" s="663"/>
      <c r="AK21" s="663"/>
      <c r="AL21" s="664" t="s">
        <v>120</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26202</v>
      </c>
      <c r="BH21" s="660"/>
      <c r="BI21" s="660"/>
      <c r="BJ21" s="660"/>
      <c r="BK21" s="660"/>
      <c r="BL21" s="660"/>
      <c r="BM21" s="660"/>
      <c r="BN21" s="661"/>
      <c r="BO21" s="662">
        <v>0.5</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28452866</v>
      </c>
      <c r="S22" s="660"/>
      <c r="T22" s="660"/>
      <c r="U22" s="660"/>
      <c r="V22" s="660"/>
      <c r="W22" s="660"/>
      <c r="X22" s="660"/>
      <c r="Y22" s="661"/>
      <c r="Z22" s="662">
        <v>57</v>
      </c>
      <c r="AA22" s="662"/>
      <c r="AB22" s="662"/>
      <c r="AC22" s="662"/>
      <c r="AD22" s="663">
        <v>26248265</v>
      </c>
      <c r="AE22" s="663"/>
      <c r="AF22" s="663"/>
      <c r="AG22" s="663"/>
      <c r="AH22" s="663"/>
      <c r="AI22" s="663"/>
      <c r="AJ22" s="663"/>
      <c r="AK22" s="663"/>
      <c r="AL22" s="664">
        <v>99.6</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234</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5754</v>
      </c>
      <c r="S23" s="660"/>
      <c r="T23" s="660"/>
      <c r="U23" s="660"/>
      <c r="V23" s="660"/>
      <c r="W23" s="660"/>
      <c r="X23" s="660"/>
      <c r="Y23" s="661"/>
      <c r="Z23" s="662">
        <v>0</v>
      </c>
      <c r="AA23" s="662"/>
      <c r="AB23" s="662"/>
      <c r="AC23" s="662"/>
      <c r="AD23" s="663">
        <v>5754</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234</v>
      </c>
      <c r="BH23" s="660"/>
      <c r="BI23" s="660"/>
      <c r="BJ23" s="660"/>
      <c r="BK23" s="660"/>
      <c r="BL23" s="660"/>
      <c r="BM23" s="660"/>
      <c r="BN23" s="661"/>
      <c r="BO23" s="662" t="s">
        <v>234</v>
      </c>
      <c r="BP23" s="662"/>
      <c r="BQ23" s="662"/>
      <c r="BR23" s="662"/>
      <c r="BS23" s="668" t="s">
        <v>234</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117763</v>
      </c>
      <c r="S24" s="660"/>
      <c r="T24" s="660"/>
      <c r="U24" s="660"/>
      <c r="V24" s="660"/>
      <c r="W24" s="660"/>
      <c r="X24" s="660"/>
      <c r="Y24" s="661"/>
      <c r="Z24" s="662">
        <v>0.2</v>
      </c>
      <c r="AA24" s="662"/>
      <c r="AB24" s="662"/>
      <c r="AC24" s="662"/>
      <c r="AD24" s="663" t="s">
        <v>234</v>
      </c>
      <c r="AE24" s="663"/>
      <c r="AF24" s="663"/>
      <c r="AG24" s="663"/>
      <c r="AH24" s="663"/>
      <c r="AI24" s="663"/>
      <c r="AJ24" s="663"/>
      <c r="AK24" s="663"/>
      <c r="AL24" s="664" t="s">
        <v>234</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18944801</v>
      </c>
      <c r="CS24" s="649"/>
      <c r="CT24" s="649"/>
      <c r="CU24" s="649"/>
      <c r="CV24" s="649"/>
      <c r="CW24" s="649"/>
      <c r="CX24" s="649"/>
      <c r="CY24" s="650"/>
      <c r="CZ24" s="653">
        <v>39.9</v>
      </c>
      <c r="DA24" s="654"/>
      <c r="DB24" s="654"/>
      <c r="DC24" s="673"/>
      <c r="DD24" s="692">
        <v>15533755</v>
      </c>
      <c r="DE24" s="649"/>
      <c r="DF24" s="649"/>
      <c r="DG24" s="649"/>
      <c r="DH24" s="649"/>
      <c r="DI24" s="649"/>
      <c r="DJ24" s="649"/>
      <c r="DK24" s="650"/>
      <c r="DL24" s="692">
        <v>15388220</v>
      </c>
      <c r="DM24" s="649"/>
      <c r="DN24" s="649"/>
      <c r="DO24" s="649"/>
      <c r="DP24" s="649"/>
      <c r="DQ24" s="649"/>
      <c r="DR24" s="649"/>
      <c r="DS24" s="649"/>
      <c r="DT24" s="649"/>
      <c r="DU24" s="649"/>
      <c r="DV24" s="650"/>
      <c r="DW24" s="653">
        <v>56.1</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489903</v>
      </c>
      <c r="S25" s="660"/>
      <c r="T25" s="660"/>
      <c r="U25" s="660"/>
      <c r="V25" s="660"/>
      <c r="W25" s="660"/>
      <c r="X25" s="660"/>
      <c r="Y25" s="661"/>
      <c r="Z25" s="662">
        <v>1</v>
      </c>
      <c r="AA25" s="662"/>
      <c r="AB25" s="662"/>
      <c r="AC25" s="662"/>
      <c r="AD25" s="663">
        <v>34450</v>
      </c>
      <c r="AE25" s="663"/>
      <c r="AF25" s="663"/>
      <c r="AG25" s="663"/>
      <c r="AH25" s="663"/>
      <c r="AI25" s="663"/>
      <c r="AJ25" s="663"/>
      <c r="AK25" s="663"/>
      <c r="AL25" s="664">
        <v>0.1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234</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7120820</v>
      </c>
      <c r="CS25" s="695"/>
      <c r="CT25" s="695"/>
      <c r="CU25" s="695"/>
      <c r="CV25" s="695"/>
      <c r="CW25" s="695"/>
      <c r="CX25" s="695"/>
      <c r="CY25" s="696"/>
      <c r="CZ25" s="664">
        <v>15</v>
      </c>
      <c r="DA25" s="693"/>
      <c r="DB25" s="693"/>
      <c r="DC25" s="697"/>
      <c r="DD25" s="668">
        <v>6884161</v>
      </c>
      <c r="DE25" s="695"/>
      <c r="DF25" s="695"/>
      <c r="DG25" s="695"/>
      <c r="DH25" s="695"/>
      <c r="DI25" s="695"/>
      <c r="DJ25" s="695"/>
      <c r="DK25" s="696"/>
      <c r="DL25" s="668">
        <v>6866074</v>
      </c>
      <c r="DM25" s="695"/>
      <c r="DN25" s="695"/>
      <c r="DO25" s="695"/>
      <c r="DP25" s="695"/>
      <c r="DQ25" s="695"/>
      <c r="DR25" s="695"/>
      <c r="DS25" s="695"/>
      <c r="DT25" s="695"/>
      <c r="DU25" s="695"/>
      <c r="DV25" s="696"/>
      <c r="DW25" s="664">
        <v>25</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180638</v>
      </c>
      <c r="S26" s="660"/>
      <c r="T26" s="660"/>
      <c r="U26" s="660"/>
      <c r="V26" s="660"/>
      <c r="W26" s="660"/>
      <c r="X26" s="660"/>
      <c r="Y26" s="661"/>
      <c r="Z26" s="662">
        <v>0.4</v>
      </c>
      <c r="AA26" s="662"/>
      <c r="AB26" s="662"/>
      <c r="AC26" s="662"/>
      <c r="AD26" s="663" t="s">
        <v>120</v>
      </c>
      <c r="AE26" s="663"/>
      <c r="AF26" s="663"/>
      <c r="AG26" s="663"/>
      <c r="AH26" s="663"/>
      <c r="AI26" s="663"/>
      <c r="AJ26" s="663"/>
      <c r="AK26" s="663"/>
      <c r="AL26" s="664" t="s">
        <v>120</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234</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4978812</v>
      </c>
      <c r="CS26" s="660"/>
      <c r="CT26" s="660"/>
      <c r="CU26" s="660"/>
      <c r="CV26" s="660"/>
      <c r="CW26" s="660"/>
      <c r="CX26" s="660"/>
      <c r="CY26" s="661"/>
      <c r="CZ26" s="664">
        <v>10.5</v>
      </c>
      <c r="DA26" s="693"/>
      <c r="DB26" s="693"/>
      <c r="DC26" s="697"/>
      <c r="DD26" s="668">
        <v>4797064</v>
      </c>
      <c r="DE26" s="660"/>
      <c r="DF26" s="660"/>
      <c r="DG26" s="660"/>
      <c r="DH26" s="660"/>
      <c r="DI26" s="660"/>
      <c r="DJ26" s="660"/>
      <c r="DK26" s="661"/>
      <c r="DL26" s="668" t="s">
        <v>234</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3159096</v>
      </c>
      <c r="S27" s="660"/>
      <c r="T27" s="660"/>
      <c r="U27" s="660"/>
      <c r="V27" s="660"/>
      <c r="W27" s="660"/>
      <c r="X27" s="660"/>
      <c r="Y27" s="661"/>
      <c r="Z27" s="662">
        <v>6.3</v>
      </c>
      <c r="AA27" s="662"/>
      <c r="AB27" s="662"/>
      <c r="AC27" s="662"/>
      <c r="AD27" s="663" t="s">
        <v>120</v>
      </c>
      <c r="AE27" s="663"/>
      <c r="AF27" s="663"/>
      <c r="AG27" s="663"/>
      <c r="AH27" s="663"/>
      <c r="AI27" s="663"/>
      <c r="AJ27" s="663"/>
      <c r="AK27" s="663"/>
      <c r="AL27" s="664" t="s">
        <v>120</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5213227</v>
      </c>
      <c r="BH27" s="660"/>
      <c r="BI27" s="660"/>
      <c r="BJ27" s="660"/>
      <c r="BK27" s="660"/>
      <c r="BL27" s="660"/>
      <c r="BM27" s="660"/>
      <c r="BN27" s="661"/>
      <c r="BO27" s="662">
        <v>100</v>
      </c>
      <c r="BP27" s="662"/>
      <c r="BQ27" s="662"/>
      <c r="BR27" s="662"/>
      <c r="BS27" s="668">
        <v>28504</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4780182</v>
      </c>
      <c r="CS27" s="695"/>
      <c r="CT27" s="695"/>
      <c r="CU27" s="695"/>
      <c r="CV27" s="695"/>
      <c r="CW27" s="695"/>
      <c r="CX27" s="695"/>
      <c r="CY27" s="696"/>
      <c r="CZ27" s="664">
        <v>10.1</v>
      </c>
      <c r="DA27" s="693"/>
      <c r="DB27" s="693"/>
      <c r="DC27" s="697"/>
      <c r="DD27" s="668">
        <v>1921267</v>
      </c>
      <c r="DE27" s="695"/>
      <c r="DF27" s="695"/>
      <c r="DG27" s="695"/>
      <c r="DH27" s="695"/>
      <c r="DI27" s="695"/>
      <c r="DJ27" s="695"/>
      <c r="DK27" s="696"/>
      <c r="DL27" s="668">
        <v>1793819</v>
      </c>
      <c r="DM27" s="695"/>
      <c r="DN27" s="695"/>
      <c r="DO27" s="695"/>
      <c r="DP27" s="695"/>
      <c r="DQ27" s="695"/>
      <c r="DR27" s="695"/>
      <c r="DS27" s="695"/>
      <c r="DT27" s="695"/>
      <c r="DU27" s="695"/>
      <c r="DV27" s="696"/>
      <c r="DW27" s="664">
        <v>6.5</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v>23502</v>
      </c>
      <c r="S28" s="660"/>
      <c r="T28" s="660"/>
      <c r="U28" s="660"/>
      <c r="V28" s="660"/>
      <c r="W28" s="660"/>
      <c r="X28" s="660"/>
      <c r="Y28" s="661"/>
      <c r="Z28" s="662">
        <v>0</v>
      </c>
      <c r="AA28" s="662"/>
      <c r="AB28" s="662"/>
      <c r="AC28" s="662"/>
      <c r="AD28" s="663">
        <v>23502</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7043799</v>
      </c>
      <c r="CS28" s="660"/>
      <c r="CT28" s="660"/>
      <c r="CU28" s="660"/>
      <c r="CV28" s="660"/>
      <c r="CW28" s="660"/>
      <c r="CX28" s="660"/>
      <c r="CY28" s="661"/>
      <c r="CZ28" s="664">
        <v>14.8</v>
      </c>
      <c r="DA28" s="693"/>
      <c r="DB28" s="693"/>
      <c r="DC28" s="697"/>
      <c r="DD28" s="668">
        <v>6728327</v>
      </c>
      <c r="DE28" s="660"/>
      <c r="DF28" s="660"/>
      <c r="DG28" s="660"/>
      <c r="DH28" s="660"/>
      <c r="DI28" s="660"/>
      <c r="DJ28" s="660"/>
      <c r="DK28" s="661"/>
      <c r="DL28" s="668">
        <v>6728327</v>
      </c>
      <c r="DM28" s="660"/>
      <c r="DN28" s="660"/>
      <c r="DO28" s="660"/>
      <c r="DP28" s="660"/>
      <c r="DQ28" s="660"/>
      <c r="DR28" s="660"/>
      <c r="DS28" s="660"/>
      <c r="DT28" s="660"/>
      <c r="DU28" s="660"/>
      <c r="DV28" s="661"/>
      <c r="DW28" s="664">
        <v>24.5</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4170057</v>
      </c>
      <c r="S29" s="660"/>
      <c r="T29" s="660"/>
      <c r="U29" s="660"/>
      <c r="V29" s="660"/>
      <c r="W29" s="660"/>
      <c r="X29" s="660"/>
      <c r="Y29" s="661"/>
      <c r="Z29" s="662">
        <v>8.4</v>
      </c>
      <c r="AA29" s="662"/>
      <c r="AB29" s="662"/>
      <c r="AC29" s="662"/>
      <c r="AD29" s="663" t="s">
        <v>120</v>
      </c>
      <c r="AE29" s="663"/>
      <c r="AF29" s="663"/>
      <c r="AG29" s="663"/>
      <c r="AH29" s="663"/>
      <c r="AI29" s="663"/>
      <c r="AJ29" s="663"/>
      <c r="AK29" s="663"/>
      <c r="AL29" s="664" t="s">
        <v>234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63</v>
      </c>
      <c r="CG29" s="675"/>
      <c r="CH29" s="675"/>
      <c r="CI29" s="675"/>
      <c r="CJ29" s="675"/>
      <c r="CK29" s="675"/>
      <c r="CL29" s="675"/>
      <c r="CM29" s="675"/>
      <c r="CN29" s="675"/>
      <c r="CO29" s="675"/>
      <c r="CP29" s="675"/>
      <c r="CQ29" s="676"/>
      <c r="CR29" s="659">
        <v>7043786</v>
      </c>
      <c r="CS29" s="695"/>
      <c r="CT29" s="695"/>
      <c r="CU29" s="695"/>
      <c r="CV29" s="695"/>
      <c r="CW29" s="695"/>
      <c r="CX29" s="695"/>
      <c r="CY29" s="696"/>
      <c r="CZ29" s="664">
        <v>14.8</v>
      </c>
      <c r="DA29" s="693"/>
      <c r="DB29" s="693"/>
      <c r="DC29" s="697"/>
      <c r="DD29" s="668">
        <v>6728314</v>
      </c>
      <c r="DE29" s="695"/>
      <c r="DF29" s="695"/>
      <c r="DG29" s="695"/>
      <c r="DH29" s="695"/>
      <c r="DI29" s="695"/>
      <c r="DJ29" s="695"/>
      <c r="DK29" s="696"/>
      <c r="DL29" s="668">
        <v>6728314</v>
      </c>
      <c r="DM29" s="695"/>
      <c r="DN29" s="695"/>
      <c r="DO29" s="695"/>
      <c r="DP29" s="695"/>
      <c r="DQ29" s="695"/>
      <c r="DR29" s="695"/>
      <c r="DS29" s="695"/>
      <c r="DT29" s="695"/>
      <c r="DU29" s="695"/>
      <c r="DV29" s="696"/>
      <c r="DW29" s="664">
        <v>24.5</v>
      </c>
      <c r="DX29" s="693"/>
      <c r="DY29" s="693"/>
      <c r="DZ29" s="693"/>
      <c r="EA29" s="693"/>
      <c r="EB29" s="693"/>
      <c r="EC29" s="694"/>
    </row>
    <row r="30" spans="2:133" ht="11.25" customHeight="1">
      <c r="B30" s="656" t="s">
        <v>297</v>
      </c>
      <c r="C30" s="657"/>
      <c r="D30" s="657"/>
      <c r="E30" s="657"/>
      <c r="F30" s="657"/>
      <c r="G30" s="657"/>
      <c r="H30" s="657"/>
      <c r="I30" s="657"/>
      <c r="J30" s="657"/>
      <c r="K30" s="657"/>
      <c r="L30" s="657"/>
      <c r="M30" s="657"/>
      <c r="N30" s="657"/>
      <c r="O30" s="657"/>
      <c r="P30" s="657"/>
      <c r="Q30" s="658"/>
      <c r="R30" s="659">
        <v>176648</v>
      </c>
      <c r="S30" s="660"/>
      <c r="T30" s="660"/>
      <c r="U30" s="660"/>
      <c r="V30" s="660"/>
      <c r="W30" s="660"/>
      <c r="X30" s="660"/>
      <c r="Y30" s="661"/>
      <c r="Z30" s="662">
        <v>0.4</v>
      </c>
      <c r="AA30" s="662"/>
      <c r="AB30" s="662"/>
      <c r="AC30" s="662"/>
      <c r="AD30" s="663">
        <v>39751</v>
      </c>
      <c r="AE30" s="663"/>
      <c r="AF30" s="663"/>
      <c r="AG30" s="663"/>
      <c r="AH30" s="663"/>
      <c r="AI30" s="663"/>
      <c r="AJ30" s="663"/>
      <c r="AK30" s="663"/>
      <c r="AL30" s="664">
        <v>0.2</v>
      </c>
      <c r="AM30" s="665"/>
      <c r="AN30" s="665"/>
      <c r="AO30" s="666"/>
      <c r="AP30" s="707" t="s">
        <v>298</v>
      </c>
      <c r="AQ30" s="708"/>
      <c r="AR30" s="708"/>
      <c r="AS30" s="708"/>
      <c r="AT30" s="713" t="s">
        <v>299</v>
      </c>
      <c r="AU30" s="210"/>
      <c r="AV30" s="210"/>
      <c r="AW30" s="210"/>
      <c r="AX30" s="645" t="s">
        <v>177</v>
      </c>
      <c r="AY30" s="646"/>
      <c r="AZ30" s="646"/>
      <c r="BA30" s="646"/>
      <c r="BB30" s="646"/>
      <c r="BC30" s="646"/>
      <c r="BD30" s="646"/>
      <c r="BE30" s="646"/>
      <c r="BF30" s="647"/>
      <c r="BG30" s="719">
        <v>98.5</v>
      </c>
      <c r="BH30" s="720"/>
      <c r="BI30" s="720"/>
      <c r="BJ30" s="720"/>
      <c r="BK30" s="720"/>
      <c r="BL30" s="720"/>
      <c r="BM30" s="654">
        <v>89.6</v>
      </c>
      <c r="BN30" s="720"/>
      <c r="BO30" s="720"/>
      <c r="BP30" s="720"/>
      <c r="BQ30" s="721"/>
      <c r="BR30" s="719">
        <v>98.3</v>
      </c>
      <c r="BS30" s="720"/>
      <c r="BT30" s="720"/>
      <c r="BU30" s="720"/>
      <c r="BV30" s="720"/>
      <c r="BW30" s="720"/>
      <c r="BX30" s="654">
        <v>88.6</v>
      </c>
      <c r="BY30" s="720"/>
      <c r="BZ30" s="720"/>
      <c r="CA30" s="720"/>
      <c r="CB30" s="721"/>
      <c r="CD30" s="724"/>
      <c r="CE30" s="725"/>
      <c r="CF30" s="674" t="s">
        <v>300</v>
      </c>
      <c r="CG30" s="675"/>
      <c r="CH30" s="675"/>
      <c r="CI30" s="675"/>
      <c r="CJ30" s="675"/>
      <c r="CK30" s="675"/>
      <c r="CL30" s="675"/>
      <c r="CM30" s="675"/>
      <c r="CN30" s="675"/>
      <c r="CO30" s="675"/>
      <c r="CP30" s="675"/>
      <c r="CQ30" s="676"/>
      <c r="CR30" s="659">
        <v>6705232</v>
      </c>
      <c r="CS30" s="660"/>
      <c r="CT30" s="660"/>
      <c r="CU30" s="660"/>
      <c r="CV30" s="660"/>
      <c r="CW30" s="660"/>
      <c r="CX30" s="660"/>
      <c r="CY30" s="661"/>
      <c r="CZ30" s="664">
        <v>14.1</v>
      </c>
      <c r="DA30" s="693"/>
      <c r="DB30" s="693"/>
      <c r="DC30" s="697"/>
      <c r="DD30" s="668">
        <v>6408244</v>
      </c>
      <c r="DE30" s="660"/>
      <c r="DF30" s="660"/>
      <c r="DG30" s="660"/>
      <c r="DH30" s="660"/>
      <c r="DI30" s="660"/>
      <c r="DJ30" s="660"/>
      <c r="DK30" s="661"/>
      <c r="DL30" s="668">
        <v>6408244</v>
      </c>
      <c r="DM30" s="660"/>
      <c r="DN30" s="660"/>
      <c r="DO30" s="660"/>
      <c r="DP30" s="660"/>
      <c r="DQ30" s="660"/>
      <c r="DR30" s="660"/>
      <c r="DS30" s="660"/>
      <c r="DT30" s="660"/>
      <c r="DU30" s="660"/>
      <c r="DV30" s="661"/>
      <c r="DW30" s="664">
        <v>23.3</v>
      </c>
      <c r="DX30" s="693"/>
      <c r="DY30" s="693"/>
      <c r="DZ30" s="693"/>
      <c r="EA30" s="693"/>
      <c r="EB30" s="693"/>
      <c r="EC30" s="694"/>
    </row>
    <row r="31" spans="2:133" ht="11.25" customHeight="1">
      <c r="B31" s="656" t="s">
        <v>301</v>
      </c>
      <c r="C31" s="657"/>
      <c r="D31" s="657"/>
      <c r="E31" s="657"/>
      <c r="F31" s="657"/>
      <c r="G31" s="657"/>
      <c r="H31" s="657"/>
      <c r="I31" s="657"/>
      <c r="J31" s="657"/>
      <c r="K31" s="657"/>
      <c r="L31" s="657"/>
      <c r="M31" s="657"/>
      <c r="N31" s="657"/>
      <c r="O31" s="657"/>
      <c r="P31" s="657"/>
      <c r="Q31" s="658"/>
      <c r="R31" s="659">
        <v>137992</v>
      </c>
      <c r="S31" s="660"/>
      <c r="T31" s="660"/>
      <c r="U31" s="660"/>
      <c r="V31" s="660"/>
      <c r="W31" s="660"/>
      <c r="X31" s="660"/>
      <c r="Y31" s="661"/>
      <c r="Z31" s="662">
        <v>0.3</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99.3</v>
      </c>
      <c r="BH31" s="695"/>
      <c r="BI31" s="695"/>
      <c r="BJ31" s="695"/>
      <c r="BK31" s="695"/>
      <c r="BL31" s="695"/>
      <c r="BM31" s="665">
        <v>96.4</v>
      </c>
      <c r="BN31" s="717"/>
      <c r="BO31" s="717"/>
      <c r="BP31" s="717"/>
      <c r="BQ31" s="718"/>
      <c r="BR31" s="716">
        <v>99.1</v>
      </c>
      <c r="BS31" s="695"/>
      <c r="BT31" s="695"/>
      <c r="BU31" s="695"/>
      <c r="BV31" s="695"/>
      <c r="BW31" s="695"/>
      <c r="BX31" s="665">
        <v>95.6</v>
      </c>
      <c r="BY31" s="717"/>
      <c r="BZ31" s="717"/>
      <c r="CA31" s="717"/>
      <c r="CB31" s="718"/>
      <c r="CD31" s="724"/>
      <c r="CE31" s="725"/>
      <c r="CF31" s="674" t="s">
        <v>304</v>
      </c>
      <c r="CG31" s="675"/>
      <c r="CH31" s="675"/>
      <c r="CI31" s="675"/>
      <c r="CJ31" s="675"/>
      <c r="CK31" s="675"/>
      <c r="CL31" s="675"/>
      <c r="CM31" s="675"/>
      <c r="CN31" s="675"/>
      <c r="CO31" s="675"/>
      <c r="CP31" s="675"/>
      <c r="CQ31" s="676"/>
      <c r="CR31" s="659">
        <v>338554</v>
      </c>
      <c r="CS31" s="695"/>
      <c r="CT31" s="695"/>
      <c r="CU31" s="695"/>
      <c r="CV31" s="695"/>
      <c r="CW31" s="695"/>
      <c r="CX31" s="695"/>
      <c r="CY31" s="696"/>
      <c r="CZ31" s="664">
        <v>0.7</v>
      </c>
      <c r="DA31" s="693"/>
      <c r="DB31" s="693"/>
      <c r="DC31" s="697"/>
      <c r="DD31" s="668">
        <v>320070</v>
      </c>
      <c r="DE31" s="695"/>
      <c r="DF31" s="695"/>
      <c r="DG31" s="695"/>
      <c r="DH31" s="695"/>
      <c r="DI31" s="695"/>
      <c r="DJ31" s="695"/>
      <c r="DK31" s="696"/>
      <c r="DL31" s="668">
        <v>320070</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305</v>
      </c>
      <c r="C32" s="657"/>
      <c r="D32" s="657"/>
      <c r="E32" s="657"/>
      <c r="F32" s="657"/>
      <c r="G32" s="657"/>
      <c r="H32" s="657"/>
      <c r="I32" s="657"/>
      <c r="J32" s="657"/>
      <c r="K32" s="657"/>
      <c r="L32" s="657"/>
      <c r="M32" s="657"/>
      <c r="N32" s="657"/>
      <c r="O32" s="657"/>
      <c r="P32" s="657"/>
      <c r="Q32" s="658"/>
      <c r="R32" s="659">
        <v>4144256</v>
      </c>
      <c r="S32" s="660"/>
      <c r="T32" s="660"/>
      <c r="U32" s="660"/>
      <c r="V32" s="660"/>
      <c r="W32" s="660"/>
      <c r="X32" s="660"/>
      <c r="Y32" s="661"/>
      <c r="Z32" s="662">
        <v>8.3000000000000007</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97.7</v>
      </c>
      <c r="BH32" s="729"/>
      <c r="BI32" s="729"/>
      <c r="BJ32" s="729"/>
      <c r="BK32" s="729"/>
      <c r="BL32" s="729"/>
      <c r="BM32" s="730">
        <v>83.1</v>
      </c>
      <c r="BN32" s="729"/>
      <c r="BO32" s="729"/>
      <c r="BP32" s="729"/>
      <c r="BQ32" s="731"/>
      <c r="BR32" s="728">
        <v>97.5</v>
      </c>
      <c r="BS32" s="729"/>
      <c r="BT32" s="729"/>
      <c r="BU32" s="729"/>
      <c r="BV32" s="729"/>
      <c r="BW32" s="729"/>
      <c r="BX32" s="730">
        <v>81.7</v>
      </c>
      <c r="BY32" s="729"/>
      <c r="BZ32" s="729"/>
      <c r="CA32" s="729"/>
      <c r="CB32" s="731"/>
      <c r="CD32" s="726"/>
      <c r="CE32" s="727"/>
      <c r="CF32" s="674" t="s">
        <v>307</v>
      </c>
      <c r="CG32" s="675"/>
      <c r="CH32" s="675"/>
      <c r="CI32" s="675"/>
      <c r="CJ32" s="675"/>
      <c r="CK32" s="675"/>
      <c r="CL32" s="675"/>
      <c r="CM32" s="675"/>
      <c r="CN32" s="675"/>
      <c r="CO32" s="675"/>
      <c r="CP32" s="675"/>
      <c r="CQ32" s="676"/>
      <c r="CR32" s="659">
        <v>13</v>
      </c>
      <c r="CS32" s="660"/>
      <c r="CT32" s="660"/>
      <c r="CU32" s="660"/>
      <c r="CV32" s="660"/>
      <c r="CW32" s="660"/>
      <c r="CX32" s="660"/>
      <c r="CY32" s="661"/>
      <c r="CZ32" s="664">
        <v>0</v>
      </c>
      <c r="DA32" s="693"/>
      <c r="DB32" s="693"/>
      <c r="DC32" s="697"/>
      <c r="DD32" s="668">
        <v>13</v>
      </c>
      <c r="DE32" s="660"/>
      <c r="DF32" s="660"/>
      <c r="DG32" s="660"/>
      <c r="DH32" s="660"/>
      <c r="DI32" s="660"/>
      <c r="DJ32" s="660"/>
      <c r="DK32" s="661"/>
      <c r="DL32" s="668">
        <v>13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308</v>
      </c>
      <c r="C33" s="657"/>
      <c r="D33" s="657"/>
      <c r="E33" s="657"/>
      <c r="F33" s="657"/>
      <c r="G33" s="657"/>
      <c r="H33" s="657"/>
      <c r="I33" s="657"/>
      <c r="J33" s="657"/>
      <c r="K33" s="657"/>
      <c r="L33" s="657"/>
      <c r="M33" s="657"/>
      <c r="N33" s="657"/>
      <c r="O33" s="657"/>
      <c r="P33" s="657"/>
      <c r="Q33" s="658"/>
      <c r="R33" s="659">
        <v>1504865</v>
      </c>
      <c r="S33" s="660"/>
      <c r="T33" s="660"/>
      <c r="U33" s="660"/>
      <c r="V33" s="660"/>
      <c r="W33" s="660"/>
      <c r="X33" s="660"/>
      <c r="Y33" s="661"/>
      <c r="Z33" s="662">
        <v>3</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19624534</v>
      </c>
      <c r="CS33" s="695"/>
      <c r="CT33" s="695"/>
      <c r="CU33" s="695"/>
      <c r="CV33" s="695"/>
      <c r="CW33" s="695"/>
      <c r="CX33" s="695"/>
      <c r="CY33" s="696"/>
      <c r="CZ33" s="664">
        <v>41.4</v>
      </c>
      <c r="DA33" s="693"/>
      <c r="DB33" s="693"/>
      <c r="DC33" s="697"/>
      <c r="DD33" s="668">
        <v>13949981</v>
      </c>
      <c r="DE33" s="695"/>
      <c r="DF33" s="695"/>
      <c r="DG33" s="695"/>
      <c r="DH33" s="695"/>
      <c r="DI33" s="695"/>
      <c r="DJ33" s="695"/>
      <c r="DK33" s="696"/>
      <c r="DL33" s="668">
        <v>9893219</v>
      </c>
      <c r="DM33" s="695"/>
      <c r="DN33" s="695"/>
      <c r="DO33" s="695"/>
      <c r="DP33" s="695"/>
      <c r="DQ33" s="695"/>
      <c r="DR33" s="695"/>
      <c r="DS33" s="695"/>
      <c r="DT33" s="695"/>
      <c r="DU33" s="695"/>
      <c r="DV33" s="696"/>
      <c r="DW33" s="664">
        <v>36</v>
      </c>
      <c r="DX33" s="693"/>
      <c r="DY33" s="693"/>
      <c r="DZ33" s="693"/>
      <c r="EA33" s="693"/>
      <c r="EB33" s="693"/>
      <c r="EC33" s="694"/>
    </row>
    <row r="34" spans="2:133" ht="11.25" customHeight="1">
      <c r="B34" s="656" t="s">
        <v>310</v>
      </c>
      <c r="C34" s="657"/>
      <c r="D34" s="657"/>
      <c r="E34" s="657"/>
      <c r="F34" s="657"/>
      <c r="G34" s="657"/>
      <c r="H34" s="657"/>
      <c r="I34" s="657"/>
      <c r="J34" s="657"/>
      <c r="K34" s="657"/>
      <c r="L34" s="657"/>
      <c r="M34" s="657"/>
      <c r="N34" s="657"/>
      <c r="O34" s="657"/>
      <c r="P34" s="657"/>
      <c r="Q34" s="658"/>
      <c r="R34" s="659">
        <v>1040750</v>
      </c>
      <c r="S34" s="660"/>
      <c r="T34" s="660"/>
      <c r="U34" s="660"/>
      <c r="V34" s="660"/>
      <c r="W34" s="660"/>
      <c r="X34" s="660"/>
      <c r="Y34" s="661"/>
      <c r="Z34" s="662">
        <v>2.1</v>
      </c>
      <c r="AA34" s="662"/>
      <c r="AB34" s="662"/>
      <c r="AC34" s="662"/>
      <c r="AD34" s="663">
        <v>238</v>
      </c>
      <c r="AE34" s="663"/>
      <c r="AF34" s="663"/>
      <c r="AG34" s="663"/>
      <c r="AH34" s="663"/>
      <c r="AI34" s="663"/>
      <c r="AJ34" s="663"/>
      <c r="AK34" s="663"/>
      <c r="AL34" s="664">
        <v>0</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5943286</v>
      </c>
      <c r="CS34" s="660"/>
      <c r="CT34" s="660"/>
      <c r="CU34" s="660"/>
      <c r="CV34" s="660"/>
      <c r="CW34" s="660"/>
      <c r="CX34" s="660"/>
      <c r="CY34" s="661"/>
      <c r="CZ34" s="664">
        <v>12.5</v>
      </c>
      <c r="DA34" s="693"/>
      <c r="DB34" s="693"/>
      <c r="DC34" s="697"/>
      <c r="DD34" s="668">
        <v>4681644</v>
      </c>
      <c r="DE34" s="660"/>
      <c r="DF34" s="660"/>
      <c r="DG34" s="660"/>
      <c r="DH34" s="660"/>
      <c r="DI34" s="660"/>
      <c r="DJ34" s="660"/>
      <c r="DK34" s="661"/>
      <c r="DL34" s="668">
        <v>3535655</v>
      </c>
      <c r="DM34" s="660"/>
      <c r="DN34" s="660"/>
      <c r="DO34" s="660"/>
      <c r="DP34" s="660"/>
      <c r="DQ34" s="660"/>
      <c r="DR34" s="660"/>
      <c r="DS34" s="660"/>
      <c r="DT34" s="660"/>
      <c r="DU34" s="660"/>
      <c r="DV34" s="661"/>
      <c r="DW34" s="664">
        <v>12.9</v>
      </c>
      <c r="DX34" s="693"/>
      <c r="DY34" s="693"/>
      <c r="DZ34" s="693"/>
      <c r="EA34" s="693"/>
      <c r="EB34" s="693"/>
      <c r="EC34" s="694"/>
    </row>
    <row r="35" spans="2:133" ht="11.25" customHeight="1">
      <c r="B35" s="656" t="s">
        <v>314</v>
      </c>
      <c r="C35" s="657"/>
      <c r="D35" s="657"/>
      <c r="E35" s="657"/>
      <c r="F35" s="657"/>
      <c r="G35" s="657"/>
      <c r="H35" s="657"/>
      <c r="I35" s="657"/>
      <c r="J35" s="657"/>
      <c r="K35" s="657"/>
      <c r="L35" s="657"/>
      <c r="M35" s="657"/>
      <c r="N35" s="657"/>
      <c r="O35" s="657"/>
      <c r="P35" s="657"/>
      <c r="Q35" s="658"/>
      <c r="R35" s="659">
        <v>6321620</v>
      </c>
      <c r="S35" s="660"/>
      <c r="T35" s="660"/>
      <c r="U35" s="660"/>
      <c r="V35" s="660"/>
      <c r="W35" s="660"/>
      <c r="X35" s="660"/>
      <c r="Y35" s="661"/>
      <c r="Z35" s="662">
        <v>12.7</v>
      </c>
      <c r="AA35" s="662"/>
      <c r="AB35" s="662"/>
      <c r="AC35" s="662"/>
      <c r="AD35" s="663" t="s">
        <v>234</v>
      </c>
      <c r="AE35" s="663"/>
      <c r="AF35" s="663"/>
      <c r="AG35" s="663"/>
      <c r="AH35" s="663"/>
      <c r="AI35" s="663"/>
      <c r="AJ35" s="663"/>
      <c r="AK35" s="663"/>
      <c r="AL35" s="664" t="s">
        <v>120</v>
      </c>
      <c r="AM35" s="665"/>
      <c r="AN35" s="665"/>
      <c r="AO35" s="666"/>
      <c r="AP35" s="214"/>
      <c r="AQ35" s="732" t="s">
        <v>315</v>
      </c>
      <c r="AR35" s="733"/>
      <c r="AS35" s="733"/>
      <c r="AT35" s="733"/>
      <c r="AU35" s="733"/>
      <c r="AV35" s="733"/>
      <c r="AW35" s="733"/>
      <c r="AX35" s="733"/>
      <c r="AY35" s="734"/>
      <c r="AZ35" s="648">
        <v>6635167</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429388</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1081143</v>
      </c>
      <c r="CS35" s="695"/>
      <c r="CT35" s="695"/>
      <c r="CU35" s="695"/>
      <c r="CV35" s="695"/>
      <c r="CW35" s="695"/>
      <c r="CX35" s="695"/>
      <c r="CY35" s="696"/>
      <c r="CZ35" s="664">
        <v>2.2999999999999998</v>
      </c>
      <c r="DA35" s="693"/>
      <c r="DB35" s="693"/>
      <c r="DC35" s="697"/>
      <c r="DD35" s="668">
        <v>942929</v>
      </c>
      <c r="DE35" s="695"/>
      <c r="DF35" s="695"/>
      <c r="DG35" s="695"/>
      <c r="DH35" s="695"/>
      <c r="DI35" s="695"/>
      <c r="DJ35" s="695"/>
      <c r="DK35" s="696"/>
      <c r="DL35" s="668">
        <v>836039</v>
      </c>
      <c r="DM35" s="695"/>
      <c r="DN35" s="695"/>
      <c r="DO35" s="695"/>
      <c r="DP35" s="695"/>
      <c r="DQ35" s="695"/>
      <c r="DR35" s="695"/>
      <c r="DS35" s="695"/>
      <c r="DT35" s="695"/>
      <c r="DU35" s="695"/>
      <c r="DV35" s="696"/>
      <c r="DW35" s="664">
        <v>3</v>
      </c>
      <c r="DX35" s="693"/>
      <c r="DY35" s="693"/>
      <c r="DZ35" s="693"/>
      <c r="EA35" s="693"/>
      <c r="EB35" s="693"/>
      <c r="EC35" s="694"/>
    </row>
    <row r="36" spans="2:133" ht="11.25" customHeight="1">
      <c r="B36" s="656" t="s">
        <v>318</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234</v>
      </c>
      <c r="AA36" s="662"/>
      <c r="AB36" s="662"/>
      <c r="AC36" s="662"/>
      <c r="AD36" s="663" t="s">
        <v>234</v>
      </c>
      <c r="AE36" s="663"/>
      <c r="AF36" s="663"/>
      <c r="AG36" s="663"/>
      <c r="AH36" s="663"/>
      <c r="AI36" s="663"/>
      <c r="AJ36" s="663"/>
      <c r="AK36" s="663"/>
      <c r="AL36" s="664" t="s">
        <v>234</v>
      </c>
      <c r="AM36" s="665"/>
      <c r="AN36" s="665"/>
      <c r="AO36" s="666"/>
      <c r="AQ36" s="736" t="s">
        <v>319</v>
      </c>
      <c r="AR36" s="737"/>
      <c r="AS36" s="737"/>
      <c r="AT36" s="737"/>
      <c r="AU36" s="737"/>
      <c r="AV36" s="737"/>
      <c r="AW36" s="737"/>
      <c r="AX36" s="737"/>
      <c r="AY36" s="738"/>
      <c r="AZ36" s="659">
        <v>1956688</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303442</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5221596</v>
      </c>
      <c r="CS36" s="660"/>
      <c r="CT36" s="660"/>
      <c r="CU36" s="660"/>
      <c r="CV36" s="660"/>
      <c r="CW36" s="660"/>
      <c r="CX36" s="660"/>
      <c r="CY36" s="661"/>
      <c r="CZ36" s="664">
        <v>11</v>
      </c>
      <c r="DA36" s="693"/>
      <c r="DB36" s="693"/>
      <c r="DC36" s="697"/>
      <c r="DD36" s="668">
        <v>2521168</v>
      </c>
      <c r="DE36" s="660"/>
      <c r="DF36" s="660"/>
      <c r="DG36" s="660"/>
      <c r="DH36" s="660"/>
      <c r="DI36" s="660"/>
      <c r="DJ36" s="660"/>
      <c r="DK36" s="661"/>
      <c r="DL36" s="668">
        <v>1181798</v>
      </c>
      <c r="DM36" s="660"/>
      <c r="DN36" s="660"/>
      <c r="DO36" s="660"/>
      <c r="DP36" s="660"/>
      <c r="DQ36" s="660"/>
      <c r="DR36" s="660"/>
      <c r="DS36" s="660"/>
      <c r="DT36" s="660"/>
      <c r="DU36" s="660"/>
      <c r="DV36" s="661"/>
      <c r="DW36" s="664">
        <v>4.3</v>
      </c>
      <c r="DX36" s="693"/>
      <c r="DY36" s="693"/>
      <c r="DZ36" s="693"/>
      <c r="EA36" s="693"/>
      <c r="EB36" s="693"/>
      <c r="EC36" s="694"/>
    </row>
    <row r="37" spans="2:133" ht="11.25" customHeight="1">
      <c r="B37" s="656" t="s">
        <v>322</v>
      </c>
      <c r="C37" s="657"/>
      <c r="D37" s="657"/>
      <c r="E37" s="657"/>
      <c r="F37" s="657"/>
      <c r="G37" s="657"/>
      <c r="H37" s="657"/>
      <c r="I37" s="657"/>
      <c r="J37" s="657"/>
      <c r="K37" s="657"/>
      <c r="L37" s="657"/>
      <c r="M37" s="657"/>
      <c r="N37" s="657"/>
      <c r="O37" s="657"/>
      <c r="P37" s="657"/>
      <c r="Q37" s="658"/>
      <c r="R37" s="659">
        <v>1101020</v>
      </c>
      <c r="S37" s="660"/>
      <c r="T37" s="660"/>
      <c r="U37" s="660"/>
      <c r="V37" s="660"/>
      <c r="W37" s="660"/>
      <c r="X37" s="660"/>
      <c r="Y37" s="661"/>
      <c r="Z37" s="662">
        <v>2.2000000000000002</v>
      </c>
      <c r="AA37" s="662"/>
      <c r="AB37" s="662"/>
      <c r="AC37" s="662"/>
      <c r="AD37" s="663" t="s">
        <v>120</v>
      </c>
      <c r="AE37" s="663"/>
      <c r="AF37" s="663"/>
      <c r="AG37" s="663"/>
      <c r="AH37" s="663"/>
      <c r="AI37" s="663"/>
      <c r="AJ37" s="663"/>
      <c r="AK37" s="663"/>
      <c r="AL37" s="664" t="s">
        <v>120</v>
      </c>
      <c r="AM37" s="665"/>
      <c r="AN37" s="665"/>
      <c r="AO37" s="666"/>
      <c r="AQ37" s="736" t="s">
        <v>323</v>
      </c>
      <c r="AR37" s="737"/>
      <c r="AS37" s="737"/>
      <c r="AT37" s="737"/>
      <c r="AU37" s="737"/>
      <c r="AV37" s="737"/>
      <c r="AW37" s="737"/>
      <c r="AX37" s="737"/>
      <c r="AY37" s="738"/>
      <c r="AZ37" s="659">
        <v>1310881</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9233</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50300</v>
      </c>
      <c r="CS37" s="695"/>
      <c r="CT37" s="695"/>
      <c r="CU37" s="695"/>
      <c r="CV37" s="695"/>
      <c r="CW37" s="695"/>
      <c r="CX37" s="695"/>
      <c r="CY37" s="696"/>
      <c r="CZ37" s="664">
        <v>0.1</v>
      </c>
      <c r="DA37" s="693"/>
      <c r="DB37" s="693"/>
      <c r="DC37" s="697"/>
      <c r="DD37" s="668">
        <v>50300</v>
      </c>
      <c r="DE37" s="695"/>
      <c r="DF37" s="695"/>
      <c r="DG37" s="695"/>
      <c r="DH37" s="695"/>
      <c r="DI37" s="695"/>
      <c r="DJ37" s="695"/>
      <c r="DK37" s="696"/>
      <c r="DL37" s="668">
        <v>31974</v>
      </c>
      <c r="DM37" s="695"/>
      <c r="DN37" s="695"/>
      <c r="DO37" s="695"/>
      <c r="DP37" s="695"/>
      <c r="DQ37" s="695"/>
      <c r="DR37" s="695"/>
      <c r="DS37" s="695"/>
      <c r="DT37" s="695"/>
      <c r="DU37" s="695"/>
      <c r="DV37" s="696"/>
      <c r="DW37" s="664">
        <v>0.1</v>
      </c>
      <c r="DX37" s="693"/>
      <c r="DY37" s="693"/>
      <c r="DZ37" s="693"/>
      <c r="EA37" s="693"/>
      <c r="EB37" s="693"/>
      <c r="EC37" s="694"/>
    </row>
    <row r="38" spans="2:133" ht="11.25" customHeight="1">
      <c r="B38" s="704" t="s">
        <v>326</v>
      </c>
      <c r="C38" s="705"/>
      <c r="D38" s="705"/>
      <c r="E38" s="705"/>
      <c r="F38" s="705"/>
      <c r="G38" s="705"/>
      <c r="H38" s="705"/>
      <c r="I38" s="705"/>
      <c r="J38" s="705"/>
      <c r="K38" s="705"/>
      <c r="L38" s="705"/>
      <c r="M38" s="705"/>
      <c r="N38" s="705"/>
      <c r="O38" s="705"/>
      <c r="P38" s="705"/>
      <c r="Q38" s="706"/>
      <c r="R38" s="739">
        <v>49925710</v>
      </c>
      <c r="S38" s="740"/>
      <c r="T38" s="740"/>
      <c r="U38" s="740"/>
      <c r="V38" s="740"/>
      <c r="W38" s="740"/>
      <c r="X38" s="740"/>
      <c r="Y38" s="741"/>
      <c r="Z38" s="742">
        <v>100</v>
      </c>
      <c r="AA38" s="742"/>
      <c r="AB38" s="742"/>
      <c r="AC38" s="742"/>
      <c r="AD38" s="743">
        <v>26351960</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284459</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14782</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5039827</v>
      </c>
      <c r="CS38" s="660"/>
      <c r="CT38" s="660"/>
      <c r="CU38" s="660"/>
      <c r="CV38" s="660"/>
      <c r="CW38" s="660"/>
      <c r="CX38" s="660"/>
      <c r="CY38" s="661"/>
      <c r="CZ38" s="664">
        <v>10.6</v>
      </c>
      <c r="DA38" s="693"/>
      <c r="DB38" s="693"/>
      <c r="DC38" s="697"/>
      <c r="DD38" s="668">
        <v>4611740</v>
      </c>
      <c r="DE38" s="660"/>
      <c r="DF38" s="660"/>
      <c r="DG38" s="660"/>
      <c r="DH38" s="660"/>
      <c r="DI38" s="660"/>
      <c r="DJ38" s="660"/>
      <c r="DK38" s="661"/>
      <c r="DL38" s="668">
        <v>3980990</v>
      </c>
      <c r="DM38" s="660"/>
      <c r="DN38" s="660"/>
      <c r="DO38" s="660"/>
      <c r="DP38" s="660"/>
      <c r="DQ38" s="660"/>
      <c r="DR38" s="660"/>
      <c r="DS38" s="660"/>
      <c r="DT38" s="660"/>
      <c r="DU38" s="660"/>
      <c r="DV38" s="661"/>
      <c r="DW38" s="664">
        <v>14.5</v>
      </c>
      <c r="DX38" s="693"/>
      <c r="DY38" s="693"/>
      <c r="DZ38" s="693"/>
      <c r="EA38" s="693"/>
      <c r="EB38" s="693"/>
      <c r="EC38" s="694"/>
    </row>
    <row r="39" spans="2:133" ht="11.25" customHeight="1">
      <c r="AQ39" s="736" t="s">
        <v>330</v>
      </c>
      <c r="AR39" s="737"/>
      <c r="AS39" s="737"/>
      <c r="AT39" s="737"/>
      <c r="AU39" s="737"/>
      <c r="AV39" s="737"/>
      <c r="AW39" s="737"/>
      <c r="AX39" s="737"/>
      <c r="AY39" s="738"/>
      <c r="AZ39" s="659">
        <v>268071</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84</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1044143</v>
      </c>
      <c r="CS39" s="695"/>
      <c r="CT39" s="695"/>
      <c r="CU39" s="695"/>
      <c r="CV39" s="695"/>
      <c r="CW39" s="695"/>
      <c r="CX39" s="695"/>
      <c r="CY39" s="696"/>
      <c r="CZ39" s="664">
        <v>2.2000000000000002</v>
      </c>
      <c r="DA39" s="693"/>
      <c r="DB39" s="693"/>
      <c r="DC39" s="697"/>
      <c r="DD39" s="668">
        <v>629031</v>
      </c>
      <c r="DE39" s="695"/>
      <c r="DF39" s="695"/>
      <c r="DG39" s="695"/>
      <c r="DH39" s="695"/>
      <c r="DI39" s="695"/>
      <c r="DJ39" s="695"/>
      <c r="DK39" s="696"/>
      <c r="DL39" s="668" t="s">
        <v>120</v>
      </c>
      <c r="DM39" s="695"/>
      <c r="DN39" s="695"/>
      <c r="DO39" s="695"/>
      <c r="DP39" s="695"/>
      <c r="DQ39" s="695"/>
      <c r="DR39" s="695"/>
      <c r="DS39" s="695"/>
      <c r="DT39" s="695"/>
      <c r="DU39" s="695"/>
      <c r="DV39" s="696"/>
      <c r="DW39" s="664" t="s">
        <v>234</v>
      </c>
      <c r="DX39" s="693"/>
      <c r="DY39" s="693"/>
      <c r="DZ39" s="693"/>
      <c r="EA39" s="693"/>
      <c r="EB39" s="693"/>
      <c r="EC39" s="694"/>
    </row>
    <row r="40" spans="2:133" ht="11.25" customHeight="1">
      <c r="AQ40" s="736" t="s">
        <v>334</v>
      </c>
      <c r="AR40" s="737"/>
      <c r="AS40" s="737"/>
      <c r="AT40" s="737"/>
      <c r="AU40" s="737"/>
      <c r="AV40" s="737"/>
      <c r="AW40" s="737"/>
      <c r="AX40" s="737"/>
      <c r="AY40" s="738"/>
      <c r="AZ40" s="659">
        <v>518791</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115</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1294539</v>
      </c>
      <c r="CS40" s="660"/>
      <c r="CT40" s="660"/>
      <c r="CU40" s="660"/>
      <c r="CV40" s="660"/>
      <c r="CW40" s="660"/>
      <c r="CX40" s="660"/>
      <c r="CY40" s="661"/>
      <c r="CZ40" s="664">
        <v>2.7</v>
      </c>
      <c r="DA40" s="693"/>
      <c r="DB40" s="693"/>
      <c r="DC40" s="697"/>
      <c r="DD40" s="668">
        <v>563469</v>
      </c>
      <c r="DE40" s="660"/>
      <c r="DF40" s="660"/>
      <c r="DG40" s="660"/>
      <c r="DH40" s="660"/>
      <c r="DI40" s="660"/>
      <c r="DJ40" s="660"/>
      <c r="DK40" s="661"/>
      <c r="DL40" s="668">
        <v>358737</v>
      </c>
      <c r="DM40" s="660"/>
      <c r="DN40" s="660"/>
      <c r="DO40" s="660"/>
      <c r="DP40" s="660"/>
      <c r="DQ40" s="660"/>
      <c r="DR40" s="660"/>
      <c r="DS40" s="660"/>
      <c r="DT40" s="660"/>
      <c r="DU40" s="660"/>
      <c r="DV40" s="661"/>
      <c r="DW40" s="664">
        <v>1.3</v>
      </c>
      <c r="DX40" s="693"/>
      <c r="DY40" s="693"/>
      <c r="DZ40" s="693"/>
      <c r="EA40" s="693"/>
      <c r="EB40" s="693"/>
      <c r="EC40" s="694"/>
    </row>
    <row r="41" spans="2:133" ht="11.25" customHeight="1">
      <c r="AQ41" s="746" t="s">
        <v>337</v>
      </c>
      <c r="AR41" s="747"/>
      <c r="AS41" s="747"/>
      <c r="AT41" s="747"/>
      <c r="AU41" s="747"/>
      <c r="AV41" s="747"/>
      <c r="AW41" s="747"/>
      <c r="AX41" s="747"/>
      <c r="AY41" s="748"/>
      <c r="AZ41" s="739">
        <v>2296277</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299</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8887583</v>
      </c>
      <c r="CS42" s="660"/>
      <c r="CT42" s="660"/>
      <c r="CU42" s="660"/>
      <c r="CV42" s="660"/>
      <c r="CW42" s="660"/>
      <c r="CX42" s="660"/>
      <c r="CY42" s="661"/>
      <c r="CZ42" s="664">
        <v>18.7</v>
      </c>
      <c r="DA42" s="665"/>
      <c r="DB42" s="665"/>
      <c r="DC42" s="760"/>
      <c r="DD42" s="668">
        <v>2441744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161520</v>
      </c>
      <c r="CS43" s="695"/>
      <c r="CT43" s="695"/>
      <c r="CU43" s="695"/>
      <c r="CV43" s="695"/>
      <c r="CW43" s="695"/>
      <c r="CX43" s="695"/>
      <c r="CY43" s="696"/>
      <c r="CZ43" s="664">
        <v>0.3</v>
      </c>
      <c r="DA43" s="693"/>
      <c r="DB43" s="693"/>
      <c r="DC43" s="697"/>
      <c r="DD43" s="668">
        <v>161520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344</v>
      </c>
      <c r="CD44" s="771" t="s">
        <v>296</v>
      </c>
      <c r="CE44" s="772"/>
      <c r="CF44" s="656" t="s">
        <v>345</v>
      </c>
      <c r="CG44" s="657"/>
      <c r="CH44" s="657"/>
      <c r="CI44" s="657"/>
      <c r="CJ44" s="657"/>
      <c r="CK44" s="657"/>
      <c r="CL44" s="657"/>
      <c r="CM44" s="657"/>
      <c r="CN44" s="657"/>
      <c r="CO44" s="657"/>
      <c r="CP44" s="657"/>
      <c r="CQ44" s="658"/>
      <c r="CR44" s="659">
        <v>8419043</v>
      </c>
      <c r="CS44" s="660"/>
      <c r="CT44" s="660"/>
      <c r="CU44" s="660"/>
      <c r="CV44" s="660"/>
      <c r="CW44" s="660"/>
      <c r="CX44" s="660"/>
      <c r="CY44" s="661"/>
      <c r="CZ44" s="664">
        <v>17.7</v>
      </c>
      <c r="DA44" s="665"/>
      <c r="DB44" s="665"/>
      <c r="DC44" s="760"/>
      <c r="DD44" s="668">
        <v>2124067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346</v>
      </c>
      <c r="CG45" s="657"/>
      <c r="CH45" s="657"/>
      <c r="CI45" s="657"/>
      <c r="CJ45" s="657"/>
      <c r="CK45" s="657"/>
      <c r="CL45" s="657"/>
      <c r="CM45" s="657"/>
      <c r="CN45" s="657"/>
      <c r="CO45" s="657"/>
      <c r="CP45" s="657"/>
      <c r="CQ45" s="658"/>
      <c r="CR45" s="659">
        <v>1665257</v>
      </c>
      <c r="CS45" s="695"/>
      <c r="CT45" s="695"/>
      <c r="CU45" s="695"/>
      <c r="CV45" s="695"/>
      <c r="CW45" s="695"/>
      <c r="CX45" s="695"/>
      <c r="CY45" s="696"/>
      <c r="CZ45" s="664">
        <v>3.5</v>
      </c>
      <c r="DA45" s="693"/>
      <c r="DB45" s="693"/>
      <c r="DC45" s="697"/>
      <c r="DD45" s="668">
        <v>166481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347</v>
      </c>
      <c r="CG46" s="657"/>
      <c r="CH46" s="657"/>
      <c r="CI46" s="657"/>
      <c r="CJ46" s="657"/>
      <c r="CK46" s="657"/>
      <c r="CL46" s="657"/>
      <c r="CM46" s="657"/>
      <c r="CN46" s="657"/>
      <c r="CO46" s="657"/>
      <c r="CP46" s="657"/>
      <c r="CQ46" s="658"/>
      <c r="CR46" s="659">
        <v>6487106</v>
      </c>
      <c r="CS46" s="660"/>
      <c r="CT46" s="660"/>
      <c r="CU46" s="660"/>
      <c r="CV46" s="660"/>
      <c r="CW46" s="660"/>
      <c r="CX46" s="660"/>
      <c r="CY46" s="661"/>
      <c r="CZ46" s="664">
        <v>13.7</v>
      </c>
      <c r="DA46" s="665"/>
      <c r="DB46" s="665"/>
      <c r="DC46" s="760"/>
      <c r="DD46" s="668">
        <v>1839600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348</v>
      </c>
      <c r="CG47" s="657"/>
      <c r="CH47" s="657"/>
      <c r="CI47" s="657"/>
      <c r="CJ47" s="657"/>
      <c r="CK47" s="657"/>
      <c r="CL47" s="657"/>
      <c r="CM47" s="657"/>
      <c r="CN47" s="657"/>
      <c r="CO47" s="657"/>
      <c r="CP47" s="657"/>
      <c r="CQ47" s="658"/>
      <c r="CR47" s="659">
        <v>468540</v>
      </c>
      <c r="CS47" s="695"/>
      <c r="CT47" s="695"/>
      <c r="CU47" s="695"/>
      <c r="CV47" s="695"/>
      <c r="CW47" s="695"/>
      <c r="CX47" s="695"/>
      <c r="CY47" s="696"/>
      <c r="CZ47" s="664">
        <v>1</v>
      </c>
      <c r="DA47" s="693"/>
      <c r="DB47" s="693"/>
      <c r="DC47" s="697"/>
      <c r="DD47" s="668">
        <v>317677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349</v>
      </c>
      <c r="CG48" s="657"/>
      <c r="CH48" s="657"/>
      <c r="CI48" s="657"/>
      <c r="CJ48" s="657"/>
      <c r="CK48" s="657"/>
      <c r="CL48" s="657"/>
      <c r="CM48" s="657"/>
      <c r="CN48" s="657"/>
      <c r="CO48" s="657"/>
      <c r="CP48" s="657"/>
      <c r="CQ48" s="658"/>
      <c r="CR48" s="659" t="s">
        <v>120</v>
      </c>
      <c r="CS48" s="660"/>
      <c r="CT48" s="660"/>
      <c r="CU48" s="660"/>
      <c r="CV48" s="660"/>
      <c r="CW48" s="660"/>
      <c r="CX48" s="660"/>
      <c r="CY48" s="661"/>
      <c r="CZ48" s="664" t="s">
        <v>234</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350</v>
      </c>
      <c r="CE49" s="705"/>
      <c r="CF49" s="705"/>
      <c r="CG49" s="705"/>
      <c r="CH49" s="705"/>
      <c r="CI49" s="705"/>
      <c r="CJ49" s="705"/>
      <c r="CK49" s="705"/>
      <c r="CL49" s="705"/>
      <c r="CM49" s="705"/>
      <c r="CN49" s="705"/>
      <c r="CO49" s="705"/>
      <c r="CP49" s="705"/>
      <c r="CQ49" s="706"/>
      <c r="CR49" s="739">
        <v>47456918</v>
      </c>
      <c r="CS49" s="729"/>
      <c r="CT49" s="729"/>
      <c r="CU49" s="729"/>
      <c r="CV49" s="729"/>
      <c r="CW49" s="729"/>
      <c r="CX49" s="729"/>
      <c r="CY49" s="761"/>
      <c r="CZ49" s="744">
        <v>100</v>
      </c>
      <c r="DA49" s="762"/>
      <c r="DB49" s="762"/>
      <c r="DC49" s="763"/>
      <c r="DD49" s="764">
        <v>31925480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3PUdK8iNJ4A6UPukzxjpOm7FQr4Gpt87LC99f+NAqfzOHS/mltjnkUVji7PzL3M2+lGIU41dF3hb+eDRoiUj8w==" saltValue="b++hqyh+xMVYYxWjP917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373</v>
      </c>
      <c r="C7" s="792"/>
      <c r="D7" s="792"/>
      <c r="E7" s="792"/>
      <c r="F7" s="792"/>
      <c r="G7" s="792"/>
      <c r="H7" s="792"/>
      <c r="I7" s="792"/>
      <c r="J7" s="792"/>
      <c r="K7" s="792"/>
      <c r="L7" s="792"/>
      <c r="M7" s="792"/>
      <c r="N7" s="792"/>
      <c r="O7" s="792"/>
      <c r="P7" s="793"/>
      <c r="Q7" s="794">
        <v>50035</v>
      </c>
      <c r="R7" s="795"/>
      <c r="S7" s="795"/>
      <c r="T7" s="795"/>
      <c r="U7" s="795"/>
      <c r="V7" s="795">
        <v>47566</v>
      </c>
      <c r="W7" s="795"/>
      <c r="X7" s="795"/>
      <c r="Y7" s="795"/>
      <c r="Z7" s="795"/>
      <c r="AA7" s="795">
        <v>2469</v>
      </c>
      <c r="AB7" s="795"/>
      <c r="AC7" s="795"/>
      <c r="AD7" s="795"/>
      <c r="AE7" s="796"/>
      <c r="AF7" s="797">
        <v>1398</v>
      </c>
      <c r="AG7" s="798"/>
      <c r="AH7" s="798"/>
      <c r="AI7" s="798"/>
      <c r="AJ7" s="799"/>
      <c r="AK7" s="834">
        <v>4133</v>
      </c>
      <c r="AL7" s="835"/>
      <c r="AM7" s="835"/>
      <c r="AN7" s="835"/>
      <c r="AO7" s="835"/>
      <c r="AP7" s="835">
        <v>58439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5</v>
      </c>
      <c r="CI7" s="832"/>
      <c r="CJ7" s="832"/>
      <c r="CK7" s="832"/>
      <c r="CL7" s="833"/>
      <c r="CM7" s="831">
        <v>94</v>
      </c>
      <c r="CN7" s="832"/>
      <c r="CO7" s="832"/>
      <c r="CP7" s="832"/>
      <c r="CQ7" s="833"/>
      <c r="CR7" s="831">
        <v>20</v>
      </c>
      <c r="CS7" s="832"/>
      <c r="CT7" s="832"/>
      <c r="CU7" s="832"/>
      <c r="CV7" s="833"/>
      <c r="CW7" s="831" t="s">
        <v>581</v>
      </c>
      <c r="CX7" s="832"/>
      <c r="CY7" s="832"/>
      <c r="CZ7" s="832"/>
      <c r="DA7" s="833"/>
      <c r="DB7" s="831" t="s">
        <v>581</v>
      </c>
      <c r="DC7" s="832"/>
      <c r="DD7" s="832"/>
      <c r="DE7" s="832"/>
      <c r="DF7" s="833"/>
      <c r="DG7" s="831" t="s">
        <v>581</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582</v>
      </c>
      <c r="BT8" s="829"/>
      <c r="BU8" s="829"/>
      <c r="BV8" s="829"/>
      <c r="BW8" s="829"/>
      <c r="BX8" s="829"/>
      <c r="BY8" s="829"/>
      <c r="BZ8" s="829"/>
      <c r="CA8" s="829"/>
      <c r="CB8" s="829"/>
      <c r="CC8" s="829"/>
      <c r="CD8" s="829"/>
      <c r="CE8" s="829"/>
      <c r="CF8" s="829"/>
      <c r="CG8" s="830"/>
      <c r="CH8" s="841">
        <v>0</v>
      </c>
      <c r="CI8" s="842"/>
      <c r="CJ8" s="842"/>
      <c r="CK8" s="842"/>
      <c r="CL8" s="843"/>
      <c r="CM8" s="841">
        <v>30</v>
      </c>
      <c r="CN8" s="842"/>
      <c r="CO8" s="842"/>
      <c r="CP8" s="842"/>
      <c r="CQ8" s="843"/>
      <c r="CR8" s="841">
        <v>10</v>
      </c>
      <c r="CS8" s="842"/>
      <c r="CT8" s="842"/>
      <c r="CU8" s="842"/>
      <c r="CV8" s="843"/>
      <c r="CW8" s="841" t="s">
        <v>581</v>
      </c>
      <c r="CX8" s="842"/>
      <c r="CY8" s="842"/>
      <c r="CZ8" s="842"/>
      <c r="DA8" s="843"/>
      <c r="DB8" s="841">
        <v>121</v>
      </c>
      <c r="DC8" s="842"/>
      <c r="DD8" s="842"/>
      <c r="DE8" s="842"/>
      <c r="DF8" s="843"/>
      <c r="DG8" s="841" t="s">
        <v>581</v>
      </c>
      <c r="DH8" s="842"/>
      <c r="DI8" s="842"/>
      <c r="DJ8" s="842"/>
      <c r="DK8" s="843"/>
      <c r="DL8" s="841" t="s">
        <v>581</v>
      </c>
      <c r="DM8" s="842"/>
      <c r="DN8" s="842"/>
      <c r="DO8" s="842"/>
      <c r="DP8" s="843"/>
      <c r="DQ8" s="841" t="s">
        <v>581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591</v>
      </c>
      <c r="BT9" s="829"/>
      <c r="BU9" s="829"/>
      <c r="BV9" s="829"/>
      <c r="BW9" s="829"/>
      <c r="BX9" s="829"/>
      <c r="BY9" s="829"/>
      <c r="BZ9" s="829"/>
      <c r="CA9" s="829"/>
      <c r="CB9" s="829"/>
      <c r="CC9" s="829"/>
      <c r="CD9" s="829"/>
      <c r="CE9" s="829"/>
      <c r="CF9" s="829"/>
      <c r="CG9" s="830"/>
      <c r="CH9" s="841">
        <v>-3</v>
      </c>
      <c r="CI9" s="842"/>
      <c r="CJ9" s="842"/>
      <c r="CK9" s="842"/>
      <c r="CL9" s="843"/>
      <c r="CM9" s="841">
        <v>3</v>
      </c>
      <c r="CN9" s="842"/>
      <c r="CO9" s="842"/>
      <c r="CP9" s="842"/>
      <c r="CQ9" s="843"/>
      <c r="CR9" s="841">
        <v>9</v>
      </c>
      <c r="CS9" s="842"/>
      <c r="CT9" s="842"/>
      <c r="CU9" s="842"/>
      <c r="CV9" s="843"/>
      <c r="CW9" s="841">
        <v>0</v>
      </c>
      <c r="CX9" s="842"/>
      <c r="CY9" s="842"/>
      <c r="CZ9" s="842"/>
      <c r="DA9" s="843"/>
      <c r="DB9" s="841" t="s">
        <v>581</v>
      </c>
      <c r="DC9" s="842"/>
      <c r="DD9" s="842"/>
      <c r="DE9" s="842"/>
      <c r="DF9" s="843"/>
      <c r="DG9" s="841" t="s">
        <v>581</v>
      </c>
      <c r="DH9" s="842"/>
      <c r="DI9" s="842"/>
      <c r="DJ9" s="842"/>
      <c r="DK9" s="843"/>
      <c r="DL9" s="841" t="s">
        <v>581</v>
      </c>
      <c r="DM9" s="842"/>
      <c r="DN9" s="842"/>
      <c r="DO9" s="842"/>
      <c r="DP9" s="843"/>
      <c r="DQ9" s="841" t="s">
        <v>581</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583</v>
      </c>
      <c r="BT10" s="829"/>
      <c r="BU10" s="829"/>
      <c r="BV10" s="829"/>
      <c r="BW10" s="829"/>
      <c r="BX10" s="829"/>
      <c r="BY10" s="829"/>
      <c r="BZ10" s="829"/>
      <c r="CA10" s="829"/>
      <c r="CB10" s="829"/>
      <c r="CC10" s="829"/>
      <c r="CD10" s="829"/>
      <c r="CE10" s="829"/>
      <c r="CF10" s="829"/>
      <c r="CG10" s="830"/>
      <c r="CH10" s="841">
        <v>1</v>
      </c>
      <c r="CI10" s="842"/>
      <c r="CJ10" s="842"/>
      <c r="CK10" s="842"/>
      <c r="CL10" s="843"/>
      <c r="CM10" s="841">
        <v>56</v>
      </c>
      <c r="CN10" s="842"/>
      <c r="CO10" s="842"/>
      <c r="CP10" s="842"/>
      <c r="CQ10" s="843"/>
      <c r="CR10" s="841">
        <v>27</v>
      </c>
      <c r="CS10" s="842"/>
      <c r="CT10" s="842"/>
      <c r="CU10" s="842"/>
      <c r="CV10" s="843"/>
      <c r="CW10" s="841">
        <v>10</v>
      </c>
      <c r="CX10" s="842"/>
      <c r="CY10" s="842"/>
      <c r="CZ10" s="842"/>
      <c r="DA10" s="843"/>
      <c r="DB10" s="841" t="s">
        <v>581</v>
      </c>
      <c r="DC10" s="842"/>
      <c r="DD10" s="842"/>
      <c r="DE10" s="842"/>
      <c r="DF10" s="843"/>
      <c r="DG10" s="841" t="s">
        <v>581</v>
      </c>
      <c r="DH10" s="842"/>
      <c r="DI10" s="842"/>
      <c r="DJ10" s="842"/>
      <c r="DK10" s="843"/>
      <c r="DL10" s="841" t="s">
        <v>581</v>
      </c>
      <c r="DM10" s="842"/>
      <c r="DN10" s="842"/>
      <c r="DO10" s="842"/>
      <c r="DP10" s="843"/>
      <c r="DQ10" s="841" t="s">
        <v>581</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584</v>
      </c>
      <c r="BT11" s="829"/>
      <c r="BU11" s="829"/>
      <c r="BV11" s="829"/>
      <c r="BW11" s="829"/>
      <c r="BX11" s="829"/>
      <c r="BY11" s="829"/>
      <c r="BZ11" s="829"/>
      <c r="CA11" s="829"/>
      <c r="CB11" s="829"/>
      <c r="CC11" s="829"/>
      <c r="CD11" s="829"/>
      <c r="CE11" s="829"/>
      <c r="CF11" s="829"/>
      <c r="CG11" s="830"/>
      <c r="CH11" s="841">
        <v>0</v>
      </c>
      <c r="CI11" s="842"/>
      <c r="CJ11" s="842"/>
      <c r="CK11" s="842"/>
      <c r="CL11" s="843"/>
      <c r="CM11" s="841">
        <v>9</v>
      </c>
      <c r="CN11" s="842"/>
      <c r="CO11" s="842"/>
      <c r="CP11" s="842"/>
      <c r="CQ11" s="843"/>
      <c r="CR11" s="841">
        <v>2</v>
      </c>
      <c r="CS11" s="842"/>
      <c r="CT11" s="842"/>
      <c r="CU11" s="842"/>
      <c r="CV11" s="843"/>
      <c r="CW11" s="841" t="s">
        <v>581</v>
      </c>
      <c r="CX11" s="842"/>
      <c r="CY11" s="842"/>
      <c r="CZ11" s="842"/>
      <c r="DA11" s="843"/>
      <c r="DB11" s="841" t="s">
        <v>581</v>
      </c>
      <c r="DC11" s="842"/>
      <c r="DD11" s="842"/>
      <c r="DE11" s="842"/>
      <c r="DF11" s="843"/>
      <c r="DG11" s="841" t="s">
        <v>581</v>
      </c>
      <c r="DH11" s="842"/>
      <c r="DI11" s="842"/>
      <c r="DJ11" s="842"/>
      <c r="DK11" s="843"/>
      <c r="DL11" s="841" t="s">
        <v>581</v>
      </c>
      <c r="DM11" s="842"/>
      <c r="DN11" s="842"/>
      <c r="DO11" s="842"/>
      <c r="DP11" s="843"/>
      <c r="DQ11" s="841" t="s">
        <v>581</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585</v>
      </c>
      <c r="BT12" s="829"/>
      <c r="BU12" s="829"/>
      <c r="BV12" s="829"/>
      <c r="BW12" s="829"/>
      <c r="BX12" s="829"/>
      <c r="BY12" s="829"/>
      <c r="BZ12" s="829"/>
      <c r="CA12" s="829"/>
      <c r="CB12" s="829"/>
      <c r="CC12" s="829"/>
      <c r="CD12" s="829"/>
      <c r="CE12" s="829"/>
      <c r="CF12" s="829"/>
      <c r="CG12" s="830"/>
      <c r="CH12" s="841">
        <v>-5</v>
      </c>
      <c r="CI12" s="842"/>
      <c r="CJ12" s="842"/>
      <c r="CK12" s="842"/>
      <c r="CL12" s="843"/>
      <c r="CM12" s="841">
        <v>106</v>
      </c>
      <c r="CN12" s="842"/>
      <c r="CO12" s="842"/>
      <c r="CP12" s="842"/>
      <c r="CQ12" s="843"/>
      <c r="CR12" s="841">
        <v>103</v>
      </c>
      <c r="CS12" s="842"/>
      <c r="CT12" s="842"/>
      <c r="CU12" s="842"/>
      <c r="CV12" s="843"/>
      <c r="CW12" s="841">
        <v>3</v>
      </c>
      <c r="CX12" s="842"/>
      <c r="CY12" s="842"/>
      <c r="CZ12" s="842"/>
      <c r="DA12" s="843"/>
      <c r="DB12" s="841" t="s">
        <v>581</v>
      </c>
      <c r="DC12" s="842"/>
      <c r="DD12" s="842"/>
      <c r="DE12" s="842"/>
      <c r="DF12" s="843"/>
      <c r="DG12" s="841" t="s">
        <v>581</v>
      </c>
      <c r="DH12" s="842"/>
      <c r="DI12" s="842"/>
      <c r="DJ12" s="842"/>
      <c r="DK12" s="843"/>
      <c r="DL12" s="841" t="s">
        <v>581</v>
      </c>
      <c r="DM12" s="842"/>
      <c r="DN12" s="842"/>
      <c r="DO12" s="842"/>
      <c r="DP12" s="843"/>
      <c r="DQ12" s="841" t="s">
        <v>581</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586</v>
      </c>
      <c r="BT13" s="829"/>
      <c r="BU13" s="829"/>
      <c r="BV13" s="829"/>
      <c r="BW13" s="829"/>
      <c r="BX13" s="829"/>
      <c r="BY13" s="829"/>
      <c r="BZ13" s="829"/>
      <c r="CA13" s="829"/>
      <c r="CB13" s="829"/>
      <c r="CC13" s="829"/>
      <c r="CD13" s="829"/>
      <c r="CE13" s="829"/>
      <c r="CF13" s="829"/>
      <c r="CG13" s="830"/>
      <c r="CH13" s="841">
        <v>-2</v>
      </c>
      <c r="CI13" s="842"/>
      <c r="CJ13" s="842"/>
      <c r="CK13" s="842"/>
      <c r="CL13" s="843"/>
      <c r="CM13" s="841">
        <v>64</v>
      </c>
      <c r="CN13" s="842"/>
      <c r="CO13" s="842"/>
      <c r="CP13" s="842"/>
      <c r="CQ13" s="843"/>
      <c r="CR13" s="841">
        <v>24</v>
      </c>
      <c r="CS13" s="842"/>
      <c r="CT13" s="842"/>
      <c r="CU13" s="842"/>
      <c r="CV13" s="843"/>
      <c r="CW13" s="841">
        <v>6</v>
      </c>
      <c r="CX13" s="842"/>
      <c r="CY13" s="842"/>
      <c r="CZ13" s="842"/>
      <c r="DA13" s="843"/>
      <c r="DB13" s="841" t="s">
        <v>581</v>
      </c>
      <c r="DC13" s="842"/>
      <c r="DD13" s="842"/>
      <c r="DE13" s="842"/>
      <c r="DF13" s="843"/>
      <c r="DG13" s="841" t="s">
        <v>581</v>
      </c>
      <c r="DH13" s="842"/>
      <c r="DI13" s="842"/>
      <c r="DJ13" s="842"/>
      <c r="DK13" s="843"/>
      <c r="DL13" s="841" t="s">
        <v>581</v>
      </c>
      <c r="DM13" s="842"/>
      <c r="DN13" s="842"/>
      <c r="DO13" s="842"/>
      <c r="DP13" s="843"/>
      <c r="DQ13" s="841" t="s">
        <v>581</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587</v>
      </c>
      <c r="BT14" s="829"/>
      <c r="BU14" s="829"/>
      <c r="BV14" s="829"/>
      <c r="BW14" s="829"/>
      <c r="BX14" s="829"/>
      <c r="BY14" s="829"/>
      <c r="BZ14" s="829"/>
      <c r="CA14" s="829"/>
      <c r="CB14" s="829"/>
      <c r="CC14" s="829"/>
      <c r="CD14" s="829"/>
      <c r="CE14" s="829"/>
      <c r="CF14" s="829"/>
      <c r="CG14" s="830"/>
      <c r="CH14" s="841">
        <v>5</v>
      </c>
      <c r="CI14" s="842"/>
      <c r="CJ14" s="842"/>
      <c r="CK14" s="842"/>
      <c r="CL14" s="843"/>
      <c r="CM14" s="841">
        <v>30</v>
      </c>
      <c r="CN14" s="842"/>
      <c r="CO14" s="842"/>
      <c r="CP14" s="842"/>
      <c r="CQ14" s="843"/>
      <c r="CR14" s="841">
        <v>3</v>
      </c>
      <c r="CS14" s="842"/>
      <c r="CT14" s="842"/>
      <c r="CU14" s="842"/>
      <c r="CV14" s="843"/>
      <c r="CW14" s="841">
        <v>43</v>
      </c>
      <c r="CX14" s="842"/>
      <c r="CY14" s="842"/>
      <c r="CZ14" s="842"/>
      <c r="DA14" s="843"/>
      <c r="DB14" s="841" t="s">
        <v>581</v>
      </c>
      <c r="DC14" s="842"/>
      <c r="DD14" s="842"/>
      <c r="DE14" s="842"/>
      <c r="DF14" s="843"/>
      <c r="DG14" s="841" t="s">
        <v>581</v>
      </c>
      <c r="DH14" s="842"/>
      <c r="DI14" s="842"/>
      <c r="DJ14" s="842"/>
      <c r="DK14" s="843"/>
      <c r="DL14" s="841" t="s">
        <v>581</v>
      </c>
      <c r="DM14" s="842"/>
      <c r="DN14" s="842"/>
      <c r="DO14" s="842"/>
      <c r="DP14" s="843"/>
      <c r="DQ14" s="841" t="s">
        <v>581</v>
      </c>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375</v>
      </c>
      <c r="B23" s="850" t="s">
        <v>376</v>
      </c>
      <c r="C23" s="851"/>
      <c r="D23" s="851"/>
      <c r="E23" s="851"/>
      <c r="F23" s="851"/>
      <c r="G23" s="851"/>
      <c r="H23" s="851"/>
      <c r="I23" s="851"/>
      <c r="J23" s="851"/>
      <c r="K23" s="851"/>
      <c r="L23" s="851"/>
      <c r="M23" s="851"/>
      <c r="N23" s="851"/>
      <c r="O23" s="851"/>
      <c r="P23" s="852"/>
      <c r="Q23" s="853">
        <v>49926</v>
      </c>
      <c r="R23" s="854"/>
      <c r="S23" s="854"/>
      <c r="T23" s="854"/>
      <c r="U23" s="854"/>
      <c r="V23" s="854">
        <v>47457</v>
      </c>
      <c r="W23" s="854"/>
      <c r="X23" s="854"/>
      <c r="Y23" s="854"/>
      <c r="Z23" s="854"/>
      <c r="AA23" s="854">
        <v>2469</v>
      </c>
      <c r="AB23" s="854"/>
      <c r="AC23" s="854"/>
      <c r="AD23" s="854"/>
      <c r="AE23" s="855"/>
      <c r="AF23" s="856">
        <v>1398</v>
      </c>
      <c r="AG23" s="854"/>
      <c r="AH23" s="854"/>
      <c r="AI23" s="854"/>
      <c r="AJ23" s="857"/>
      <c r="AK23" s="858"/>
      <c r="AL23" s="859"/>
      <c r="AM23" s="859"/>
      <c r="AN23" s="859"/>
      <c r="AO23" s="859"/>
      <c r="AP23" s="854">
        <v>58439</v>
      </c>
      <c r="AQ23" s="854"/>
      <c r="AR23" s="854"/>
      <c r="AS23" s="854"/>
      <c r="AT23" s="854"/>
      <c r="AU23" s="860"/>
      <c r="AV23" s="860"/>
      <c r="AW23" s="860"/>
      <c r="AX23" s="860"/>
      <c r="AY23" s="861"/>
      <c r="AZ23" s="869" t="s">
        <v>377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356</v>
      </c>
      <c r="B26" s="801"/>
      <c r="C26" s="801"/>
      <c r="D26" s="801"/>
      <c r="E26" s="801"/>
      <c r="F26" s="801"/>
      <c r="G26" s="801"/>
      <c r="H26" s="801"/>
      <c r="I26" s="801"/>
      <c r="J26" s="801"/>
      <c r="K26" s="801"/>
      <c r="L26" s="801"/>
      <c r="M26" s="801"/>
      <c r="N26" s="801"/>
      <c r="O26" s="801"/>
      <c r="P26" s="802"/>
      <c r="Q26" s="777" t="s">
        <v>380</v>
      </c>
      <c r="R26" s="778"/>
      <c r="S26" s="778"/>
      <c r="T26" s="778"/>
      <c r="U26" s="779"/>
      <c r="V26" s="777" t="s">
        <v>381</v>
      </c>
      <c r="W26" s="778"/>
      <c r="X26" s="778"/>
      <c r="Y26" s="778"/>
      <c r="Z26" s="779"/>
      <c r="AA26" s="777" t="s">
        <v>382</v>
      </c>
      <c r="AB26" s="778"/>
      <c r="AC26" s="778"/>
      <c r="AD26" s="778"/>
      <c r="AE26" s="778"/>
      <c r="AF26" s="872" t="s">
        <v>383</v>
      </c>
      <c r="AG26" s="873"/>
      <c r="AH26" s="873"/>
      <c r="AI26" s="873"/>
      <c r="AJ26" s="874"/>
      <c r="AK26" s="778" t="s">
        <v>384</v>
      </c>
      <c r="AL26" s="778"/>
      <c r="AM26" s="778"/>
      <c r="AN26" s="778"/>
      <c r="AO26" s="779"/>
      <c r="AP26" s="777" t="s">
        <v>385</v>
      </c>
      <c r="AQ26" s="778"/>
      <c r="AR26" s="778"/>
      <c r="AS26" s="778"/>
      <c r="AT26" s="779"/>
      <c r="AU26" s="777" t="s">
        <v>386</v>
      </c>
      <c r="AV26" s="778"/>
      <c r="AW26" s="778"/>
      <c r="AX26" s="778"/>
      <c r="AY26" s="779"/>
      <c r="AZ26" s="777" t="s">
        <v>387</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388</v>
      </c>
      <c r="C28" s="792"/>
      <c r="D28" s="792"/>
      <c r="E28" s="792"/>
      <c r="F28" s="792"/>
      <c r="G28" s="792"/>
      <c r="H28" s="792"/>
      <c r="I28" s="792"/>
      <c r="J28" s="792"/>
      <c r="K28" s="792"/>
      <c r="L28" s="792"/>
      <c r="M28" s="792"/>
      <c r="N28" s="792"/>
      <c r="O28" s="792"/>
      <c r="P28" s="793"/>
      <c r="Q28" s="882">
        <v>7831</v>
      </c>
      <c r="R28" s="883"/>
      <c r="S28" s="883"/>
      <c r="T28" s="883"/>
      <c r="U28" s="883"/>
      <c r="V28" s="883">
        <v>7401</v>
      </c>
      <c r="W28" s="883"/>
      <c r="X28" s="883"/>
      <c r="Y28" s="883"/>
      <c r="Z28" s="883"/>
      <c r="AA28" s="883">
        <v>429</v>
      </c>
      <c r="AB28" s="883"/>
      <c r="AC28" s="883"/>
      <c r="AD28" s="883"/>
      <c r="AE28" s="884"/>
      <c r="AF28" s="885">
        <v>429</v>
      </c>
      <c r="AG28" s="883"/>
      <c r="AH28" s="883"/>
      <c r="AI28" s="883"/>
      <c r="AJ28" s="886"/>
      <c r="AK28" s="887">
        <v>580</v>
      </c>
      <c r="AL28" s="878"/>
      <c r="AM28" s="878"/>
      <c r="AN28" s="878"/>
      <c r="AO28" s="878"/>
      <c r="AP28" s="878" t="s">
        <v>588</v>
      </c>
      <c r="AQ28" s="878"/>
      <c r="AR28" s="878"/>
      <c r="AS28" s="878"/>
      <c r="AT28" s="878"/>
      <c r="AU28" s="878" t="s">
        <v>571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389</v>
      </c>
      <c r="C29" s="816"/>
      <c r="D29" s="816"/>
      <c r="E29" s="816"/>
      <c r="F29" s="816"/>
      <c r="G29" s="816"/>
      <c r="H29" s="816"/>
      <c r="I29" s="816"/>
      <c r="J29" s="816"/>
      <c r="K29" s="816"/>
      <c r="L29" s="816"/>
      <c r="M29" s="816"/>
      <c r="N29" s="816"/>
      <c r="O29" s="816"/>
      <c r="P29" s="817"/>
      <c r="Q29" s="818">
        <v>730</v>
      </c>
      <c r="R29" s="819"/>
      <c r="S29" s="819"/>
      <c r="T29" s="819"/>
      <c r="U29" s="819"/>
      <c r="V29" s="819">
        <v>712</v>
      </c>
      <c r="W29" s="819"/>
      <c r="X29" s="819"/>
      <c r="Y29" s="819"/>
      <c r="Z29" s="819"/>
      <c r="AA29" s="819">
        <v>18</v>
      </c>
      <c r="AB29" s="819"/>
      <c r="AC29" s="819"/>
      <c r="AD29" s="819"/>
      <c r="AE29" s="820"/>
      <c r="AF29" s="821">
        <v>18</v>
      </c>
      <c r="AG29" s="822"/>
      <c r="AH29" s="822"/>
      <c r="AI29" s="822"/>
      <c r="AJ29" s="823"/>
      <c r="AK29" s="890">
        <v>253</v>
      </c>
      <c r="AL29" s="891"/>
      <c r="AM29" s="891"/>
      <c r="AN29" s="891"/>
      <c r="AO29" s="891"/>
      <c r="AP29" s="891" t="s">
        <v>588</v>
      </c>
      <c r="AQ29" s="891"/>
      <c r="AR29" s="891"/>
      <c r="AS29" s="891"/>
      <c r="AT29" s="891"/>
      <c r="AU29" s="891" t="s">
        <v>571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390</v>
      </c>
      <c r="C30" s="816"/>
      <c r="D30" s="816"/>
      <c r="E30" s="816"/>
      <c r="F30" s="816"/>
      <c r="G30" s="816"/>
      <c r="H30" s="816"/>
      <c r="I30" s="816"/>
      <c r="J30" s="816"/>
      <c r="K30" s="816"/>
      <c r="L30" s="816"/>
      <c r="M30" s="816"/>
      <c r="N30" s="816"/>
      <c r="O30" s="816"/>
      <c r="P30" s="817"/>
      <c r="Q30" s="818">
        <v>8976</v>
      </c>
      <c r="R30" s="819"/>
      <c r="S30" s="819"/>
      <c r="T30" s="819"/>
      <c r="U30" s="819"/>
      <c r="V30" s="819">
        <v>8629</v>
      </c>
      <c r="W30" s="819"/>
      <c r="X30" s="819"/>
      <c r="Y30" s="819"/>
      <c r="Z30" s="819"/>
      <c r="AA30" s="819">
        <v>347</v>
      </c>
      <c r="AB30" s="819"/>
      <c r="AC30" s="819"/>
      <c r="AD30" s="819"/>
      <c r="AE30" s="820"/>
      <c r="AF30" s="821">
        <v>347</v>
      </c>
      <c r="AG30" s="822"/>
      <c r="AH30" s="822"/>
      <c r="AI30" s="822"/>
      <c r="AJ30" s="823"/>
      <c r="AK30" s="890">
        <v>1356</v>
      </c>
      <c r="AL30" s="891"/>
      <c r="AM30" s="891"/>
      <c r="AN30" s="891"/>
      <c r="AO30" s="891"/>
      <c r="AP30" s="891" t="s">
        <v>588</v>
      </c>
      <c r="AQ30" s="891"/>
      <c r="AR30" s="891"/>
      <c r="AS30" s="891"/>
      <c r="AT30" s="891"/>
      <c r="AU30" s="891" t="s">
        <v>571</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391</v>
      </c>
      <c r="C31" s="816"/>
      <c r="D31" s="816"/>
      <c r="E31" s="816"/>
      <c r="F31" s="816"/>
      <c r="G31" s="816"/>
      <c r="H31" s="816"/>
      <c r="I31" s="816"/>
      <c r="J31" s="816"/>
      <c r="K31" s="816"/>
      <c r="L31" s="816"/>
      <c r="M31" s="816"/>
      <c r="N31" s="816"/>
      <c r="O31" s="816"/>
      <c r="P31" s="817"/>
      <c r="Q31" s="818">
        <v>471</v>
      </c>
      <c r="R31" s="819"/>
      <c r="S31" s="819"/>
      <c r="T31" s="819"/>
      <c r="U31" s="819"/>
      <c r="V31" s="819">
        <v>465</v>
      </c>
      <c r="W31" s="819"/>
      <c r="X31" s="819"/>
      <c r="Y31" s="819"/>
      <c r="Z31" s="819"/>
      <c r="AA31" s="819">
        <v>6</v>
      </c>
      <c r="AB31" s="819"/>
      <c r="AC31" s="819"/>
      <c r="AD31" s="819"/>
      <c r="AE31" s="820"/>
      <c r="AF31" s="821">
        <v>6</v>
      </c>
      <c r="AG31" s="822"/>
      <c r="AH31" s="822"/>
      <c r="AI31" s="822"/>
      <c r="AJ31" s="823"/>
      <c r="AK31" s="890">
        <v>44</v>
      </c>
      <c r="AL31" s="891"/>
      <c r="AM31" s="891"/>
      <c r="AN31" s="891"/>
      <c r="AO31" s="891"/>
      <c r="AP31" s="891" t="s">
        <v>588</v>
      </c>
      <c r="AQ31" s="891"/>
      <c r="AR31" s="891"/>
      <c r="AS31" s="891"/>
      <c r="AT31" s="891"/>
      <c r="AU31" s="891" t="s">
        <v>571</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392</v>
      </c>
      <c r="C32" s="816"/>
      <c r="D32" s="816"/>
      <c r="E32" s="816"/>
      <c r="F32" s="816"/>
      <c r="G32" s="816"/>
      <c r="H32" s="816"/>
      <c r="I32" s="816"/>
      <c r="J32" s="816"/>
      <c r="K32" s="816"/>
      <c r="L32" s="816"/>
      <c r="M32" s="816"/>
      <c r="N32" s="816"/>
      <c r="O32" s="816"/>
      <c r="P32" s="817"/>
      <c r="Q32" s="818">
        <v>591</v>
      </c>
      <c r="R32" s="819"/>
      <c r="S32" s="819"/>
      <c r="T32" s="819"/>
      <c r="U32" s="819"/>
      <c r="V32" s="819">
        <v>570</v>
      </c>
      <c r="W32" s="819"/>
      <c r="X32" s="819"/>
      <c r="Y32" s="819"/>
      <c r="Z32" s="819"/>
      <c r="AA32" s="819">
        <v>22</v>
      </c>
      <c r="AB32" s="819"/>
      <c r="AC32" s="819"/>
      <c r="AD32" s="819"/>
      <c r="AE32" s="820"/>
      <c r="AF32" s="821">
        <v>22</v>
      </c>
      <c r="AG32" s="822"/>
      <c r="AH32" s="822"/>
      <c r="AI32" s="822"/>
      <c r="AJ32" s="823"/>
      <c r="AK32" s="890">
        <v>221</v>
      </c>
      <c r="AL32" s="891"/>
      <c r="AM32" s="891"/>
      <c r="AN32" s="891"/>
      <c r="AO32" s="891"/>
      <c r="AP32" s="891">
        <v>403</v>
      </c>
      <c r="AQ32" s="891"/>
      <c r="AR32" s="891"/>
      <c r="AS32" s="891"/>
      <c r="AT32" s="891"/>
      <c r="AU32" s="891">
        <v>146</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393</v>
      </c>
      <c r="C33" s="816"/>
      <c r="D33" s="816"/>
      <c r="E33" s="816"/>
      <c r="F33" s="816"/>
      <c r="G33" s="816"/>
      <c r="H33" s="816"/>
      <c r="I33" s="816"/>
      <c r="J33" s="816"/>
      <c r="K33" s="816"/>
      <c r="L33" s="816"/>
      <c r="M33" s="816"/>
      <c r="N33" s="816"/>
      <c r="O33" s="816"/>
      <c r="P33" s="817"/>
      <c r="Q33" s="818">
        <v>1821</v>
      </c>
      <c r="R33" s="819"/>
      <c r="S33" s="819"/>
      <c r="T33" s="819"/>
      <c r="U33" s="819"/>
      <c r="V33" s="819">
        <v>1959</v>
      </c>
      <c r="W33" s="819"/>
      <c r="X33" s="819"/>
      <c r="Y33" s="819"/>
      <c r="Z33" s="819"/>
      <c r="AA33" s="819">
        <v>-139</v>
      </c>
      <c r="AB33" s="819"/>
      <c r="AC33" s="819"/>
      <c r="AD33" s="819"/>
      <c r="AE33" s="820"/>
      <c r="AF33" s="821">
        <v>941</v>
      </c>
      <c r="AG33" s="822"/>
      <c r="AH33" s="822"/>
      <c r="AI33" s="822"/>
      <c r="AJ33" s="823"/>
      <c r="AK33" s="890">
        <v>284</v>
      </c>
      <c r="AL33" s="891"/>
      <c r="AM33" s="891"/>
      <c r="AN33" s="891"/>
      <c r="AO33" s="891"/>
      <c r="AP33" s="891" t="s">
        <v>571</v>
      </c>
      <c r="AQ33" s="891"/>
      <c r="AR33" s="891"/>
      <c r="AS33" s="891"/>
      <c r="AT33" s="891"/>
      <c r="AU33" s="891" t="s">
        <v>571</v>
      </c>
      <c r="AV33" s="891"/>
      <c r="AW33" s="891"/>
      <c r="AX33" s="891"/>
      <c r="AY33" s="891"/>
      <c r="AZ33" s="892" t="s">
        <v>590</v>
      </c>
      <c r="BA33" s="892"/>
      <c r="BB33" s="892"/>
      <c r="BC33" s="892"/>
      <c r="BD33" s="892"/>
      <c r="BE33" s="888" t="s">
        <v>394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395</v>
      </c>
      <c r="C34" s="816"/>
      <c r="D34" s="816"/>
      <c r="E34" s="816"/>
      <c r="F34" s="816"/>
      <c r="G34" s="816"/>
      <c r="H34" s="816"/>
      <c r="I34" s="816"/>
      <c r="J34" s="816"/>
      <c r="K34" s="816"/>
      <c r="L34" s="816"/>
      <c r="M34" s="816"/>
      <c r="N34" s="816"/>
      <c r="O34" s="816"/>
      <c r="P34" s="817"/>
      <c r="Q34" s="818">
        <v>2711</v>
      </c>
      <c r="R34" s="819"/>
      <c r="S34" s="819"/>
      <c r="T34" s="819"/>
      <c r="U34" s="819"/>
      <c r="V34" s="819">
        <v>2540</v>
      </c>
      <c r="W34" s="819"/>
      <c r="X34" s="819"/>
      <c r="Y34" s="819"/>
      <c r="Z34" s="819"/>
      <c r="AA34" s="819">
        <v>172</v>
      </c>
      <c r="AB34" s="819"/>
      <c r="AC34" s="819"/>
      <c r="AD34" s="819"/>
      <c r="AE34" s="820"/>
      <c r="AF34" s="821">
        <v>1783</v>
      </c>
      <c r="AG34" s="822"/>
      <c r="AH34" s="822"/>
      <c r="AI34" s="822"/>
      <c r="AJ34" s="823"/>
      <c r="AK34" s="890">
        <v>1037</v>
      </c>
      <c r="AL34" s="891"/>
      <c r="AM34" s="891"/>
      <c r="AN34" s="891"/>
      <c r="AO34" s="891"/>
      <c r="AP34" s="891">
        <v>14139</v>
      </c>
      <c r="AQ34" s="891"/>
      <c r="AR34" s="891"/>
      <c r="AS34" s="891"/>
      <c r="AT34" s="891"/>
      <c r="AU34" s="891">
        <v>7381</v>
      </c>
      <c r="AV34" s="891"/>
      <c r="AW34" s="891"/>
      <c r="AX34" s="891"/>
      <c r="AY34" s="891"/>
      <c r="AZ34" s="892" t="s">
        <v>588</v>
      </c>
      <c r="BA34" s="892"/>
      <c r="BB34" s="892"/>
      <c r="BC34" s="892"/>
      <c r="BD34" s="892"/>
      <c r="BE34" s="888" t="s">
        <v>394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396</v>
      </c>
      <c r="C35" s="816"/>
      <c r="D35" s="816"/>
      <c r="E35" s="816"/>
      <c r="F35" s="816"/>
      <c r="G35" s="816"/>
      <c r="H35" s="816"/>
      <c r="I35" s="816"/>
      <c r="J35" s="816"/>
      <c r="K35" s="816"/>
      <c r="L35" s="816"/>
      <c r="M35" s="816"/>
      <c r="N35" s="816"/>
      <c r="O35" s="816"/>
      <c r="P35" s="817"/>
      <c r="Q35" s="818">
        <v>3592</v>
      </c>
      <c r="R35" s="819"/>
      <c r="S35" s="819"/>
      <c r="T35" s="819"/>
      <c r="U35" s="819"/>
      <c r="V35" s="819">
        <v>3462</v>
      </c>
      <c r="W35" s="819"/>
      <c r="X35" s="819"/>
      <c r="Y35" s="819"/>
      <c r="Z35" s="819"/>
      <c r="AA35" s="819">
        <v>130</v>
      </c>
      <c r="AB35" s="819"/>
      <c r="AC35" s="819"/>
      <c r="AD35" s="819"/>
      <c r="AE35" s="820"/>
      <c r="AF35" s="821">
        <v>70</v>
      </c>
      <c r="AG35" s="822"/>
      <c r="AH35" s="822"/>
      <c r="AI35" s="822"/>
      <c r="AJ35" s="823"/>
      <c r="AK35" s="890">
        <v>1741</v>
      </c>
      <c r="AL35" s="891"/>
      <c r="AM35" s="891"/>
      <c r="AN35" s="891"/>
      <c r="AO35" s="891"/>
      <c r="AP35" s="891">
        <v>20452</v>
      </c>
      <c r="AQ35" s="891"/>
      <c r="AR35" s="891"/>
      <c r="AS35" s="891"/>
      <c r="AT35" s="891"/>
      <c r="AU35" s="891">
        <v>20452</v>
      </c>
      <c r="AV35" s="891"/>
      <c r="AW35" s="891"/>
      <c r="AX35" s="891"/>
      <c r="AY35" s="891"/>
      <c r="AZ35" s="892" t="s">
        <v>589</v>
      </c>
      <c r="BA35" s="892"/>
      <c r="BB35" s="892"/>
      <c r="BC35" s="892"/>
      <c r="BD35" s="892"/>
      <c r="BE35" s="888" t="s">
        <v>397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398</v>
      </c>
      <c r="C36" s="816"/>
      <c r="D36" s="816"/>
      <c r="E36" s="816"/>
      <c r="F36" s="816"/>
      <c r="G36" s="816"/>
      <c r="H36" s="816"/>
      <c r="I36" s="816"/>
      <c r="J36" s="816"/>
      <c r="K36" s="816"/>
      <c r="L36" s="816"/>
      <c r="M36" s="816"/>
      <c r="N36" s="816"/>
      <c r="O36" s="816"/>
      <c r="P36" s="817"/>
      <c r="Q36" s="818">
        <v>35</v>
      </c>
      <c r="R36" s="819"/>
      <c r="S36" s="819"/>
      <c r="T36" s="819"/>
      <c r="U36" s="819"/>
      <c r="V36" s="819">
        <v>35</v>
      </c>
      <c r="W36" s="819"/>
      <c r="X36" s="819"/>
      <c r="Y36" s="819"/>
      <c r="Z36" s="819"/>
      <c r="AA36" s="819" t="s">
        <v>588</v>
      </c>
      <c r="AB36" s="819"/>
      <c r="AC36" s="819"/>
      <c r="AD36" s="819"/>
      <c r="AE36" s="820"/>
      <c r="AF36" s="821" t="s">
        <v>399</v>
      </c>
      <c r="AG36" s="822"/>
      <c r="AH36" s="822"/>
      <c r="AI36" s="822"/>
      <c r="AJ36" s="823"/>
      <c r="AK36" s="890" t="s">
        <v>571</v>
      </c>
      <c r="AL36" s="891"/>
      <c r="AM36" s="891"/>
      <c r="AN36" s="891"/>
      <c r="AO36" s="891"/>
      <c r="AP36" s="891" t="s">
        <v>588</v>
      </c>
      <c r="AQ36" s="891"/>
      <c r="AR36" s="891"/>
      <c r="AS36" s="891"/>
      <c r="AT36" s="891"/>
      <c r="AU36" s="891" t="s">
        <v>571</v>
      </c>
      <c r="AV36" s="891"/>
      <c r="AW36" s="891"/>
      <c r="AX36" s="891"/>
      <c r="AY36" s="891"/>
      <c r="AZ36" s="892" t="s">
        <v>588</v>
      </c>
      <c r="BA36" s="892"/>
      <c r="BB36" s="892"/>
      <c r="BC36" s="892"/>
      <c r="BD36" s="892"/>
      <c r="BE36" s="888" t="s">
        <v>400</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375</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3615</v>
      </c>
      <c r="AG63" s="902"/>
      <c r="AH63" s="902"/>
      <c r="AI63" s="902"/>
      <c r="AJ63" s="903"/>
      <c r="AK63" s="904"/>
      <c r="AL63" s="899"/>
      <c r="AM63" s="899"/>
      <c r="AN63" s="899"/>
      <c r="AO63" s="899"/>
      <c r="AP63" s="902">
        <v>34994</v>
      </c>
      <c r="AQ63" s="902"/>
      <c r="AR63" s="902"/>
      <c r="AS63" s="902"/>
      <c r="AT63" s="902"/>
      <c r="AU63" s="902">
        <v>27978</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572</v>
      </c>
      <c r="C68" s="930"/>
      <c r="D68" s="930"/>
      <c r="E68" s="930"/>
      <c r="F68" s="930"/>
      <c r="G68" s="930"/>
      <c r="H68" s="930"/>
      <c r="I68" s="930"/>
      <c r="J68" s="930"/>
      <c r="K68" s="930"/>
      <c r="L68" s="930"/>
      <c r="M68" s="930"/>
      <c r="N68" s="930"/>
      <c r="O68" s="930"/>
      <c r="P68" s="931"/>
      <c r="Q68" s="932">
        <v>421</v>
      </c>
      <c r="R68" s="926"/>
      <c r="S68" s="926"/>
      <c r="T68" s="926"/>
      <c r="U68" s="926"/>
      <c r="V68" s="926">
        <v>364</v>
      </c>
      <c r="W68" s="926"/>
      <c r="X68" s="926"/>
      <c r="Y68" s="926"/>
      <c r="Z68" s="926"/>
      <c r="AA68" s="926">
        <v>57</v>
      </c>
      <c r="AB68" s="926"/>
      <c r="AC68" s="926"/>
      <c r="AD68" s="926"/>
      <c r="AE68" s="926"/>
      <c r="AF68" s="926">
        <v>57</v>
      </c>
      <c r="AG68" s="926"/>
      <c r="AH68" s="926"/>
      <c r="AI68" s="926"/>
      <c r="AJ68" s="926"/>
      <c r="AK68" s="926">
        <v>83</v>
      </c>
      <c r="AL68" s="926"/>
      <c r="AM68" s="926"/>
      <c r="AN68" s="926"/>
      <c r="AO68" s="926"/>
      <c r="AP68" s="926" t="s">
        <v>512</v>
      </c>
      <c r="AQ68" s="926"/>
      <c r="AR68" s="926"/>
      <c r="AS68" s="926"/>
      <c r="AT68" s="926"/>
      <c r="AU68" s="926" t="s">
        <v>512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573</v>
      </c>
      <c r="C69" s="934"/>
      <c r="D69" s="934"/>
      <c r="E69" s="934"/>
      <c r="F69" s="934"/>
      <c r="G69" s="934"/>
      <c r="H69" s="934"/>
      <c r="I69" s="934"/>
      <c r="J69" s="934"/>
      <c r="K69" s="934"/>
      <c r="L69" s="934"/>
      <c r="M69" s="934"/>
      <c r="N69" s="934"/>
      <c r="O69" s="934"/>
      <c r="P69" s="935"/>
      <c r="Q69" s="936">
        <v>6213</v>
      </c>
      <c r="R69" s="891"/>
      <c r="S69" s="891"/>
      <c r="T69" s="891"/>
      <c r="U69" s="891"/>
      <c r="V69" s="891">
        <v>5645</v>
      </c>
      <c r="W69" s="891"/>
      <c r="X69" s="891"/>
      <c r="Y69" s="891"/>
      <c r="Z69" s="891"/>
      <c r="AA69" s="891">
        <v>568</v>
      </c>
      <c r="AB69" s="891"/>
      <c r="AC69" s="891"/>
      <c r="AD69" s="891"/>
      <c r="AE69" s="891"/>
      <c r="AF69" s="891">
        <v>568</v>
      </c>
      <c r="AG69" s="891"/>
      <c r="AH69" s="891"/>
      <c r="AI69" s="891"/>
      <c r="AJ69" s="891"/>
      <c r="AK69" s="891" t="s">
        <v>512</v>
      </c>
      <c r="AL69" s="891"/>
      <c r="AM69" s="891"/>
      <c r="AN69" s="891"/>
      <c r="AO69" s="891"/>
      <c r="AP69" s="891" t="s">
        <v>512</v>
      </c>
      <c r="AQ69" s="891"/>
      <c r="AR69" s="891"/>
      <c r="AS69" s="891"/>
      <c r="AT69" s="891"/>
      <c r="AU69" s="891" t="s">
        <v>512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574</v>
      </c>
      <c r="C70" s="934"/>
      <c r="D70" s="934"/>
      <c r="E70" s="934"/>
      <c r="F70" s="934"/>
      <c r="G70" s="934"/>
      <c r="H70" s="934"/>
      <c r="I70" s="934"/>
      <c r="J70" s="934"/>
      <c r="K70" s="934"/>
      <c r="L70" s="934"/>
      <c r="M70" s="934"/>
      <c r="N70" s="934"/>
      <c r="O70" s="934"/>
      <c r="P70" s="935"/>
      <c r="Q70" s="936">
        <v>1692</v>
      </c>
      <c r="R70" s="891"/>
      <c r="S70" s="891"/>
      <c r="T70" s="891"/>
      <c r="U70" s="891"/>
      <c r="V70" s="891">
        <v>1657</v>
      </c>
      <c r="W70" s="891"/>
      <c r="X70" s="891"/>
      <c r="Y70" s="891"/>
      <c r="Z70" s="891"/>
      <c r="AA70" s="891">
        <v>35</v>
      </c>
      <c r="AB70" s="891"/>
      <c r="AC70" s="891"/>
      <c r="AD70" s="891"/>
      <c r="AE70" s="891"/>
      <c r="AF70" s="891">
        <v>35</v>
      </c>
      <c r="AG70" s="891"/>
      <c r="AH70" s="891"/>
      <c r="AI70" s="891"/>
      <c r="AJ70" s="891"/>
      <c r="AK70" s="891" t="s">
        <v>512</v>
      </c>
      <c r="AL70" s="891"/>
      <c r="AM70" s="891"/>
      <c r="AN70" s="891"/>
      <c r="AO70" s="891"/>
      <c r="AP70" s="891" t="s">
        <v>512</v>
      </c>
      <c r="AQ70" s="891"/>
      <c r="AR70" s="891"/>
      <c r="AS70" s="891"/>
      <c r="AT70" s="891"/>
      <c r="AU70" s="891" t="s">
        <v>512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575</v>
      </c>
      <c r="C71" s="934"/>
      <c r="D71" s="934"/>
      <c r="E71" s="934"/>
      <c r="F71" s="934"/>
      <c r="G71" s="934"/>
      <c r="H71" s="934"/>
      <c r="I71" s="934"/>
      <c r="J71" s="934"/>
      <c r="K71" s="934"/>
      <c r="L71" s="934"/>
      <c r="M71" s="934"/>
      <c r="N71" s="934"/>
      <c r="O71" s="934"/>
      <c r="P71" s="935"/>
      <c r="Q71" s="936">
        <v>7</v>
      </c>
      <c r="R71" s="891"/>
      <c r="S71" s="891"/>
      <c r="T71" s="891"/>
      <c r="U71" s="891"/>
      <c r="V71" s="891">
        <v>6</v>
      </c>
      <c r="W71" s="891"/>
      <c r="X71" s="891"/>
      <c r="Y71" s="891"/>
      <c r="Z71" s="891"/>
      <c r="AA71" s="891">
        <v>1</v>
      </c>
      <c r="AB71" s="891"/>
      <c r="AC71" s="891"/>
      <c r="AD71" s="891"/>
      <c r="AE71" s="891"/>
      <c r="AF71" s="891">
        <v>1</v>
      </c>
      <c r="AG71" s="891"/>
      <c r="AH71" s="891"/>
      <c r="AI71" s="891"/>
      <c r="AJ71" s="891"/>
      <c r="AK71" s="891" t="s">
        <v>512</v>
      </c>
      <c r="AL71" s="891"/>
      <c r="AM71" s="891"/>
      <c r="AN71" s="891"/>
      <c r="AO71" s="891"/>
      <c r="AP71" s="891" t="s">
        <v>512</v>
      </c>
      <c r="AQ71" s="891"/>
      <c r="AR71" s="891"/>
      <c r="AS71" s="891"/>
      <c r="AT71" s="891"/>
      <c r="AU71" s="891" t="s">
        <v>512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576</v>
      </c>
      <c r="C72" s="934"/>
      <c r="D72" s="934"/>
      <c r="E72" s="934"/>
      <c r="F72" s="934"/>
      <c r="G72" s="934"/>
      <c r="H72" s="934"/>
      <c r="I72" s="934"/>
      <c r="J72" s="934"/>
      <c r="K72" s="934"/>
      <c r="L72" s="934"/>
      <c r="M72" s="934"/>
      <c r="N72" s="934"/>
      <c r="O72" s="934"/>
      <c r="P72" s="935"/>
      <c r="Q72" s="936">
        <v>42</v>
      </c>
      <c r="R72" s="891"/>
      <c r="S72" s="891"/>
      <c r="T72" s="891"/>
      <c r="U72" s="891"/>
      <c r="V72" s="891">
        <v>38</v>
      </c>
      <c r="W72" s="891"/>
      <c r="X72" s="891"/>
      <c r="Y72" s="891"/>
      <c r="Z72" s="891"/>
      <c r="AA72" s="891">
        <v>4</v>
      </c>
      <c r="AB72" s="891"/>
      <c r="AC72" s="891"/>
      <c r="AD72" s="891"/>
      <c r="AE72" s="891"/>
      <c r="AF72" s="891">
        <v>4</v>
      </c>
      <c r="AG72" s="891"/>
      <c r="AH72" s="891"/>
      <c r="AI72" s="891"/>
      <c r="AJ72" s="891"/>
      <c r="AK72" s="891">
        <v>27</v>
      </c>
      <c r="AL72" s="891"/>
      <c r="AM72" s="891"/>
      <c r="AN72" s="891"/>
      <c r="AO72" s="891"/>
      <c r="AP72" s="891" t="s">
        <v>512</v>
      </c>
      <c r="AQ72" s="891"/>
      <c r="AR72" s="891"/>
      <c r="AS72" s="891"/>
      <c r="AT72" s="891"/>
      <c r="AU72" s="891" t="s">
        <v>512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577</v>
      </c>
      <c r="C73" s="934"/>
      <c r="D73" s="934"/>
      <c r="E73" s="934"/>
      <c r="F73" s="934"/>
      <c r="G73" s="934"/>
      <c r="H73" s="934"/>
      <c r="I73" s="934"/>
      <c r="J73" s="934"/>
      <c r="K73" s="934"/>
      <c r="L73" s="934"/>
      <c r="M73" s="934"/>
      <c r="N73" s="934"/>
      <c r="O73" s="934"/>
      <c r="P73" s="935"/>
      <c r="Q73" s="936">
        <v>1149</v>
      </c>
      <c r="R73" s="891"/>
      <c r="S73" s="891"/>
      <c r="T73" s="891"/>
      <c r="U73" s="891"/>
      <c r="V73" s="891">
        <v>1114</v>
      </c>
      <c r="W73" s="891"/>
      <c r="X73" s="891"/>
      <c r="Y73" s="891"/>
      <c r="Z73" s="891"/>
      <c r="AA73" s="891">
        <v>34</v>
      </c>
      <c r="AB73" s="891"/>
      <c r="AC73" s="891"/>
      <c r="AD73" s="891"/>
      <c r="AE73" s="891"/>
      <c r="AF73" s="891">
        <v>34</v>
      </c>
      <c r="AG73" s="891"/>
      <c r="AH73" s="891"/>
      <c r="AI73" s="891"/>
      <c r="AJ73" s="891"/>
      <c r="AK73" s="891">
        <v>578</v>
      </c>
      <c r="AL73" s="891"/>
      <c r="AM73" s="891"/>
      <c r="AN73" s="891"/>
      <c r="AO73" s="891"/>
      <c r="AP73" s="891" t="s">
        <v>512</v>
      </c>
      <c r="AQ73" s="891"/>
      <c r="AR73" s="891"/>
      <c r="AS73" s="891"/>
      <c r="AT73" s="891"/>
      <c r="AU73" s="891" t="s">
        <v>512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578</v>
      </c>
      <c r="C74" s="934"/>
      <c r="D74" s="934"/>
      <c r="E74" s="934"/>
      <c r="F74" s="934"/>
      <c r="G74" s="934"/>
      <c r="H74" s="934"/>
      <c r="I74" s="934"/>
      <c r="J74" s="934"/>
      <c r="K74" s="934"/>
      <c r="L74" s="934"/>
      <c r="M74" s="934"/>
      <c r="N74" s="934"/>
      <c r="O74" s="934"/>
      <c r="P74" s="935"/>
      <c r="Q74" s="936">
        <v>1148</v>
      </c>
      <c r="R74" s="891"/>
      <c r="S74" s="891"/>
      <c r="T74" s="891"/>
      <c r="U74" s="891"/>
      <c r="V74" s="891">
        <v>1024</v>
      </c>
      <c r="W74" s="891"/>
      <c r="X74" s="891"/>
      <c r="Y74" s="891"/>
      <c r="Z74" s="891"/>
      <c r="AA74" s="891">
        <v>124</v>
      </c>
      <c r="AB74" s="891"/>
      <c r="AC74" s="891"/>
      <c r="AD74" s="891"/>
      <c r="AE74" s="891"/>
      <c r="AF74" s="891">
        <v>124</v>
      </c>
      <c r="AG74" s="891"/>
      <c r="AH74" s="891"/>
      <c r="AI74" s="891"/>
      <c r="AJ74" s="891"/>
      <c r="AK74" s="891" t="s">
        <v>512</v>
      </c>
      <c r="AL74" s="891"/>
      <c r="AM74" s="891"/>
      <c r="AN74" s="891"/>
      <c r="AO74" s="891"/>
      <c r="AP74" s="891" t="s">
        <v>512</v>
      </c>
      <c r="AQ74" s="891"/>
      <c r="AR74" s="891"/>
      <c r="AS74" s="891"/>
      <c r="AT74" s="891"/>
      <c r="AU74" s="891" t="s">
        <v>512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269648</v>
      </c>
      <c r="R75" s="940"/>
      <c r="S75" s="940"/>
      <c r="T75" s="940"/>
      <c r="U75" s="890"/>
      <c r="V75" s="941">
        <v>264684</v>
      </c>
      <c r="W75" s="940"/>
      <c r="X75" s="940"/>
      <c r="Y75" s="940"/>
      <c r="Z75" s="890"/>
      <c r="AA75" s="941">
        <v>4964</v>
      </c>
      <c r="AB75" s="940"/>
      <c r="AC75" s="940"/>
      <c r="AD75" s="940"/>
      <c r="AE75" s="890"/>
      <c r="AF75" s="941">
        <v>4964</v>
      </c>
      <c r="AG75" s="940"/>
      <c r="AH75" s="940"/>
      <c r="AI75" s="940"/>
      <c r="AJ75" s="890"/>
      <c r="AK75" s="941">
        <v>2316</v>
      </c>
      <c r="AL75" s="940"/>
      <c r="AM75" s="940"/>
      <c r="AN75" s="940"/>
      <c r="AO75" s="890"/>
      <c r="AP75" s="941" t="s">
        <v>512</v>
      </c>
      <c r="AQ75" s="940"/>
      <c r="AR75" s="940"/>
      <c r="AS75" s="940"/>
      <c r="AT75" s="890"/>
      <c r="AU75" s="941" t="s">
        <v>512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375</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5787</v>
      </c>
      <c r="AG88" s="902"/>
      <c r="AH88" s="902"/>
      <c r="AI88" s="902"/>
      <c r="AJ88" s="902"/>
      <c r="AK88" s="899"/>
      <c r="AL88" s="899"/>
      <c r="AM88" s="899"/>
      <c r="AN88" s="899"/>
      <c r="AO88" s="899"/>
      <c r="AP88" s="902" t="s">
        <v>571</v>
      </c>
      <c r="AQ88" s="902"/>
      <c r="AR88" s="902"/>
      <c r="AS88" s="902"/>
      <c r="AT88" s="902"/>
      <c r="AU88" s="902" t="s">
        <v>571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197</v>
      </c>
      <c r="CS102" s="910"/>
      <c r="CT102" s="910"/>
      <c r="CU102" s="910"/>
      <c r="CV102" s="953"/>
      <c r="CW102" s="952">
        <v>63</v>
      </c>
      <c r="CX102" s="910"/>
      <c r="CY102" s="910"/>
      <c r="CZ102" s="910"/>
      <c r="DA102" s="953"/>
      <c r="DB102" s="952">
        <v>121</v>
      </c>
      <c r="DC102" s="910"/>
      <c r="DD102" s="910"/>
      <c r="DE102" s="910"/>
      <c r="DF102" s="953"/>
      <c r="DG102" s="952" t="s">
        <v>588</v>
      </c>
      <c r="DH102" s="910"/>
      <c r="DI102" s="910"/>
      <c r="DJ102" s="910"/>
      <c r="DK102" s="953"/>
      <c r="DL102" s="952" t="s">
        <v>588</v>
      </c>
      <c r="DM102" s="910"/>
      <c r="DN102" s="910"/>
      <c r="DO102" s="910"/>
      <c r="DP102" s="953"/>
      <c r="DQ102" s="952" t="s">
        <v>588</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295</v>
      </c>
      <c r="AG109" s="955"/>
      <c r="AH109" s="955"/>
      <c r="AI109" s="955"/>
      <c r="AJ109" s="956"/>
      <c r="AK109" s="954" t="s">
        <v>294</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295</v>
      </c>
      <c r="BW109" s="955"/>
      <c r="BX109" s="955"/>
      <c r="BY109" s="955"/>
      <c r="BZ109" s="956"/>
      <c r="CA109" s="954" t="s">
        <v>294</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295</v>
      </c>
      <c r="DM109" s="955"/>
      <c r="DN109" s="955"/>
      <c r="DO109" s="955"/>
      <c r="DP109" s="956"/>
      <c r="DQ109" s="954" t="s">
        <v>294</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7566653</v>
      </c>
      <c r="AB110" s="962"/>
      <c r="AC110" s="962"/>
      <c r="AD110" s="962"/>
      <c r="AE110" s="963"/>
      <c r="AF110" s="964">
        <v>7483770</v>
      </c>
      <c r="AG110" s="962"/>
      <c r="AH110" s="962"/>
      <c r="AI110" s="962"/>
      <c r="AJ110" s="963"/>
      <c r="AK110" s="964">
        <v>7370329</v>
      </c>
      <c r="AL110" s="962"/>
      <c r="AM110" s="962"/>
      <c r="AN110" s="962"/>
      <c r="AO110" s="963"/>
      <c r="AP110" s="965">
        <v>35.799999999999997</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61128680</v>
      </c>
      <c r="BR110" s="997"/>
      <c r="BS110" s="997"/>
      <c r="BT110" s="997"/>
      <c r="BU110" s="997"/>
      <c r="BV110" s="997">
        <v>59286767</v>
      </c>
      <c r="BW110" s="997"/>
      <c r="BX110" s="997"/>
      <c r="BY110" s="997"/>
      <c r="BZ110" s="997"/>
      <c r="CA110" s="997">
        <v>58438929</v>
      </c>
      <c r="CB110" s="997"/>
      <c r="CC110" s="997"/>
      <c r="CD110" s="997"/>
      <c r="CE110" s="997"/>
      <c r="CF110" s="1011">
        <v>283.8</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403</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403</v>
      </c>
      <c r="AG111" s="1004"/>
      <c r="AH111" s="1004"/>
      <c r="AI111" s="1004"/>
      <c r="AJ111" s="1005"/>
      <c r="AK111" s="1006" t="s">
        <v>429</v>
      </c>
      <c r="AL111" s="1004"/>
      <c r="AM111" s="1004"/>
      <c r="AN111" s="1004"/>
      <c r="AO111" s="1005"/>
      <c r="AP111" s="1007" t="s">
        <v>120</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235129</v>
      </c>
      <c r="BR111" s="990"/>
      <c r="BS111" s="990"/>
      <c r="BT111" s="990"/>
      <c r="BU111" s="990"/>
      <c r="BV111" s="990">
        <v>149225</v>
      </c>
      <c r="BW111" s="990"/>
      <c r="BX111" s="990"/>
      <c r="BY111" s="990"/>
      <c r="BZ111" s="990"/>
      <c r="CA111" s="990">
        <v>84533</v>
      </c>
      <c r="CB111" s="990"/>
      <c r="CC111" s="990"/>
      <c r="CD111" s="990"/>
      <c r="CE111" s="990"/>
      <c r="CF111" s="984">
        <v>0.4</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435</v>
      </c>
      <c r="DM111" s="990"/>
      <c r="DN111" s="990"/>
      <c r="DO111" s="990"/>
      <c r="DP111" s="990"/>
      <c r="DQ111" s="990" t="s">
        <v>435</v>
      </c>
      <c r="DR111" s="990"/>
      <c r="DS111" s="990"/>
      <c r="DT111" s="990"/>
      <c r="DU111" s="990"/>
      <c r="DV111" s="991" t="s">
        <v>120</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403</v>
      </c>
      <c r="AG112" s="1029"/>
      <c r="AH112" s="1029"/>
      <c r="AI112" s="1029"/>
      <c r="AJ112" s="1030"/>
      <c r="AK112" s="1031" t="s">
        <v>434</v>
      </c>
      <c r="AL112" s="1029"/>
      <c r="AM112" s="1029"/>
      <c r="AN112" s="1029"/>
      <c r="AO112" s="1030"/>
      <c r="AP112" s="1032" t="s">
        <v>430</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27850522</v>
      </c>
      <c r="BR112" s="990"/>
      <c r="BS112" s="990"/>
      <c r="BT112" s="990"/>
      <c r="BU112" s="990"/>
      <c r="BV112" s="990">
        <v>28541794</v>
      </c>
      <c r="BW112" s="990"/>
      <c r="BX112" s="990"/>
      <c r="BY112" s="990"/>
      <c r="BZ112" s="990"/>
      <c r="CA112" s="990">
        <v>27978105</v>
      </c>
      <c r="CB112" s="990"/>
      <c r="CC112" s="990"/>
      <c r="CD112" s="990"/>
      <c r="CE112" s="990"/>
      <c r="CF112" s="984">
        <v>135.9</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429</v>
      </c>
      <c r="DM112" s="990"/>
      <c r="DN112" s="990"/>
      <c r="DO112" s="990"/>
      <c r="DP112" s="990"/>
      <c r="DQ112" s="990" t="s">
        <v>403</v>
      </c>
      <c r="DR112" s="990"/>
      <c r="DS112" s="990"/>
      <c r="DT112" s="990"/>
      <c r="DU112" s="990"/>
      <c r="DV112" s="991" t="s">
        <v>430</v>
      </c>
      <c r="DW112" s="991"/>
      <c r="DX112" s="991"/>
      <c r="DY112" s="991"/>
      <c r="DZ112" s="992"/>
    </row>
    <row r="113" spans="1:130" s="226" customFormat="1" ht="26.25" customHeight="1">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2056885</v>
      </c>
      <c r="AB113" s="1004"/>
      <c r="AC113" s="1004"/>
      <c r="AD113" s="1004"/>
      <c r="AE113" s="1005"/>
      <c r="AF113" s="1006">
        <v>2038093</v>
      </c>
      <c r="AG113" s="1004"/>
      <c r="AH113" s="1004"/>
      <c r="AI113" s="1004"/>
      <c r="AJ113" s="1005"/>
      <c r="AK113" s="1006">
        <v>2215652</v>
      </c>
      <c r="AL113" s="1004"/>
      <c r="AM113" s="1004"/>
      <c r="AN113" s="1004"/>
      <c r="AO113" s="1005"/>
      <c r="AP113" s="1007">
        <v>10.8</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t="s">
        <v>430</v>
      </c>
      <c r="BR113" s="990"/>
      <c r="BS113" s="990"/>
      <c r="BT113" s="990"/>
      <c r="BU113" s="990"/>
      <c r="BV113" s="990" t="s">
        <v>442</v>
      </c>
      <c r="BW113" s="990"/>
      <c r="BX113" s="990"/>
      <c r="BY113" s="990"/>
      <c r="BZ113" s="990"/>
      <c r="CA113" s="990" t="s">
        <v>442</v>
      </c>
      <c r="CB113" s="990"/>
      <c r="CC113" s="990"/>
      <c r="CD113" s="990"/>
      <c r="CE113" s="990"/>
      <c r="CF113" s="984" t="s">
        <v>403</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403</v>
      </c>
      <c r="DR113" s="1029"/>
      <c r="DS113" s="1029"/>
      <c r="DT113" s="1029"/>
      <c r="DU113" s="1030"/>
      <c r="DV113" s="1032" t="s">
        <v>430</v>
      </c>
      <c r="DW113" s="1033"/>
      <c r="DX113" s="1033"/>
      <c r="DY113" s="1033"/>
      <c r="DZ113" s="1034"/>
    </row>
    <row r="114" spans="1:130" s="226" customFormat="1" ht="26.25" customHeight="1">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120</v>
      </c>
      <c r="AB114" s="1029"/>
      <c r="AC114" s="1029"/>
      <c r="AD114" s="1029"/>
      <c r="AE114" s="1030"/>
      <c r="AF114" s="1031" t="s">
        <v>120</v>
      </c>
      <c r="AG114" s="1029"/>
      <c r="AH114" s="1029"/>
      <c r="AI114" s="1029"/>
      <c r="AJ114" s="1030"/>
      <c r="AK114" s="1031" t="s">
        <v>429</v>
      </c>
      <c r="AL114" s="1029"/>
      <c r="AM114" s="1029"/>
      <c r="AN114" s="1029"/>
      <c r="AO114" s="1030"/>
      <c r="AP114" s="1032" t="s">
        <v>430</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10160880</v>
      </c>
      <c r="BR114" s="990"/>
      <c r="BS114" s="990"/>
      <c r="BT114" s="990"/>
      <c r="BU114" s="990"/>
      <c r="BV114" s="990">
        <v>10243513</v>
      </c>
      <c r="BW114" s="990"/>
      <c r="BX114" s="990"/>
      <c r="BY114" s="990"/>
      <c r="BZ114" s="990"/>
      <c r="CA114" s="990">
        <v>10211388</v>
      </c>
      <c r="CB114" s="990"/>
      <c r="CC114" s="990"/>
      <c r="CD114" s="990"/>
      <c r="CE114" s="990"/>
      <c r="CF114" s="984">
        <v>49.6</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434</v>
      </c>
      <c r="DM114" s="1029"/>
      <c r="DN114" s="1029"/>
      <c r="DO114" s="1029"/>
      <c r="DP114" s="1030"/>
      <c r="DQ114" s="1031" t="s">
        <v>434</v>
      </c>
      <c r="DR114" s="1029"/>
      <c r="DS114" s="1029"/>
      <c r="DT114" s="1029"/>
      <c r="DU114" s="1030"/>
      <c r="DV114" s="1032" t="s">
        <v>447</v>
      </c>
      <c r="DW114" s="1033"/>
      <c r="DX114" s="1033"/>
      <c r="DY114" s="1033"/>
      <c r="DZ114" s="1034"/>
    </row>
    <row r="115" spans="1:130" s="226" customFormat="1" ht="26.25" customHeight="1">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142280</v>
      </c>
      <c r="AB115" s="1004"/>
      <c r="AC115" s="1004"/>
      <c r="AD115" s="1004"/>
      <c r="AE115" s="1005"/>
      <c r="AF115" s="1006">
        <v>90732</v>
      </c>
      <c r="AG115" s="1004"/>
      <c r="AH115" s="1004"/>
      <c r="AI115" s="1004"/>
      <c r="AJ115" s="1005"/>
      <c r="AK115" s="1006">
        <v>69961</v>
      </c>
      <c r="AL115" s="1004"/>
      <c r="AM115" s="1004"/>
      <c r="AN115" s="1004"/>
      <c r="AO115" s="1005"/>
      <c r="AP115" s="1007">
        <v>0.3</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v>2145</v>
      </c>
      <c r="BR115" s="990"/>
      <c r="BS115" s="990"/>
      <c r="BT115" s="990"/>
      <c r="BU115" s="990"/>
      <c r="BV115" s="990" t="s">
        <v>120</v>
      </c>
      <c r="BW115" s="990"/>
      <c r="BX115" s="990"/>
      <c r="BY115" s="990"/>
      <c r="BZ115" s="990"/>
      <c r="CA115" s="990" t="s">
        <v>403</v>
      </c>
      <c r="CB115" s="990"/>
      <c r="CC115" s="990"/>
      <c r="CD115" s="990"/>
      <c r="CE115" s="990"/>
      <c r="CF115" s="984" t="s">
        <v>403</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120</v>
      </c>
      <c r="DR115" s="1029"/>
      <c r="DS115" s="1029"/>
      <c r="DT115" s="1029"/>
      <c r="DU115" s="1030"/>
      <c r="DV115" s="1032" t="s">
        <v>403</v>
      </c>
      <c r="DW115" s="1033"/>
      <c r="DX115" s="1033"/>
      <c r="DY115" s="1033"/>
      <c r="DZ115" s="1034"/>
    </row>
    <row r="116" spans="1:130" s="226" customFormat="1" ht="26.25" customHeight="1">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646</v>
      </c>
      <c r="AB116" s="1029"/>
      <c r="AC116" s="1029"/>
      <c r="AD116" s="1029"/>
      <c r="AE116" s="1030"/>
      <c r="AF116" s="1031">
        <v>404</v>
      </c>
      <c r="AG116" s="1029"/>
      <c r="AH116" s="1029"/>
      <c r="AI116" s="1029"/>
      <c r="AJ116" s="1030"/>
      <c r="AK116" s="1031">
        <v>71</v>
      </c>
      <c r="AL116" s="1029"/>
      <c r="AM116" s="1029"/>
      <c r="AN116" s="1029"/>
      <c r="AO116" s="1030"/>
      <c r="AP116" s="1032">
        <v>0</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403</v>
      </c>
      <c r="BR116" s="990"/>
      <c r="BS116" s="990"/>
      <c r="BT116" s="990"/>
      <c r="BU116" s="990"/>
      <c r="BV116" s="990" t="s">
        <v>120</v>
      </c>
      <c r="BW116" s="990"/>
      <c r="BX116" s="990"/>
      <c r="BY116" s="990"/>
      <c r="BZ116" s="990"/>
      <c r="CA116" s="990" t="s">
        <v>434</v>
      </c>
      <c r="CB116" s="990"/>
      <c r="CC116" s="990"/>
      <c r="CD116" s="990"/>
      <c r="CE116" s="990"/>
      <c r="CF116" s="984" t="s">
        <v>453</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161940</v>
      </c>
      <c r="DH116" s="1029"/>
      <c r="DI116" s="1029"/>
      <c r="DJ116" s="1029"/>
      <c r="DK116" s="1030"/>
      <c r="DL116" s="1031">
        <v>123064</v>
      </c>
      <c r="DM116" s="1029"/>
      <c r="DN116" s="1029"/>
      <c r="DO116" s="1029"/>
      <c r="DP116" s="1030"/>
      <c r="DQ116" s="1031">
        <v>84533</v>
      </c>
      <c r="DR116" s="1029"/>
      <c r="DS116" s="1029"/>
      <c r="DT116" s="1029"/>
      <c r="DU116" s="1030"/>
      <c r="DV116" s="1032">
        <v>0.4</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9766464</v>
      </c>
      <c r="AB117" s="1047"/>
      <c r="AC117" s="1047"/>
      <c r="AD117" s="1047"/>
      <c r="AE117" s="1048"/>
      <c r="AF117" s="1049">
        <v>9612999</v>
      </c>
      <c r="AG117" s="1047"/>
      <c r="AH117" s="1047"/>
      <c r="AI117" s="1047"/>
      <c r="AJ117" s="1048"/>
      <c r="AK117" s="1049">
        <v>9656013</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453</v>
      </c>
      <c r="BW117" s="990"/>
      <c r="BX117" s="990"/>
      <c r="BY117" s="990"/>
      <c r="BZ117" s="990"/>
      <c r="CA117" s="990" t="s">
        <v>403</v>
      </c>
      <c r="CB117" s="990"/>
      <c r="CC117" s="990"/>
      <c r="CD117" s="990"/>
      <c r="CE117" s="990"/>
      <c r="CF117" s="984" t="s">
        <v>120</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403</v>
      </c>
      <c r="DM117" s="1029"/>
      <c r="DN117" s="1029"/>
      <c r="DO117" s="1029"/>
      <c r="DP117" s="1030"/>
      <c r="DQ117" s="1031" t="s">
        <v>120</v>
      </c>
      <c r="DR117" s="1029"/>
      <c r="DS117" s="1029"/>
      <c r="DT117" s="1029"/>
      <c r="DU117" s="1030"/>
      <c r="DV117" s="1032" t="s">
        <v>403</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295</v>
      </c>
      <c r="AG118" s="955"/>
      <c r="AH118" s="955"/>
      <c r="AI118" s="955"/>
      <c r="AJ118" s="956"/>
      <c r="AK118" s="954" t="s">
        <v>294</v>
      </c>
      <c r="AL118" s="955"/>
      <c r="AM118" s="955"/>
      <c r="AN118" s="955"/>
      <c r="AO118" s="956"/>
      <c r="AP118" s="1041" t="s">
        <v>423</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429</v>
      </c>
      <c r="BW118" s="1068"/>
      <c r="BX118" s="1068"/>
      <c r="BY118" s="1068"/>
      <c r="BZ118" s="1068"/>
      <c r="CA118" s="1068" t="s">
        <v>403</v>
      </c>
      <c r="CB118" s="1068"/>
      <c r="CC118" s="1068"/>
      <c r="CD118" s="1068"/>
      <c r="CE118" s="1068"/>
      <c r="CF118" s="984" t="s">
        <v>430</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429</v>
      </c>
      <c r="DM118" s="1029"/>
      <c r="DN118" s="1029"/>
      <c r="DO118" s="1029"/>
      <c r="DP118" s="1030"/>
      <c r="DQ118" s="1031" t="s">
        <v>430</v>
      </c>
      <c r="DR118" s="1029"/>
      <c r="DS118" s="1029"/>
      <c r="DT118" s="1029"/>
      <c r="DU118" s="1030"/>
      <c r="DV118" s="1032" t="s">
        <v>430</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403</v>
      </c>
      <c r="AG119" s="962"/>
      <c r="AH119" s="962"/>
      <c r="AI119" s="962"/>
      <c r="AJ119" s="963"/>
      <c r="AK119" s="964" t="s">
        <v>120</v>
      </c>
      <c r="AL119" s="962"/>
      <c r="AM119" s="962"/>
      <c r="AN119" s="962"/>
      <c r="AO119" s="963"/>
      <c r="AP119" s="965" t="s">
        <v>403</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460</v>
      </c>
      <c r="BP119" s="1076"/>
      <c r="BQ119" s="1067">
        <v>99377356</v>
      </c>
      <c r="BR119" s="1068"/>
      <c r="BS119" s="1068"/>
      <c r="BT119" s="1068"/>
      <c r="BU119" s="1068"/>
      <c r="BV119" s="1068">
        <v>98221299</v>
      </c>
      <c r="BW119" s="1068"/>
      <c r="BX119" s="1068"/>
      <c r="BY119" s="1068"/>
      <c r="BZ119" s="1068"/>
      <c r="CA119" s="1068">
        <v>96712955</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73189</v>
      </c>
      <c r="DH119" s="1054"/>
      <c r="DI119" s="1054"/>
      <c r="DJ119" s="1054"/>
      <c r="DK119" s="1055"/>
      <c r="DL119" s="1053">
        <v>26161</v>
      </c>
      <c r="DM119" s="1054"/>
      <c r="DN119" s="1054"/>
      <c r="DO119" s="1054"/>
      <c r="DP119" s="1055"/>
      <c r="DQ119" s="1053" t="s">
        <v>403</v>
      </c>
      <c r="DR119" s="1054"/>
      <c r="DS119" s="1054"/>
      <c r="DT119" s="1054"/>
      <c r="DU119" s="1055"/>
      <c r="DV119" s="1056" t="s">
        <v>120</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403</v>
      </c>
      <c r="AB120" s="1029"/>
      <c r="AC120" s="1029"/>
      <c r="AD120" s="1029"/>
      <c r="AE120" s="1030"/>
      <c r="AF120" s="1031" t="s">
        <v>429</v>
      </c>
      <c r="AG120" s="1029"/>
      <c r="AH120" s="1029"/>
      <c r="AI120" s="1029"/>
      <c r="AJ120" s="1030"/>
      <c r="AK120" s="1031" t="s">
        <v>430</v>
      </c>
      <c r="AL120" s="1029"/>
      <c r="AM120" s="1029"/>
      <c r="AN120" s="1029"/>
      <c r="AO120" s="1030"/>
      <c r="AP120" s="1032" t="s">
        <v>120</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14861790</v>
      </c>
      <c r="BR120" s="997"/>
      <c r="BS120" s="997"/>
      <c r="BT120" s="997"/>
      <c r="BU120" s="997"/>
      <c r="BV120" s="997">
        <v>15189107</v>
      </c>
      <c r="BW120" s="997"/>
      <c r="BX120" s="997"/>
      <c r="BY120" s="997"/>
      <c r="BZ120" s="997"/>
      <c r="CA120" s="997">
        <v>12437491</v>
      </c>
      <c r="CB120" s="997"/>
      <c r="CC120" s="997"/>
      <c r="CD120" s="997"/>
      <c r="CE120" s="997"/>
      <c r="CF120" s="1011">
        <v>60.4</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20925702</v>
      </c>
      <c r="DH120" s="997"/>
      <c r="DI120" s="997"/>
      <c r="DJ120" s="997"/>
      <c r="DK120" s="997"/>
      <c r="DL120" s="997">
        <v>21082451</v>
      </c>
      <c r="DM120" s="997"/>
      <c r="DN120" s="997"/>
      <c r="DO120" s="997"/>
      <c r="DP120" s="997"/>
      <c r="DQ120" s="997">
        <v>20451687</v>
      </c>
      <c r="DR120" s="997"/>
      <c r="DS120" s="997"/>
      <c r="DT120" s="997"/>
      <c r="DU120" s="997"/>
      <c r="DV120" s="998">
        <v>99.3</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403</v>
      </c>
      <c r="AB121" s="1029"/>
      <c r="AC121" s="1029"/>
      <c r="AD121" s="1029"/>
      <c r="AE121" s="1030"/>
      <c r="AF121" s="1031" t="s">
        <v>435</v>
      </c>
      <c r="AG121" s="1029"/>
      <c r="AH121" s="1029"/>
      <c r="AI121" s="1029"/>
      <c r="AJ121" s="1030"/>
      <c r="AK121" s="1031" t="s">
        <v>403</v>
      </c>
      <c r="AL121" s="1029"/>
      <c r="AM121" s="1029"/>
      <c r="AN121" s="1029"/>
      <c r="AO121" s="1030"/>
      <c r="AP121" s="1032" t="s">
        <v>403</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1176652</v>
      </c>
      <c r="BR121" s="990"/>
      <c r="BS121" s="990"/>
      <c r="BT121" s="990"/>
      <c r="BU121" s="990"/>
      <c r="BV121" s="990">
        <v>1005494</v>
      </c>
      <c r="BW121" s="990"/>
      <c r="BX121" s="990"/>
      <c r="BY121" s="990"/>
      <c r="BZ121" s="990"/>
      <c r="CA121" s="990">
        <v>925219</v>
      </c>
      <c r="CB121" s="990"/>
      <c r="CC121" s="990"/>
      <c r="CD121" s="990"/>
      <c r="CE121" s="990"/>
      <c r="CF121" s="984">
        <v>4.5</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3347519</v>
      </c>
      <c r="DH121" s="990"/>
      <c r="DI121" s="990"/>
      <c r="DJ121" s="990"/>
      <c r="DK121" s="990"/>
      <c r="DL121" s="990">
        <v>7302421</v>
      </c>
      <c r="DM121" s="990"/>
      <c r="DN121" s="990"/>
      <c r="DO121" s="990"/>
      <c r="DP121" s="990"/>
      <c r="DQ121" s="990">
        <v>7380658</v>
      </c>
      <c r="DR121" s="990"/>
      <c r="DS121" s="990"/>
      <c r="DT121" s="990"/>
      <c r="DU121" s="990"/>
      <c r="DV121" s="991">
        <v>35.799999999999997</v>
      </c>
      <c r="DW121" s="991"/>
      <c r="DX121" s="991"/>
      <c r="DY121" s="991"/>
      <c r="DZ121" s="992"/>
    </row>
    <row r="122" spans="1:130" s="226" customFormat="1" ht="26.25" customHeight="1">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403</v>
      </c>
      <c r="AB122" s="1029"/>
      <c r="AC122" s="1029"/>
      <c r="AD122" s="1029"/>
      <c r="AE122" s="1030"/>
      <c r="AF122" s="1031" t="s">
        <v>120</v>
      </c>
      <c r="AG122" s="1029"/>
      <c r="AH122" s="1029"/>
      <c r="AI122" s="1029"/>
      <c r="AJ122" s="1030"/>
      <c r="AK122" s="1031" t="s">
        <v>430</v>
      </c>
      <c r="AL122" s="1029"/>
      <c r="AM122" s="1029"/>
      <c r="AN122" s="1029"/>
      <c r="AO122" s="1030"/>
      <c r="AP122" s="1032" t="s">
        <v>403</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56376637</v>
      </c>
      <c r="BR122" s="1068"/>
      <c r="BS122" s="1068"/>
      <c r="BT122" s="1068"/>
      <c r="BU122" s="1068"/>
      <c r="BV122" s="1068">
        <v>56640956</v>
      </c>
      <c r="BW122" s="1068"/>
      <c r="BX122" s="1068"/>
      <c r="BY122" s="1068"/>
      <c r="BZ122" s="1068"/>
      <c r="CA122" s="1068">
        <v>56979169</v>
      </c>
      <c r="CB122" s="1068"/>
      <c r="CC122" s="1068"/>
      <c r="CD122" s="1068"/>
      <c r="CE122" s="1068"/>
      <c r="CF122" s="1088">
        <v>276.7</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146182</v>
      </c>
      <c r="DH122" s="990"/>
      <c r="DI122" s="990"/>
      <c r="DJ122" s="990"/>
      <c r="DK122" s="990"/>
      <c r="DL122" s="990">
        <v>156922</v>
      </c>
      <c r="DM122" s="990"/>
      <c r="DN122" s="990"/>
      <c r="DO122" s="990"/>
      <c r="DP122" s="990"/>
      <c r="DQ122" s="990">
        <v>145760</v>
      </c>
      <c r="DR122" s="990"/>
      <c r="DS122" s="990"/>
      <c r="DT122" s="990"/>
      <c r="DU122" s="990"/>
      <c r="DV122" s="991">
        <v>0.7</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41421</v>
      </c>
      <c r="AB123" s="1029"/>
      <c r="AC123" s="1029"/>
      <c r="AD123" s="1029"/>
      <c r="AE123" s="1030"/>
      <c r="AF123" s="1031">
        <v>40065</v>
      </c>
      <c r="AG123" s="1029"/>
      <c r="AH123" s="1029"/>
      <c r="AI123" s="1029"/>
      <c r="AJ123" s="1030"/>
      <c r="AK123" s="1031">
        <v>40457</v>
      </c>
      <c r="AL123" s="1029"/>
      <c r="AM123" s="1029"/>
      <c r="AN123" s="1029"/>
      <c r="AO123" s="1030"/>
      <c r="AP123" s="1032">
        <v>0.2</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471</v>
      </c>
      <c r="BP123" s="1076"/>
      <c r="BQ123" s="1135">
        <v>72415079</v>
      </c>
      <c r="BR123" s="1136"/>
      <c r="BS123" s="1136"/>
      <c r="BT123" s="1136"/>
      <c r="BU123" s="1136"/>
      <c r="BV123" s="1136">
        <v>72835557</v>
      </c>
      <c r="BW123" s="1136"/>
      <c r="BX123" s="1136"/>
      <c r="BY123" s="1136"/>
      <c r="BZ123" s="1136"/>
      <c r="CA123" s="1136">
        <v>70341879</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429</v>
      </c>
      <c r="DM123" s="1029"/>
      <c r="DN123" s="1029"/>
      <c r="DO123" s="1029"/>
      <c r="DP123" s="1030"/>
      <c r="DQ123" s="1031" t="s">
        <v>429</v>
      </c>
      <c r="DR123" s="1029"/>
      <c r="DS123" s="1029"/>
      <c r="DT123" s="1029"/>
      <c r="DU123" s="1030"/>
      <c r="DV123" s="1032" t="s">
        <v>430</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435</v>
      </c>
      <c r="AB124" s="1029"/>
      <c r="AC124" s="1029"/>
      <c r="AD124" s="1029"/>
      <c r="AE124" s="1030"/>
      <c r="AF124" s="1031" t="s">
        <v>120</v>
      </c>
      <c r="AG124" s="1029"/>
      <c r="AH124" s="1029"/>
      <c r="AI124" s="1029"/>
      <c r="AJ124" s="1030"/>
      <c r="AK124" s="1031" t="s">
        <v>430</v>
      </c>
      <c r="AL124" s="1029"/>
      <c r="AM124" s="1029"/>
      <c r="AN124" s="1029"/>
      <c r="AO124" s="1030"/>
      <c r="AP124" s="1032" t="s">
        <v>403</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118.6</v>
      </c>
      <c r="BR124" s="1098"/>
      <c r="BS124" s="1098"/>
      <c r="BT124" s="1098"/>
      <c r="BU124" s="1098"/>
      <c r="BV124" s="1098">
        <v>117.1</v>
      </c>
      <c r="BW124" s="1098"/>
      <c r="BX124" s="1098"/>
      <c r="BY124" s="1098"/>
      <c r="BZ124" s="1098"/>
      <c r="CA124" s="1098">
        <v>128</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v>3431119</v>
      </c>
      <c r="DH124" s="1054"/>
      <c r="DI124" s="1054"/>
      <c r="DJ124" s="1054"/>
      <c r="DK124" s="1055"/>
      <c r="DL124" s="1053" t="s">
        <v>430</v>
      </c>
      <c r="DM124" s="1054"/>
      <c r="DN124" s="1054"/>
      <c r="DO124" s="1054"/>
      <c r="DP124" s="1055"/>
      <c r="DQ124" s="1053" t="s">
        <v>430</v>
      </c>
      <c r="DR124" s="1054"/>
      <c r="DS124" s="1054"/>
      <c r="DT124" s="1054"/>
      <c r="DU124" s="1055"/>
      <c r="DV124" s="1056" t="s">
        <v>435</v>
      </c>
      <c r="DW124" s="1057"/>
      <c r="DX124" s="1057"/>
      <c r="DY124" s="1057"/>
      <c r="DZ124" s="1058"/>
    </row>
    <row r="125" spans="1:130" s="226" customFormat="1" ht="26.25" customHeight="1">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435</v>
      </c>
      <c r="AB125" s="1029"/>
      <c r="AC125" s="1029"/>
      <c r="AD125" s="1029"/>
      <c r="AE125" s="1030"/>
      <c r="AF125" s="1031" t="s">
        <v>430</v>
      </c>
      <c r="AG125" s="1029"/>
      <c r="AH125" s="1029"/>
      <c r="AI125" s="1029"/>
      <c r="AJ125" s="1030"/>
      <c r="AK125" s="1031" t="s">
        <v>430</v>
      </c>
      <c r="AL125" s="1029"/>
      <c r="AM125" s="1029"/>
      <c r="AN125" s="1029"/>
      <c r="AO125" s="1030"/>
      <c r="AP125" s="1032" t="s">
        <v>435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430</v>
      </c>
      <c r="DR125" s="997"/>
      <c r="DS125" s="997"/>
      <c r="DT125" s="997"/>
      <c r="DU125" s="997"/>
      <c r="DV125" s="998" t="s">
        <v>120</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100467</v>
      </c>
      <c r="AB126" s="1029"/>
      <c r="AC126" s="1029"/>
      <c r="AD126" s="1029"/>
      <c r="AE126" s="1030"/>
      <c r="AF126" s="1031">
        <v>50468</v>
      </c>
      <c r="AG126" s="1029"/>
      <c r="AH126" s="1029"/>
      <c r="AI126" s="1029"/>
      <c r="AJ126" s="1030"/>
      <c r="AK126" s="1031">
        <v>28266</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120</v>
      </c>
      <c r="DM126" s="990"/>
      <c r="DN126" s="990"/>
      <c r="DO126" s="990"/>
      <c r="DP126" s="990"/>
      <c r="DQ126" s="990" t="s">
        <v>435</v>
      </c>
      <c r="DR126" s="990"/>
      <c r="DS126" s="990"/>
      <c r="DT126" s="990"/>
      <c r="DU126" s="990"/>
      <c r="DV126" s="991" t="s">
        <v>430</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392</v>
      </c>
      <c r="AB127" s="1029"/>
      <c r="AC127" s="1029"/>
      <c r="AD127" s="1029"/>
      <c r="AE127" s="1030"/>
      <c r="AF127" s="1031">
        <v>199</v>
      </c>
      <c r="AG127" s="1029"/>
      <c r="AH127" s="1029"/>
      <c r="AI127" s="1029"/>
      <c r="AJ127" s="1030"/>
      <c r="AK127" s="1031">
        <v>1238</v>
      </c>
      <c r="AL127" s="1029"/>
      <c r="AM127" s="1029"/>
      <c r="AN127" s="1029"/>
      <c r="AO127" s="1030"/>
      <c r="AP127" s="1032">
        <v>0</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430</v>
      </c>
      <c r="DH127" s="990"/>
      <c r="DI127" s="990"/>
      <c r="DJ127" s="990"/>
      <c r="DK127" s="990"/>
      <c r="DL127" s="990" t="s">
        <v>430</v>
      </c>
      <c r="DM127" s="990"/>
      <c r="DN127" s="990"/>
      <c r="DO127" s="990"/>
      <c r="DP127" s="990"/>
      <c r="DQ127" s="990" t="s">
        <v>435</v>
      </c>
      <c r="DR127" s="990"/>
      <c r="DS127" s="990"/>
      <c r="DT127" s="990"/>
      <c r="DU127" s="990"/>
      <c r="DV127" s="991" t="s">
        <v>435</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168165</v>
      </c>
      <c r="AB128" s="1118"/>
      <c r="AC128" s="1118"/>
      <c r="AD128" s="1118"/>
      <c r="AE128" s="1119"/>
      <c r="AF128" s="1120">
        <v>172381</v>
      </c>
      <c r="AG128" s="1118"/>
      <c r="AH128" s="1118"/>
      <c r="AI128" s="1118"/>
      <c r="AJ128" s="1119"/>
      <c r="AK128" s="1120">
        <v>165472</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430</v>
      </c>
      <c r="BG128" s="1125"/>
      <c r="BH128" s="1125"/>
      <c r="BI128" s="1125"/>
      <c r="BJ128" s="1125"/>
      <c r="BK128" s="1125"/>
      <c r="BL128" s="1126"/>
      <c r="BM128" s="1124">
        <v>11.95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v>2145</v>
      </c>
      <c r="DH128" s="1110"/>
      <c r="DI128" s="1110"/>
      <c r="DJ128" s="1110"/>
      <c r="DK128" s="1110"/>
      <c r="DL128" s="1110" t="s">
        <v>120</v>
      </c>
      <c r="DM128" s="1110"/>
      <c r="DN128" s="1110"/>
      <c r="DO128" s="1110"/>
      <c r="DP128" s="1110"/>
      <c r="DQ128" s="1110" t="s">
        <v>120</v>
      </c>
      <c r="DR128" s="1110"/>
      <c r="DS128" s="1110"/>
      <c r="DT128" s="1110"/>
      <c r="DU128" s="1110"/>
      <c r="DV128" s="1111" t="s">
        <v>488</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29298085</v>
      </c>
      <c r="AB129" s="1029"/>
      <c r="AC129" s="1029"/>
      <c r="AD129" s="1029"/>
      <c r="AE129" s="1030"/>
      <c r="AF129" s="1031">
        <v>28187254</v>
      </c>
      <c r="AG129" s="1029"/>
      <c r="AH129" s="1029"/>
      <c r="AI129" s="1029"/>
      <c r="AJ129" s="1030"/>
      <c r="AK129" s="1031">
        <v>27159078</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120</v>
      </c>
      <c r="BG129" s="1139"/>
      <c r="BH129" s="1139"/>
      <c r="BI129" s="1139"/>
      <c r="BJ129" s="1139"/>
      <c r="BK129" s="1139"/>
      <c r="BL129" s="1140"/>
      <c r="BM129" s="1138">
        <v>16.95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6572277</v>
      </c>
      <c r="AB130" s="1029"/>
      <c r="AC130" s="1029"/>
      <c r="AD130" s="1029"/>
      <c r="AE130" s="1030"/>
      <c r="AF130" s="1031">
        <v>6509312</v>
      </c>
      <c r="AG130" s="1029"/>
      <c r="AH130" s="1029"/>
      <c r="AI130" s="1029"/>
      <c r="AJ130" s="1030"/>
      <c r="AK130" s="1031">
        <v>6565687</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13.6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22725808</v>
      </c>
      <c r="AB131" s="1054"/>
      <c r="AC131" s="1054"/>
      <c r="AD131" s="1054"/>
      <c r="AE131" s="1055"/>
      <c r="AF131" s="1053">
        <v>21677942</v>
      </c>
      <c r="AG131" s="1054"/>
      <c r="AH131" s="1054"/>
      <c r="AI131" s="1054"/>
      <c r="AJ131" s="1055"/>
      <c r="AK131" s="1053">
        <v>20593391</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128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13.31535495</v>
      </c>
      <c r="AB132" s="1170"/>
      <c r="AC132" s="1170"/>
      <c r="AD132" s="1170"/>
      <c r="AE132" s="1171"/>
      <c r="AF132" s="1172">
        <v>13.52206773</v>
      </c>
      <c r="AG132" s="1170"/>
      <c r="AH132" s="1170"/>
      <c r="AI132" s="1170"/>
      <c r="AJ132" s="1171"/>
      <c r="AK132" s="1172">
        <v>14.20287703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13.2</v>
      </c>
      <c r="AB133" s="1153"/>
      <c r="AC133" s="1153"/>
      <c r="AD133" s="1153"/>
      <c r="AE133" s="1154"/>
      <c r="AF133" s="1152">
        <v>13.4</v>
      </c>
      <c r="AG133" s="1153"/>
      <c r="AH133" s="1153"/>
      <c r="AI133" s="1153"/>
      <c r="AJ133" s="1154"/>
      <c r="AK133" s="1152">
        <v>13.6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1i0/2t7WlD44bUVkLFp/TdeZNm/7df9mRCpWAaFjOfkqQPYZgkgVE6Uja/nGVQrP92hvIy4aeov3RZPSpAAW3w==" saltValue="0KYSRY+Fizoq1RfbPPUR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2SzKxE24RiCXsapPy2u6lAeacQHoHoSrYvP4qvK0wMpffh1aiWs+cnzUoukjNDzZ0cbRcV1kLiNFVw4GUrug==" saltValue="+/H5HlYrDPSniaOSsT7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Iw0rTVku5wtUk6OzrkyXNZM9Oyj4dxGDpE8nWkqvqrqS8ILAmMoSGfWCGez4TLPabnyh4UzHElcZvEwteDKZg==" saltValue="z6I62dm6HFrWdG35otn0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7120820</v>
      </c>
      <c r="AP9" s="292">
        <v>126010</v>
      </c>
      <c r="AQ9" s="293">
        <v>72828</v>
      </c>
      <c r="AR9" s="294">
        <v>73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501904</v>
      </c>
      <c r="AP10" s="295">
        <v>8882</v>
      </c>
      <c r="AQ10" s="296">
        <v>5865</v>
      </c>
      <c r="AR10" s="297">
        <v>51.4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32697</v>
      </c>
      <c r="AP11" s="295">
        <v>579</v>
      </c>
      <c r="AQ11" s="296">
        <v>5145</v>
      </c>
      <c r="AR11" s="297">
        <v>-88.7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31789</v>
      </c>
      <c r="AP12" s="295">
        <v>563</v>
      </c>
      <c r="AQ12" s="296">
        <v>1255</v>
      </c>
      <c r="AR12" s="297">
        <v>-55.1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v>1</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353807</v>
      </c>
      <c r="AP14" s="295">
        <v>6261</v>
      </c>
      <c r="AQ14" s="296">
        <v>3026</v>
      </c>
      <c r="AR14" s="297">
        <v>106.9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161520</v>
      </c>
      <c r="AP15" s="295">
        <v>2858</v>
      </c>
      <c r="AQ15" s="296">
        <v>1617</v>
      </c>
      <c r="AR15" s="297">
        <v>76.7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-693774</v>
      </c>
      <c r="AP16" s="295">
        <v>-12277</v>
      </c>
      <c r="AQ16" s="296">
        <v>-6841</v>
      </c>
      <c r="AR16" s="297">
        <v>79.5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7508763</v>
      </c>
      <c r="AP17" s="295">
        <v>132875</v>
      </c>
      <c r="AQ17" s="296">
        <v>82896</v>
      </c>
      <c r="AR17" s="297">
        <v>60.3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16.12</v>
      </c>
      <c r="AP21" s="308">
        <v>8.3000000000000007</v>
      </c>
      <c r="AQ21" s="309">
        <v>7.82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92.1</v>
      </c>
      <c r="AP22" s="313">
        <v>98</v>
      </c>
      <c r="AQ22" s="314">
        <v>-5.9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7370329</v>
      </c>
      <c r="AP32" s="322">
        <v>130425</v>
      </c>
      <c r="AQ32" s="323">
        <v>54128</v>
      </c>
      <c r="AR32" s="324">
        <v>141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v>36</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2215652</v>
      </c>
      <c r="AP35" s="322">
        <v>39208</v>
      </c>
      <c r="AQ35" s="323">
        <v>14780</v>
      </c>
      <c r="AR35" s="324">
        <v>165.3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t="s">
        <v>512</v>
      </c>
      <c r="AP36" s="322" t="s">
        <v>512</v>
      </c>
      <c r="AQ36" s="323">
        <v>1208</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69961</v>
      </c>
      <c r="AP37" s="322">
        <v>1238</v>
      </c>
      <c r="AQ37" s="323">
        <v>884</v>
      </c>
      <c r="AR37" s="324">
        <v>40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71</v>
      </c>
      <c r="AP38" s="325">
        <v>1</v>
      </c>
      <c r="AQ38" s="326">
        <v>2</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-165472</v>
      </c>
      <c r="AP39" s="322">
        <v>-2928</v>
      </c>
      <c r="AQ39" s="323">
        <v>-4266</v>
      </c>
      <c r="AR39" s="324">
        <v>-31.4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-6565687</v>
      </c>
      <c r="AP40" s="322">
        <v>-116186</v>
      </c>
      <c r="AQ40" s="323">
        <v>-48487</v>
      </c>
      <c r="AR40" s="324">
        <v>139.6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2924854</v>
      </c>
      <c r="AP41" s="322">
        <v>51758</v>
      </c>
      <c r="AQ41" s="323">
        <v>18285</v>
      </c>
      <c r="AR41" s="324">
        <v>183.1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21899503</v>
      </c>
      <c r="AN51" s="344">
        <v>360171</v>
      </c>
      <c r="AO51" s="345">
        <v>107</v>
      </c>
      <c r="AP51" s="346">
        <v>63956</v>
      </c>
      <c r="AQ51" s="347">
        <v>25.7</v>
      </c>
      <c r="AR51" s="348">
        <v>81.3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9226114</v>
      </c>
      <c r="AN52" s="352">
        <v>151738</v>
      </c>
      <c r="AO52" s="353">
        <v>61.7</v>
      </c>
      <c r="AP52" s="354">
        <v>29239</v>
      </c>
      <c r="AQ52" s="355">
        <v>8.8000000000000007</v>
      </c>
      <c r="AR52" s="356">
        <v>52.9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11916251</v>
      </c>
      <c r="AN53" s="344">
        <v>199917</v>
      </c>
      <c r="AO53" s="345">
        <v>-44.5</v>
      </c>
      <c r="AP53" s="346">
        <v>66255</v>
      </c>
      <c r="AQ53" s="347">
        <v>3.6</v>
      </c>
      <c r="AR53" s="348">
        <v>-48.1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7098072</v>
      </c>
      <c r="AN54" s="352">
        <v>119083</v>
      </c>
      <c r="AO54" s="353">
        <v>-21.5</v>
      </c>
      <c r="AP54" s="354">
        <v>31822</v>
      </c>
      <c r="AQ54" s="355">
        <v>8.8000000000000007</v>
      </c>
      <c r="AR54" s="356">
        <v>-30.3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8095352</v>
      </c>
      <c r="AN55" s="344">
        <v>138318</v>
      </c>
      <c r="AO55" s="345">
        <v>-30.8</v>
      </c>
      <c r="AP55" s="346">
        <v>92247</v>
      </c>
      <c r="AQ55" s="347">
        <v>39.200000000000003</v>
      </c>
      <c r="AR55" s="348">
        <v>-70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5901651</v>
      </c>
      <c r="AN56" s="352">
        <v>100836</v>
      </c>
      <c r="AO56" s="353">
        <v>-15.3</v>
      </c>
      <c r="AP56" s="354">
        <v>37204</v>
      </c>
      <c r="AQ56" s="355">
        <v>16.899999999999999</v>
      </c>
      <c r="AR56" s="356">
        <v>-32.200000000000003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7201182</v>
      </c>
      <c r="AN57" s="344">
        <v>125303</v>
      </c>
      <c r="AO57" s="345">
        <v>-9.4</v>
      </c>
      <c r="AP57" s="346">
        <v>67319</v>
      </c>
      <c r="AQ57" s="347">
        <v>-27</v>
      </c>
      <c r="AR57" s="348">
        <v>17.600000000000001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5208650</v>
      </c>
      <c r="AN58" s="352">
        <v>90633</v>
      </c>
      <c r="AO58" s="353">
        <v>-10.1</v>
      </c>
      <c r="AP58" s="354">
        <v>38101</v>
      </c>
      <c r="AQ58" s="355">
        <v>2.4</v>
      </c>
      <c r="AR58" s="356">
        <v>-12.5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8419043</v>
      </c>
      <c r="AN59" s="344">
        <v>148983</v>
      </c>
      <c r="AO59" s="345">
        <v>18.899999999999999</v>
      </c>
      <c r="AP59" s="346">
        <v>70615</v>
      </c>
      <c r="AQ59" s="347">
        <v>4.9000000000000004</v>
      </c>
      <c r="AR59" s="348">
        <v>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6487106</v>
      </c>
      <c r="AN60" s="352">
        <v>114796</v>
      </c>
      <c r="AO60" s="353">
        <v>26.7</v>
      </c>
      <c r="AP60" s="354">
        <v>37382</v>
      </c>
      <c r="AQ60" s="355">
        <v>-1.9</v>
      </c>
      <c r="AR60" s="356">
        <v>28.6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11506266</v>
      </c>
      <c r="AN61" s="359">
        <v>194538</v>
      </c>
      <c r="AO61" s="360">
        <v>8.1999999999999993</v>
      </c>
      <c r="AP61" s="361">
        <v>72078</v>
      </c>
      <c r="AQ61" s="362">
        <v>9.3000000000000007</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6784319</v>
      </c>
      <c r="AN62" s="352">
        <v>115417</v>
      </c>
      <c r="AO62" s="353">
        <v>8.3000000000000007</v>
      </c>
      <c r="AP62" s="354">
        <v>34750</v>
      </c>
      <c r="AQ62" s="355">
        <v>7</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6tcWFMPAs7kp3CpvUWhYKQ1NpWoWFbcmTPTI0tOyDva/rhcCEkY0Yfc94M86iGoRgwi0VPxbDawGw7l/djxHA==" saltValue="LGNkzVTJQws4qga+USip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Z/BwtWvXRAIZ9O9cp16YTh5tAtsX2RXJ8jE3klN//0TxHlzbmiLya/Czp+Y0VqUA5H5JC4x86hr4GmotErRYw==" saltValue="yj0+zMvesbXqRiVbWcT5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QumVO5dr1bRdVZB/D45i7D1qroDywLkxwjG1DFc9tZqj/A27NFdQMazABT5b4s7LE1mEsAiOhp8TQmb+c9V5g==" saltValue="zSLbL5mOCtBlG7pA06od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30.67</v>
      </c>
      <c r="G47" s="12">
        <v>27.16</v>
      </c>
      <c r="H47" s="12">
        <v>30.44</v>
      </c>
      <c r="I47" s="12">
        <v>33.869999999999997</v>
      </c>
      <c r="J47" s="13">
        <v>26.43</v>
      </c>
    </row>
    <row r="48" spans="2:10" ht="57.75" customHeight="1">
      <c r="B48" s="14"/>
      <c r="C48" s="1214" t="s">
        <v>4</v>
      </c>
      <c r="D48" s="1214"/>
      <c r="E48" s="1215"/>
      <c r="F48" s="15">
        <v>2.5299999999999998</v>
      </c>
      <c r="G48" s="16">
        <v>3.1</v>
      </c>
      <c r="H48" s="16">
        <v>3.35</v>
      </c>
      <c r="I48" s="16">
        <v>3.6</v>
      </c>
      <c r="J48" s="17">
        <v>5.15</v>
      </c>
    </row>
    <row r="49" spans="2:10" ht="57.75" customHeight="1" thickBot="1">
      <c r="B49" s="18"/>
      <c r="C49" s="1216" t="s">
        <v>5</v>
      </c>
      <c r="D49" s="1216"/>
      <c r="E49" s="1217"/>
      <c r="F49" s="19">
        <v>7.51</v>
      </c>
      <c r="G49" s="20" t="s">
        <v>559</v>
      </c>
      <c r="H49" s="20">
        <v>3.47</v>
      </c>
      <c r="I49" s="20">
        <v>2.36</v>
      </c>
      <c r="J49" s="21" t="s">
        <v>560</v>
      </c>
    </row>
    <row r="50" spans="2:10" ht="13.5" customHeight="1"/>
    <row r="51" spans="2:10" ht="13.5" hidden="1" customHeight="1"/>
    <row r="52" spans="2:10" ht="13.5" hidden="1" customHeight="1"/>
    <row r="53" spans="2:10" ht="13.5" hidden="1" customHeight="1"/>
  </sheetData>
  <sheetProtection algorithmName="SHA-512" hashValue="K3UI3zqV7kRxIQYS5yz7TBcjdilcqt147GvdId1lxMWrrYkACgZ/q2j/gWsMAnGFSebyvb0OQKIJASsCweJNlg==" saltValue="O6dKMTXlp+pHTa5CyNy8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2019-10-25T07:58:34Z</cp:lastPrinted>
  <dcterms:created xsi:type="dcterms:W3CDTF">2019-02-14T02:35:52Z</dcterms:created>
  <dcterms:modified xsi:type="dcterms:W3CDTF">2019-10-29T23:47:32Z</dcterms:modified>
  <cp:category/>
</cp:coreProperties>
</file>