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x2/eyprY5xszNCivkGDF6mCib/gdhT9YqMzEixKQ7fzlFJXH2YjEMDY4GLR+1MiuvBmuiNbpxymKpQxft2a/g==" workbookSaltValue="iys5/kfejWKney7HUTXdO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<sst xmlns="http://schemas.openxmlformats.org/spreadsheetml/2006/main" count="240" uniqueCount="124">
  <si>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</si>
  <si>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</si>
  <si>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</si>
  <si>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</si>
  <si>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</si>
  <si>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</si>
  <si>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</si>
  <si>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</si>
  <si>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</si>
  <si>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</si>
  <si>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</si>
  <si>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</si>
  <si>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</si>
  <si>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</si>
  <si>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</si>
  <si>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</si>
  <si>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</si>
  <si>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</si>
  <si>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</si>
  <si>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</si>
  <si>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</si>
  <si>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</si>
  <si>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</si>
  <si>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</si>
  <si>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</si>
  <si>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</si>
  <si>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</si>
  <si>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</si>
  <si>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</si>
  <si>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</si>
  <si>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</si>
  <si>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</si>
  <si>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</si>
  <si>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</si>
  <si>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</si>
  <si>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</si>
  <si>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</si>
  <si>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</si>
  <si>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</si>
  <si>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</si>
  <si>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</si>
  <si>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</si>
  <si>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</si>
  <si>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</si>
  <si>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</si>
  <si>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</si>
  <si>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</si>
  <si>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</si>
  <si>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</si>
  <si>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</si>
  <si>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</si>
  <si>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</si>
  <si>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</si>
  <si>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</si>
  <si>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</si>
  <si>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</si>
  <si>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</si>
  <si>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</si>
  <si>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</si>
  <si>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</si>
  <si>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</si>
  <si>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</si>
  <si>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</si>
  <si>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</si>
  <si>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</si>
  <si>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</si>
  <si>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</si>
  <si>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</si>
  <si>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</si>
  <si>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</si>
  <si>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</si>
  <si>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</si>
  <si>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</si>
  <si>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</si>
  <si>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</si>
  <si>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</si>
  <si>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</si>
  <si>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</si>
  <si>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</si>
  <si>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</si>
  <si>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</si>
  <si>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</si>
  <si>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</si>
  <si>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</si>
  <si>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</si>
  <si>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</si>
  <si>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</si>
  <si>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</si>
  <si>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</si>
  <si>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</si>
  <si>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</si>
  <si>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</si>
  <si>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</si>
  <si>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</si>
  <si>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</si>
  <si>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</si>
  <si>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</si>
  <si>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</si>
  <si>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</si>
  <si>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</si>
  <si>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</si>
  <si>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</si>
  <si>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</si>
  <si>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</si>
  <si>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</si>
  <si>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</si>
  <si>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</si>
  <si>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</si>
  <si>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</si>
  <si>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</si>
  <si>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</si>
  <si>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</si>
  <si>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</si>
  <si>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</si>
  <si>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</si>
  <si>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</si>
  <si>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</si>
  <si>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</si>
  <si>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</si>
  <si>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</si>
  <si>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</si>
  <si>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今後、施設及び管渠が法定耐用年数に達し老朽化を迎えるため、改築等の財源確保が必要になる。</t>
    <phoneticPr fontId="4"/>
  </si>
  <si>
    <t>　今後の改善に向けた取組みとしては、整備計画区域の見直しによる整備費用の縮減や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phoneticPr fontId="4"/>
  </si>
  <si>
    <t xml:space="preserve">　整備の終盤期に入り整備費用はピークを過ぎているが、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供用開始後間もない地域があることや高齢化、人口減少なども影響し、経費回収率や水洗化率の上昇ペースは鈍い傾向にある。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
</t>
    <rPh sb="130" eb="133">
      <t>コウレイカ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</si>
</sst>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0.26</c:v>
                </c:pt>
                <c:pt idx="4" formatCode="#,##0.00;&quot;△&quot;#,##0.00;&quot;-&quot;">
                  <c:v>1.55</c:v>
                </c:pt>
              </c:numCache>
            </c:numRef>
          </c:val>
          <c:extLst xmlns:c16r2="http://schemas.microsoft.com/office/drawing/2015/06/chart">
            <c:ext xmlns:c16="http://schemas.microsoft.com/office/drawing/2014/chart" uri="{C3380CC4-5D6E-409C-BE32-E72D297353CC}">
              <c16:uniqueId val="{00000000-2A71-4479-AEA3-5B4577A3F0CA}"/>
            </c:ext>
          </c:extLst>
        </c:ser>
        <c:dLbls>
          <c:showLegendKey val="0"/>
          <c:showVal val="0"/>
          <c:showCatName val="0"/>
          <c:showSerName val="0"/>
          <c:showPercent val="0"/>
          <c:showBubbleSize val="0"/>
        </c:dLbls>
        <c:gapWidth val="150"/>
        <c:axId val="85722624"/>
        <c:axId val="857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2A71-4479-AEA3-5B4577A3F0CA}"/>
            </c:ext>
          </c:extLst>
        </c:ser>
        <c:dLbls>
          <c:showLegendKey val="0"/>
          <c:showVal val="0"/>
          <c:showCatName val="0"/>
          <c:showSerName val="0"/>
          <c:showPercent val="0"/>
          <c:showBubbleSize val="0"/>
        </c:dLbls>
        <c:marker val="1"/>
        <c:smooth val="0"/>
        <c:axId val="85722624"/>
        <c:axId val="85724544"/>
      </c:lineChart>
      <c:dateAx>
        <c:axId val="85722624"/>
        <c:scaling>
          <c:orientation val="minMax"/>
        </c:scaling>
        <c:delete val="1"/>
        <c:axPos val="b"/>
        <c:numFmt formatCode="ge" sourceLinked="1"/>
        <c:majorTickMark val="none"/>
        <c:minorTickMark val="none"/>
        <c:tickLblPos val="none"/>
        <c:crossAx val="85724544"/>
        <c:crosses val="autoZero"/>
        <c:auto val="1"/>
        <c:lblOffset val="100"/>
        <c:baseTimeUnit val="years"/>
      </c:dateAx>
      <c:valAx>
        <c:axId val="857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26.41</c:v>
                </c:pt>
                <c:pt idx="1">
                  <c:v>34.97</c:v>
                </c:pt>
                <c:pt idx="2">
                  <c:v>34.96</c:v>
                </c:pt>
                <c:pt idx="3">
                  <c:v>35.229999999999997</c:v>
                </c:pt>
                <c:pt idx="4">
                  <c:v>36.049999999999997</c:v>
                </c:pt>
              </c:numCache>
            </c:numRef>
          </c:val>
          <c:extLst xmlns:c16r2="http://schemas.microsoft.com/office/drawing/2015/06/chart">
            <c:ext xmlns:c16="http://schemas.microsoft.com/office/drawing/2014/chart" uri="{C3380CC4-5D6E-409C-BE32-E72D297353CC}">
              <c16:uniqueId val="{00000000-4452-46C8-B821-118B54A37F5A}"/>
            </c:ext>
          </c:extLst>
        </c:ser>
        <c:dLbls>
          <c:showLegendKey val="0"/>
          <c:showVal val="0"/>
          <c:showCatName val="0"/>
          <c:showSerName val="0"/>
          <c:showPercent val="0"/>
          <c:showBubbleSize val="0"/>
        </c:dLbls>
        <c:gapWidth val="150"/>
        <c:axId val="87925888"/>
        <c:axId val="879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4452-46C8-B821-118B54A37F5A}"/>
            </c:ext>
          </c:extLst>
        </c:ser>
        <c:dLbls>
          <c:showLegendKey val="0"/>
          <c:showVal val="0"/>
          <c:showCatName val="0"/>
          <c:showSerName val="0"/>
          <c:showPercent val="0"/>
          <c:showBubbleSize val="0"/>
        </c:dLbls>
        <c:marker val="1"/>
        <c:smooth val="0"/>
        <c:axId val="87925888"/>
        <c:axId val="87927808"/>
      </c:lineChart>
      <c:dateAx>
        <c:axId val="87925888"/>
        <c:scaling>
          <c:orientation val="minMax"/>
        </c:scaling>
        <c:delete val="1"/>
        <c:axPos val="b"/>
        <c:numFmt formatCode="ge" sourceLinked="1"/>
        <c:majorTickMark val="none"/>
        <c:minorTickMark val="none"/>
        <c:tickLblPos val="none"/>
        <c:crossAx val="87927808"/>
        <c:crosses val="autoZero"/>
        <c:auto val="1"/>
        <c:lblOffset val="100"/>
        <c:baseTimeUnit val="years"/>
      </c:dateAx>
      <c:valAx>
        <c:axId val="879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59.36</c:v>
                </c:pt>
                <c:pt idx="1">
                  <c:v>60.91</c:v>
                </c:pt>
                <c:pt idx="2">
                  <c:v>60.87</c:v>
                </c:pt>
                <c:pt idx="3">
                  <c:v>61.97</c:v>
                </c:pt>
                <c:pt idx="4">
                  <c:v>62.61</c:v>
                </c:pt>
              </c:numCache>
            </c:numRef>
          </c:val>
          <c:extLst xmlns:c16r2="http://schemas.microsoft.com/office/drawing/2015/06/chart">
            <c:ext xmlns:c16="http://schemas.microsoft.com/office/drawing/2014/chart" uri="{C3380CC4-5D6E-409C-BE32-E72D297353CC}">
              <c16:uniqueId val="{00000000-94F6-47BF-BCC5-893FCD16D102}"/>
            </c:ext>
          </c:extLst>
        </c:ser>
        <c:dLbls>
          <c:showLegendKey val="0"/>
          <c:showVal val="0"/>
          <c:showCatName val="0"/>
          <c:showSerName val="0"/>
          <c:showPercent val="0"/>
          <c:showBubbleSize val="0"/>
        </c:dLbls>
        <c:gapWidth val="150"/>
        <c:axId val="96568832"/>
        <c:axId val="965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94F6-47BF-BCC5-893FCD16D102}"/>
            </c:ext>
          </c:extLst>
        </c:ser>
        <c:dLbls>
          <c:showLegendKey val="0"/>
          <c:showVal val="0"/>
          <c:showCatName val="0"/>
          <c:showSerName val="0"/>
          <c:showPercent val="0"/>
          <c:showBubbleSize val="0"/>
        </c:dLbls>
        <c:marker val="1"/>
        <c:smooth val="0"/>
        <c:axId val="96568832"/>
        <c:axId val="96570752"/>
      </c:lineChart>
      <c:dateAx>
        <c:axId val="96568832"/>
        <c:scaling>
          <c:orientation val="minMax"/>
        </c:scaling>
        <c:delete val="1"/>
        <c:axPos val="b"/>
        <c:numFmt formatCode="ge" sourceLinked="1"/>
        <c:majorTickMark val="none"/>
        <c:minorTickMark val="none"/>
        <c:tickLblPos val="none"/>
        <c:crossAx val="96570752"/>
        <c:crosses val="autoZero"/>
        <c:auto val="1"/>
        <c:lblOffset val="100"/>
        <c:baseTimeUnit val="years"/>
      </c:dateAx>
      <c:valAx>
        <c:axId val="965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98.32</c:v>
                </c:pt>
                <c:pt idx="1">
                  <c:v>101.85</c:v>
                </c:pt>
                <c:pt idx="2">
                  <c:v>99.86</c:v>
                </c:pt>
                <c:pt idx="3">
                  <c:v>100.15</c:v>
                </c:pt>
                <c:pt idx="4">
                  <c:v>98.35</c:v>
                </c:pt>
              </c:numCache>
            </c:numRef>
          </c:val>
          <c:extLst xmlns:c16r2="http://schemas.microsoft.com/office/drawing/2015/06/chart">
            <c:ext xmlns:c16="http://schemas.microsoft.com/office/drawing/2014/chart" uri="{C3380CC4-5D6E-409C-BE32-E72D297353CC}">
              <c16:uniqueId val="{00000000-7539-4F60-8149-FEDB02B66BAF}"/>
            </c:ext>
          </c:extLst>
        </c:ser>
        <c:dLbls>
          <c:showLegendKey val="0"/>
          <c:showVal val="0"/>
          <c:showCatName val="0"/>
          <c:showSerName val="0"/>
          <c:showPercent val="0"/>
          <c:showBubbleSize val="0"/>
        </c:dLbls>
        <c:gapWidth val="150"/>
        <c:axId val="85768064"/>
        <c:axId val="857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39-4F60-8149-FEDB02B66BAF}"/>
            </c:ext>
          </c:extLst>
        </c:ser>
        <c:dLbls>
          <c:showLegendKey val="0"/>
          <c:showVal val="0"/>
          <c:showCatName val="0"/>
          <c:showSerName val="0"/>
          <c:showPercent val="0"/>
          <c:showBubbleSize val="0"/>
        </c:dLbls>
        <c:marker val="1"/>
        <c:smooth val="0"/>
        <c:axId val="85768064"/>
        <c:axId val="85778432"/>
      </c:lineChart>
      <c:dateAx>
        <c:axId val="85768064"/>
        <c:scaling>
          <c:orientation val="minMax"/>
        </c:scaling>
        <c:delete val="1"/>
        <c:axPos val="b"/>
        <c:numFmt formatCode="ge" sourceLinked="1"/>
        <c:majorTickMark val="none"/>
        <c:minorTickMark val="none"/>
        <c:tickLblPos val="none"/>
        <c:crossAx val="85778432"/>
        <c:crosses val="autoZero"/>
        <c:auto val="1"/>
        <c:lblOffset val="100"/>
        <c:baseTimeUnit val="years"/>
      </c:dateAx>
      <c:valAx>
        <c:axId val="85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C3-4EB5-8BB1-D0DC76B50718}"/>
            </c:ext>
          </c:extLst>
        </c:ser>
        <c:dLbls>
          <c:showLegendKey val="0"/>
          <c:showVal val="0"/>
          <c:showCatName val="0"/>
          <c:showSerName val="0"/>
          <c:showPercent val="0"/>
          <c:showBubbleSize val="0"/>
        </c:dLbls>
        <c:gapWidth val="150"/>
        <c:axId val="86075648"/>
        <c:axId val="860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C3-4EB5-8BB1-D0DC76B50718}"/>
            </c:ext>
          </c:extLst>
        </c:ser>
        <c:dLbls>
          <c:showLegendKey val="0"/>
          <c:showVal val="0"/>
          <c:showCatName val="0"/>
          <c:showSerName val="0"/>
          <c:showPercent val="0"/>
          <c:showBubbleSize val="0"/>
        </c:dLbls>
        <c:marker val="1"/>
        <c:smooth val="0"/>
        <c:axId val="86075648"/>
        <c:axId val="86086016"/>
      </c:lineChart>
      <c:dateAx>
        <c:axId val="86075648"/>
        <c:scaling>
          <c:orientation val="minMax"/>
        </c:scaling>
        <c:delete val="1"/>
        <c:axPos val="b"/>
        <c:numFmt formatCode="ge" sourceLinked="1"/>
        <c:majorTickMark val="none"/>
        <c:minorTickMark val="none"/>
        <c:tickLblPos val="none"/>
        <c:crossAx val="86086016"/>
        <c:crosses val="autoZero"/>
        <c:auto val="1"/>
        <c:lblOffset val="100"/>
        <c:baseTimeUnit val="years"/>
      </c:dateAx>
      <c:valAx>
        <c:axId val="860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02-4F41-AF78-F0A6045C75F1}"/>
            </c:ext>
          </c:extLst>
        </c:ser>
        <c:dLbls>
          <c:showLegendKey val="0"/>
          <c:showVal val="0"/>
          <c:showCatName val="0"/>
          <c:showSerName val="0"/>
          <c:showPercent val="0"/>
          <c:showBubbleSize val="0"/>
        </c:dLbls>
        <c:gapWidth val="150"/>
        <c:axId val="86583936"/>
        <c:axId val="865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02-4F41-AF78-F0A6045C75F1}"/>
            </c:ext>
          </c:extLst>
        </c:ser>
        <c:dLbls>
          <c:showLegendKey val="0"/>
          <c:showVal val="0"/>
          <c:showCatName val="0"/>
          <c:showSerName val="0"/>
          <c:showPercent val="0"/>
          <c:showBubbleSize val="0"/>
        </c:dLbls>
        <c:marker val="1"/>
        <c:smooth val="0"/>
        <c:axId val="86583936"/>
        <c:axId val="86590208"/>
      </c:lineChart>
      <c:dateAx>
        <c:axId val="86583936"/>
        <c:scaling>
          <c:orientation val="minMax"/>
        </c:scaling>
        <c:delete val="1"/>
        <c:axPos val="b"/>
        <c:numFmt formatCode="ge" sourceLinked="1"/>
        <c:majorTickMark val="none"/>
        <c:minorTickMark val="none"/>
        <c:tickLblPos val="none"/>
        <c:crossAx val="86590208"/>
        <c:crosses val="autoZero"/>
        <c:auto val="1"/>
        <c:lblOffset val="100"/>
        <c:baseTimeUnit val="years"/>
      </c:dateAx>
      <c:valAx>
        <c:axId val="865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B8-42DC-A656-D4CDF771C8DC}"/>
            </c:ext>
          </c:extLst>
        </c:ser>
        <c:dLbls>
          <c:showLegendKey val="0"/>
          <c:showVal val="0"/>
          <c:showCatName val="0"/>
          <c:showSerName val="0"/>
          <c:showPercent val="0"/>
          <c:showBubbleSize val="0"/>
        </c:dLbls>
        <c:gapWidth val="150"/>
        <c:axId val="86623360"/>
        <c:axId val="866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B8-42DC-A656-D4CDF771C8DC}"/>
            </c:ext>
          </c:extLst>
        </c:ser>
        <c:dLbls>
          <c:showLegendKey val="0"/>
          <c:showVal val="0"/>
          <c:showCatName val="0"/>
          <c:showSerName val="0"/>
          <c:showPercent val="0"/>
          <c:showBubbleSize val="0"/>
        </c:dLbls>
        <c:marker val="1"/>
        <c:smooth val="0"/>
        <c:axId val="86623360"/>
        <c:axId val="86625280"/>
      </c:lineChart>
      <c:dateAx>
        <c:axId val="86623360"/>
        <c:scaling>
          <c:orientation val="minMax"/>
        </c:scaling>
        <c:delete val="1"/>
        <c:axPos val="b"/>
        <c:numFmt formatCode="ge" sourceLinked="1"/>
        <c:majorTickMark val="none"/>
        <c:minorTickMark val="none"/>
        <c:tickLblPos val="none"/>
        <c:crossAx val="86625280"/>
        <c:crosses val="autoZero"/>
        <c:auto val="1"/>
        <c:lblOffset val="100"/>
        <c:baseTimeUnit val="years"/>
      </c:dateAx>
      <c:valAx>
        <c:axId val="866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25-4901-B5AF-EAA22D27904B}"/>
            </c:ext>
          </c:extLst>
        </c:ser>
        <c:dLbls>
          <c:showLegendKey val="0"/>
          <c:showVal val="0"/>
          <c:showCatName val="0"/>
          <c:showSerName val="0"/>
          <c:showPercent val="0"/>
          <c:showBubbleSize val="0"/>
        </c:dLbls>
        <c:gapWidth val="150"/>
        <c:axId val="86669184"/>
        <c:axId val="866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25-4901-B5AF-EAA22D27904B}"/>
            </c:ext>
          </c:extLst>
        </c:ser>
        <c:dLbls>
          <c:showLegendKey val="0"/>
          <c:showVal val="0"/>
          <c:showCatName val="0"/>
          <c:showSerName val="0"/>
          <c:showPercent val="0"/>
          <c:showBubbleSize val="0"/>
        </c:dLbls>
        <c:marker val="1"/>
        <c:smooth val="0"/>
        <c:axId val="86669184"/>
        <c:axId val="86679552"/>
      </c:lineChart>
      <c:dateAx>
        <c:axId val="86669184"/>
        <c:scaling>
          <c:orientation val="minMax"/>
        </c:scaling>
        <c:delete val="1"/>
        <c:axPos val="b"/>
        <c:numFmt formatCode="ge" sourceLinked="1"/>
        <c:majorTickMark val="none"/>
        <c:minorTickMark val="none"/>
        <c:tickLblPos val="none"/>
        <c:crossAx val="86679552"/>
        <c:crosses val="autoZero"/>
        <c:auto val="1"/>
        <c:lblOffset val="100"/>
        <c:baseTimeUnit val="years"/>
      </c:dateAx>
      <c:valAx>
        <c:axId val="866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2883.06</c:v>
                </c:pt>
              </c:numCache>
            </c:numRef>
          </c:val>
          <c:extLst xmlns:c16r2="http://schemas.microsoft.com/office/drawing/2015/06/chart">
            <c:ext xmlns:c16="http://schemas.microsoft.com/office/drawing/2014/chart" uri="{C3380CC4-5D6E-409C-BE32-E72D297353CC}">
              <c16:uniqueId val="{00000000-97E5-4751-8901-90EE5EB2154B}"/>
            </c:ext>
          </c:extLst>
        </c:ser>
        <c:dLbls>
          <c:showLegendKey val="0"/>
          <c:showVal val="0"/>
          <c:showCatName val="0"/>
          <c:showSerName val="0"/>
          <c:showPercent val="0"/>
          <c:showBubbleSize val="0"/>
        </c:dLbls>
        <c:gapWidth val="150"/>
        <c:axId val="87759104"/>
        <c:axId val="877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97E5-4751-8901-90EE5EB2154B}"/>
            </c:ext>
          </c:extLst>
        </c:ser>
        <c:dLbls>
          <c:showLegendKey val="0"/>
          <c:showVal val="0"/>
          <c:showCatName val="0"/>
          <c:showSerName val="0"/>
          <c:showPercent val="0"/>
          <c:showBubbleSize val="0"/>
        </c:dLbls>
        <c:marker val="1"/>
        <c:smooth val="0"/>
        <c:axId val="87759104"/>
        <c:axId val="87769472"/>
      </c:lineChart>
      <c:dateAx>
        <c:axId val="87759104"/>
        <c:scaling>
          <c:orientation val="minMax"/>
        </c:scaling>
        <c:delete val="1"/>
        <c:axPos val="b"/>
        <c:numFmt formatCode="ge" sourceLinked="1"/>
        <c:majorTickMark val="none"/>
        <c:minorTickMark val="none"/>
        <c:tickLblPos val="none"/>
        <c:crossAx val="87769472"/>
        <c:crosses val="autoZero"/>
        <c:auto val="1"/>
        <c:lblOffset val="100"/>
        <c:baseTimeUnit val="years"/>
      </c:dateAx>
      <c:valAx>
        <c:axId val="877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82.39</c:v>
                </c:pt>
                <c:pt idx="1">
                  <c:v>71.099999999999994</c:v>
                </c:pt>
                <c:pt idx="2">
                  <c:v>80.180000000000007</c:v>
                </c:pt>
                <c:pt idx="3">
                  <c:v>81.05</c:v>
                </c:pt>
                <c:pt idx="4">
                  <c:v>76.41</c:v>
                </c:pt>
              </c:numCache>
            </c:numRef>
          </c:val>
          <c:extLst xmlns:c16r2="http://schemas.microsoft.com/office/drawing/2015/06/chart">
            <c:ext xmlns:c16="http://schemas.microsoft.com/office/drawing/2014/chart" uri="{C3380CC4-5D6E-409C-BE32-E72D297353CC}">
              <c16:uniqueId val="{00000000-6FAB-4C1C-BCA1-06E4D63EFEF3}"/>
            </c:ext>
          </c:extLst>
        </c:ser>
        <c:dLbls>
          <c:showLegendKey val="0"/>
          <c:showVal val="0"/>
          <c:showCatName val="0"/>
          <c:showSerName val="0"/>
          <c:showPercent val="0"/>
          <c:showBubbleSize val="0"/>
        </c:dLbls>
        <c:gapWidth val="150"/>
        <c:axId val="87788160"/>
        <c:axId val="878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6FAB-4C1C-BCA1-06E4D63EFEF3}"/>
            </c:ext>
          </c:extLst>
        </c:ser>
        <c:dLbls>
          <c:showLegendKey val="0"/>
          <c:showVal val="0"/>
          <c:showCatName val="0"/>
          <c:showSerName val="0"/>
          <c:showPercent val="0"/>
          <c:showBubbleSize val="0"/>
        </c:dLbls>
        <c:marker val="1"/>
        <c:smooth val="0"/>
        <c:axId val="87788160"/>
        <c:axId val="87810816"/>
      </c:lineChart>
      <c:dateAx>
        <c:axId val="87788160"/>
        <c:scaling>
          <c:orientation val="minMax"/>
        </c:scaling>
        <c:delete val="1"/>
        <c:axPos val="b"/>
        <c:numFmt formatCode="ge" sourceLinked="1"/>
        <c:majorTickMark val="none"/>
        <c:minorTickMark val="none"/>
        <c:tickLblPos val="none"/>
        <c:crossAx val="87810816"/>
        <c:crosses val="autoZero"/>
        <c:auto val="1"/>
        <c:lblOffset val="100"/>
        <c:baseTimeUnit val="years"/>
      </c:dateAx>
      <c:valAx>
        <c:axId val="878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286.5</c:v>
                </c:pt>
                <c:pt idx="1">
                  <c:v>323.31</c:v>
                </c:pt>
                <c:pt idx="2">
                  <c:v>282.35000000000002</c:v>
                </c:pt>
                <c:pt idx="3">
                  <c:v>285.64</c:v>
                </c:pt>
                <c:pt idx="4">
                  <c:v>296.01</c:v>
                </c:pt>
              </c:numCache>
            </c:numRef>
          </c:val>
          <c:extLst xmlns:c16r2="http://schemas.microsoft.com/office/drawing/2015/06/chart">
            <c:ext xmlns:c16="http://schemas.microsoft.com/office/drawing/2014/chart" uri="{C3380CC4-5D6E-409C-BE32-E72D297353CC}">
              <c16:uniqueId val="{00000000-D2F0-46D8-AA80-1F6164B4AD4D}"/>
            </c:ext>
          </c:extLst>
        </c:ser>
        <c:dLbls>
          <c:showLegendKey val="0"/>
          <c:showVal val="0"/>
          <c:showCatName val="0"/>
          <c:showSerName val="0"/>
          <c:showPercent val="0"/>
          <c:showBubbleSize val="0"/>
        </c:dLbls>
        <c:gapWidth val="150"/>
        <c:axId val="87894656"/>
        <c:axId val="879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D2F0-46D8-AA80-1F6164B4AD4D}"/>
            </c:ext>
          </c:extLst>
        </c:ser>
        <c:dLbls>
          <c:showLegendKey val="0"/>
          <c:showVal val="0"/>
          <c:showCatName val="0"/>
          <c:showSerName val="0"/>
          <c:showPercent val="0"/>
          <c:showBubbleSize val="0"/>
        </c:dLbls>
        <c:marker val="1"/>
        <c:smooth val="0"/>
        <c:axId val="87894656"/>
        <c:axId val="87900928"/>
      </c:lineChart>
      <c:dateAx>
        <c:axId val="87894656"/>
        <c:scaling>
          <c:orientation val="minMax"/>
        </c:scaling>
        <c:delete val="1"/>
        <c:axPos val="b"/>
        <c:numFmt formatCode="ge" sourceLinked="1"/>
        <c:majorTickMark val="none"/>
        <c:minorTickMark val="none"/>
        <c:tickLblPos val="none"/>
        <c:crossAx val="87900928"/>
        <c:crosses val="autoZero"/>
        <c:auto val="1"/>
        <c:lblOffset val="100"/>
        <c:baseTimeUnit val="years"/>
      </c:dateAx>
      <c:valAx>
        <c:axId val="879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佐渡市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56510</v>
      </c>
      <c r="AM8" s="49"/>
      <c r="AN8" s="49"/>
      <c r="AO8" s="49"/>
      <c r="AP8" s="49"/>
      <c r="AQ8" s="49"/>
      <c r="AR8" s="49"/>
      <c r="AS8" s="49"/>
      <c r="AT8" s="44">
        <f>データ!T6</f>
        <v>855.66</v>
      </c>
      <c r="AU8" s="44"/>
      <c r="AV8" s="44"/>
      <c r="AW8" s="44"/>
      <c r="AX8" s="44"/>
      <c r="AY8" s="44"/>
      <c r="AZ8" s="44"/>
      <c r="BA8" s="44"/>
      <c r="BB8" s="44">
        <f>データ!U6</f>
        <v>66.040000000000006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51.38</v>
      </c>
      <c r="Q10" s="44"/>
      <c r="R10" s="44"/>
      <c r="S10" s="44"/>
      <c r="T10" s="44"/>
      <c r="U10" s="44"/>
      <c r="V10" s="44"/>
      <c r="W10" s="44">
        <f>データ!Q6</f>
        <v>97.33</v>
      </c>
      <c r="X10" s="44"/>
      <c r="Y10" s="44"/>
      <c r="Z10" s="44"/>
      <c r="AA10" s="44"/>
      <c r="AB10" s="44"/>
      <c r="AC10" s="44"/>
      <c r="AD10" s="49">
        <f>データ!R6</f>
        <v>4212</v>
      </c>
      <c r="AE10" s="49"/>
      <c r="AF10" s="49"/>
      <c r="AG10" s="49"/>
      <c r="AH10" s="49"/>
      <c r="AI10" s="49"/>
      <c r="AJ10" s="49"/>
      <c r="AK10" s="2"/>
      <c r="AL10" s="49">
        <f>データ!V6</f>
        <v>28701</v>
      </c>
      <c r="AM10" s="49"/>
      <c r="AN10" s="49"/>
      <c r="AO10" s="49"/>
      <c r="AP10" s="49"/>
      <c r="AQ10" s="49"/>
      <c r="AR10" s="49"/>
      <c r="AS10" s="49"/>
      <c r="AT10" s="44">
        <f>データ!W6</f>
        <v>14.84</v>
      </c>
      <c r="AU10" s="44"/>
      <c r="AV10" s="44"/>
      <c r="AW10" s="44"/>
      <c r="AX10" s="44"/>
      <c r="AY10" s="44"/>
      <c r="AZ10" s="44"/>
      <c r="BA10" s="44"/>
      <c r="BB10" s="44">
        <f>データ!X6</f>
        <v>1934.03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YY5sT6fBZVfENguOiWLivy7LFwA093EmIPkI6WFssrjETPgehAXtnculz4kClQVGEmbNDVIQV4FICuSm8Z8HxA==" saltValue="w+3M6W7z+NKEdPbQyOr8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152242</v>
      </c>
      <c r="D6" s="32">
        <f t="shared" si="3"/>
        <v>47</v>
      </c>
      <c r="E6" s="32">
        <f t="shared" si="3"/>
        <v>17</v>
      </c>
      <c r="F6" s="32">
        <f t="shared" si="3"/>
        <v>1</v>
      </c>
      <c r="G6" s="32">
        <f t="shared" si="3"/>
        <v>0</v>
      </c>
      <c r="H6" s="32" t="str">
        <f t="shared" si="3"/>
        <v>新潟県　佐渡市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51.38</v>
      </c>
      <c r="Q6" s="33">
        <f t="shared" si="3"/>
        <v>97.33</v>
      </c>
      <c r="R6" s="33">
        <f t="shared" si="3"/>
        <v>4212</v>
      </c>
      <c r="S6" s="33">
        <f t="shared" si="3"/>
        <v>56510</v>
      </c>
      <c r="T6" s="33">
        <f t="shared" si="3"/>
        <v>855.66</v>
      </c>
      <c r="U6" s="33">
        <f t="shared" si="3"/>
        <v>66.040000000000006</v>
      </c>
      <c r="V6" s="33">
        <f t="shared" si="3"/>
        <v>28701</v>
      </c>
      <c r="W6" s="33">
        <f t="shared" si="3"/>
        <v>14.84</v>
      </c>
      <c r="X6" s="33">
        <f t="shared" si="3"/>
        <v>1934.03</v>
      </c>
      <c r="Y6" s="34">
        <f>IF(Y7="",NA(),Y7)</f>
        <v>98.32</v>
      </c>
      <c r="Z6" s="34">
        <f t="shared" ref="Z6:AH6" si="4">IF(Z7="",NA(),Z7)</f>
        <v>101.85</v>
      </c>
      <c r="AA6" s="34">
        <f t="shared" si="4"/>
        <v>99.86</v>
      </c>
      <c r="AB6" s="34">
        <f t="shared" si="4"/>
        <v>100.15</v>
      </c>
      <c r="AC6" s="34">
        <f t="shared" si="4"/>
        <v>98.35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2883.06</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82.39</v>
      </c>
      <c r="BR6" s="34">
        <f t="shared" ref="BR6:BZ6" si="8">IF(BR7="",NA(),BR7)</f>
        <v>71.099999999999994</v>
      </c>
      <c r="BS6" s="34">
        <f t="shared" si="8"/>
        <v>80.180000000000007</v>
      </c>
      <c r="BT6" s="34">
        <f t="shared" si="8"/>
        <v>81.05</v>
      </c>
      <c r="BU6" s="34">
        <f t="shared" si="8"/>
        <v>76.41</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286.5</v>
      </c>
      <c r="CC6" s="34">
        <f t="shared" ref="CC6:CK6" si="9">IF(CC7="",NA(),CC7)</f>
        <v>323.31</v>
      </c>
      <c r="CD6" s="34">
        <f t="shared" si="9"/>
        <v>282.35000000000002</v>
      </c>
      <c r="CE6" s="34">
        <f t="shared" si="9"/>
        <v>285.64</v>
      </c>
      <c r="CF6" s="34">
        <f t="shared" si="9"/>
        <v>296.01</v>
      </c>
      <c r="CG6" s="34">
        <f t="shared" si="9"/>
        <v>247.43</v>
      </c>
      <c r="CH6" s="34">
        <f t="shared" si="9"/>
        <v>248.89</v>
      </c>
      <c r="CI6" s="34">
        <f t="shared" si="9"/>
        <v>250.84</v>
      </c>
      <c r="CJ6" s="34">
        <f t="shared" si="9"/>
        <v>235.61</v>
      </c>
      <c r="CK6" s="34">
        <f t="shared" si="9"/>
        <v>216.21</v>
      </c>
      <c r="CL6" s="33" t="str">
        <f>IF(CL7="","",IF(CL7="-","【-】","【"&amp;SUBSTITUTE(TEXT(CL7,"#,##0.00"),"-","△")&amp;"】"))</f>
        <v>【136.39】</v>
      </c>
      <c r="CM6" s="34">
        <f>IF(CM7="",NA(),CM7)</f>
        <v>26.41</v>
      </c>
      <c r="CN6" s="34">
        <f t="shared" ref="CN6:CV6" si="10">IF(CN7="",NA(),CN7)</f>
        <v>34.97</v>
      </c>
      <c r="CO6" s="34">
        <f t="shared" si="10"/>
        <v>34.96</v>
      </c>
      <c r="CP6" s="34">
        <f t="shared" si="10"/>
        <v>35.229999999999997</v>
      </c>
      <c r="CQ6" s="34">
        <f t="shared" si="10"/>
        <v>36.049999999999997</v>
      </c>
      <c r="CR6" s="34">
        <f t="shared" si="10"/>
        <v>50.32</v>
      </c>
      <c r="CS6" s="34">
        <f t="shared" si="10"/>
        <v>49.89</v>
      </c>
      <c r="CT6" s="34">
        <f t="shared" si="10"/>
        <v>49.39</v>
      </c>
      <c r="CU6" s="34">
        <f t="shared" si="10"/>
        <v>49.25</v>
      </c>
      <c r="CV6" s="34">
        <f t="shared" si="10"/>
        <v>50.24</v>
      </c>
      <c r="CW6" s="33" t="str">
        <f>IF(CW7="","",IF(CW7="-","【-】","【"&amp;SUBSTITUTE(TEXT(CW7,"#,##0.00"),"-","△")&amp;"】"))</f>
        <v>【60.13】</v>
      </c>
      <c r="CX6" s="34">
        <f>IF(CX7="",NA(),CX7)</f>
        <v>59.36</v>
      </c>
      <c r="CY6" s="34">
        <f t="shared" ref="CY6:DG6" si="11">IF(CY7="",NA(),CY7)</f>
        <v>60.91</v>
      </c>
      <c r="CZ6" s="34">
        <f t="shared" si="11"/>
        <v>60.87</v>
      </c>
      <c r="DA6" s="34">
        <f t="shared" si="11"/>
        <v>61.97</v>
      </c>
      <c r="DB6" s="34">
        <f t="shared" si="11"/>
        <v>62.61</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0.26</v>
      </c>
      <c r="EI6" s="34">
        <f t="shared" si="14"/>
        <v>1.55</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152242</v>
      </c>
      <c r="D7" s="36">
        <v>47</v>
      </c>
      <c r="E7" s="36">
        <v>17</v>
      </c>
      <c r="F7" s="36">
        <v>1</v>
      </c>
      <c r="G7" s="36">
        <v>0</v>
      </c>
      <c r="H7" s="36" t="s">
        <v>108</v>
      </c>
      <c r="I7" s="36" t="s">
        <v>109</v>
      </c>
      <c r="J7" s="36" t="s">
        <v>110</v>
      </c>
      <c r="K7" s="36" t="s">
        <v>111</v>
      </c>
      <c r="L7" s="36" t="s">
        <v>112</v>
      </c>
      <c r="M7" s="36" t="s">
        <v>113</v>
      </c>
      <c r="N7" s="37" t="s">
        <v>114</v>
      </c>
      <c r="O7" s="37" t="s">
        <v>115</v>
      </c>
      <c r="P7" s="37">
        <v>51.38</v>
      </c>
      <c r="Q7" s="37">
        <v>97.33</v>
      </c>
      <c r="R7" s="37">
        <v>4212</v>
      </c>
      <c r="S7" s="37">
        <v>56510</v>
      </c>
      <c r="T7" s="37">
        <v>855.66</v>
      </c>
      <c r="U7" s="37">
        <v>66.040000000000006</v>
      </c>
      <c r="V7" s="37">
        <v>28701</v>
      </c>
      <c r="W7" s="37">
        <v>14.84</v>
      </c>
      <c r="X7" s="37">
        <v>1934.03</v>
      </c>
      <c r="Y7" s="37">
        <v>98.32</v>
      </c>
      <c r="Z7" s="37">
        <v>101.85</v>
      </c>
      <c r="AA7" s="37">
        <v>99.86</v>
      </c>
      <c r="AB7" s="37">
        <v>100.15</v>
      </c>
      <c r="AC7" s="37">
        <v>98.35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2883.06</v>
      </c>
      <c r="BK7" s="37">
        <v>1306.92</v>
      </c>
      <c r="BL7" s="37">
        <v>1203.71</v>
      </c>
      <c r="BM7" s="37">
        <v>1162.3599999999999</v>
      </c>
      <c r="BN7" s="37">
        <v>1047.6500000000001</v>
      </c>
      <c r="BO7" s="37">
        <v>1124.26</v>
      </c>
      <c r="BP7" s="37">
        <v>707.33</v>
      </c>
      <c r="BQ7" s="37">
        <v>82.39</v>
      </c>
      <c r="BR7" s="37">
        <v>71.099999999999994</v>
      </c>
      <c r="BS7" s="37">
        <v>80.180000000000007</v>
      </c>
      <c r="BT7" s="37">
        <v>81.05</v>
      </c>
      <c r="BU7" s="37">
        <v>76.41</v>
      </c>
      <c r="BV7" s="37">
        <v>68.510000000000005</v>
      </c>
      <c r="BW7" s="37">
        <v>69.739999999999995</v>
      </c>
      <c r="BX7" s="37">
        <v>68.209999999999994</v>
      </c>
      <c r="BY7" s="37">
        <v>74.040000000000006</v>
      </c>
      <c r="BZ7" s="37">
        <v>80.58</v>
      </c>
      <c r="CA7" s="37">
        <v>101.26</v>
      </c>
      <c r="CB7" s="37">
        <v>286.5</v>
      </c>
      <c r="CC7" s="37">
        <v>323.31</v>
      </c>
      <c r="CD7" s="37">
        <v>282.35000000000002</v>
      </c>
      <c r="CE7" s="37">
        <v>285.64</v>
      </c>
      <c r="CF7" s="37">
        <v>296.01</v>
      </c>
      <c r="CG7" s="37">
        <v>247.43</v>
      </c>
      <c r="CH7" s="37">
        <v>248.89</v>
      </c>
      <c r="CI7" s="37">
        <v>250.84</v>
      </c>
      <c r="CJ7" s="37">
        <v>235.61</v>
      </c>
      <c r="CK7" s="37">
        <v>216.21</v>
      </c>
      <c r="CL7" s="37">
        <v>136.38999999999999</v>
      </c>
      <c r="CM7" s="37">
        <v>26.41</v>
      </c>
      <c r="CN7" s="37">
        <v>34.97</v>
      </c>
      <c r="CO7" s="37">
        <v>34.96</v>
      </c>
      <c r="CP7" s="37">
        <v>35.229999999999997</v>
      </c>
      <c r="CQ7" s="37">
        <v>36.049999999999997</v>
      </c>
      <c r="CR7" s="37">
        <v>50.32</v>
      </c>
      <c r="CS7" s="37">
        <v>49.89</v>
      </c>
      <c r="CT7" s="37">
        <v>49.39</v>
      </c>
      <c r="CU7" s="37">
        <v>49.25</v>
      </c>
      <c r="CV7" s="37">
        <v>50.24</v>
      </c>
      <c r="CW7" s="37">
        <v>60.13</v>
      </c>
      <c r="CX7" s="37">
        <v>59.36</v>
      </c>
      <c r="CY7" s="37">
        <v>60.91</v>
      </c>
      <c r="CZ7" s="37">
        <v>60.87</v>
      </c>
      <c r="DA7" s="37">
        <v>61.97</v>
      </c>
      <c r="DB7" s="37">
        <v>62.61</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0.26</v>
      </c>
      <c r="EI7" s="37">
        <v>1.55</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2019-01-23T01:20:01Z</cp:lastPrinted>
  <dcterms:created xsi:type="dcterms:W3CDTF">2018-12-03T09:03:11Z</dcterms:created>
  <dcterms:modified xsi:type="dcterms:W3CDTF">2019-02-04T10:12:00Z</dcterms:modified>
  <cp:category/>
</cp:coreProperties>
</file>