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7fbdI67taMFHM6V/IlOqBOg4f7iamrSkj1lkbsaYwGb/fllm1uyXtkk2hRksqJwUdXggvcy1g1cGthMqVZC9w==" workbookSaltValue="ZKbniQpuUDVLFekFXDVOz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<sst xmlns="http://schemas.openxmlformats.org/spreadsheetml/2006/main" count="1145" uniqueCount="281">
  <si>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</si>
  <si>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</si>
  <si>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</si>
  <si>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</si>
  <si>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</si>
  <si>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</si>
  <si>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</si>
  <si>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</si>
  <si>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</si>
  <si>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</si>
  <si>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</si>
  <si>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</si>
  <si>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</si>
  <si>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</si>
  <si>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</si>
  <si>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</si>
  <si>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</si>
  <si>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</si>
  <si>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</si>
  <si>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</si>
  <si>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</si>
  <si>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</si>
  <si>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</si>
  <si>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</si>
  <si>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</si>
  <si>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</si>
  <si>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</si>
  <si>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</si>
  <si>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</si>
  <si>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</si>
  <si>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</si>
  <si>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</si>
  <si>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</si>
  <si>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</si>
  <si>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</si>
  <si>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</si>
  <si>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</si>
  <si>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</si>
  <si>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</si>
  <si>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</si>
  <si>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</si>
  <si>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</si>
  <si>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</si>
  <si>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</si>
  <si>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</si>
  <si>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</si>
  <si>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</si>
  <si>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</si>
  <si>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</si>
  <si>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</si>
  <si>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</si>
  <si>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</si>
  <si>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</si>
  <si>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</si>
  <si>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</si>
  <si>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</si>
  <si>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</si>
  <si>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</si>
  <si>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</si>
  <si>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</si>
  <si>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</si>
  <si>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</si>
  <si>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</si>
  <si>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</si>
  <si>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</si>
  <si>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</si>
  <si>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</si>
  <si>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</si>
  <si>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</si>
  <si>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</si>
  <si>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</si>
  <si>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</si>
  <si>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</si>
  <si>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</si>
  <si>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</si>
  <si>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</si>
  <si>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</si>
  <si>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</si>
  <si>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</si>
  <si>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</si>
  <si>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</si>
  <si>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</si>
  <si>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</si>
  <si>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</si>
  <si>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</si>
  <si>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</si>
  <si>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</si>
  <si>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</si>
  <si>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</si>
  <si>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</si>
  <si>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</si>
  <si>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</si>
  <si>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</si>
  <si>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</si>
  <si>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</si>
  <si>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</si>
  <si>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</si>
  <si>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</si>
  <si>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</si>
  <si>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</si>
  <si>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</si>
  <si>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</si>
  <si>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</si>
  <si>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</si>
  <si>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</si>
  <si>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</si>
  <si>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</si>
  <si>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</si>
  <si>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</si>
  <si>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</si>
  <si>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</si>
  <si>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</si>
  <si>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</si>
  <si>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</si>
  <si>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</si>
  <si>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</si>
  <si>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152242</t>
  </si>
  <si>
    <t>47</t>
  </si>
  <si>
    <t>04</t>
  </si>
  <si>
    <t>0</t>
  </si>
  <si>
    <t>000</t>
  </si>
  <si>
    <t>新潟県　佐渡市</t>
  </si>
  <si>
    <t>法非適用</t>
  </si>
  <si>
    <t>電気事業</t>
  </si>
  <si>
    <t>非設置</t>
  </si>
  <si>
    <t>該当数値なし</t>
  </si>
  <si>
    <t>-</t>
  </si>
  <si>
    <t>平成49年3月31日　小倉小水力発電所</t>
  </si>
  <si>
    <t>無</t>
  </si>
  <si>
    <t>東北電力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</si>
  <si>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</si>
  <si>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</si>
  <si>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</si>
  <si>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</si>
  <si>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</si>
  <si>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</si>
  <si>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</si>
  <si>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</si>
  <si>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</si>
  <si>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</si>
  <si>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</si>
  <si>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</si>
  <si>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</si>
  <si>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</si>
  <si>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</si>
  <si>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</si>
  <si>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</si>
  <si>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</si>
  <si>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</si>
  <si>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</si>
  <si>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</si>
  <si>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</si>
  <si>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</si>
  <si>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</si>
  <si>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</si>
  <si>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</si>
  <si>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</si>
  <si>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</si>
  <si>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</si>
  <si>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</si>
  <si>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</si>
  <si>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</si>
  <si>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</si>
  <si>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</si>
  <si>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</si>
  <si>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</si>
  <si>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</si>
  <si>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</si>
  <si>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</si>
  <si>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</si>
  <si>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</si>
  <si>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</si>
  <si>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</si>
  <si>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</si>
  <si>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</si>
  <si>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</si>
  <si>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</si>
  <si>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</si>
  <si>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</si>
  <si>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</si>
  <si>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</si>
  <si>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</si>
  <si>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</si>
  <si>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</si>
  <si>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</si>
  <si>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</si>
  <si>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</si>
  <si>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</si>
  <si>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</si>
  <si>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</si>
  <si>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</si>
  <si>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</si>
  <si>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</si>
  <si>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</si>
  <si>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</si>
  <si>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</si>
  <si>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</si>
  <si>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</si>
  <si>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</si>
  <si>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</si>
  <si>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</si>
  <si>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</si>
  <si>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</si>
  <si>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</si>
  <si>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</si>
  <si>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</si>
  <si>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</si>
  <si>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</si>
  <si>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</si>
  <si>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</si>
  <si>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</si>
  <si>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</si>
  <si>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</si>
  <si>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</si>
  <si>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</si>
  <si>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</si>
  <si>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</si>
  <si>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</si>
  <si>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</si>
  <si>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</si>
  <si>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</si>
  <si>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</si>
  <si>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</si>
  <si>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</si>
  <si>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</si>
  <si>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</si>
  <si>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</si>
  <si>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</si>
  <si>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</si>
  <si>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</si>
  <si>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</si>
  <si>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</si>
  <si>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</si>
  <si>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</si>
  <si>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</si>
  <si>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</si>
  <si>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</si>
  <si>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</si>
  <si>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</si>
  <si>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</si>
  <si>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</si>
  <si>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</si>
  <si>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</si>
  <si>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</si>
  <si>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</si>
  <si>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</si>
  <si>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</si>
  <si>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</si>
  <si>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</si>
  <si>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</si>
  <si>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</si>
  <si>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</si>
  <si>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</si>
  <si>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</si>
  <si>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</si>
  <si>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</si>
  <si>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</si>
  <si>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</si>
  <si>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</si>
  <si>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</si>
  <si>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</si>
  <si>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</si>
  <si>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</si>
  <si>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</si>
  <si>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</si>
  <si>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</si>
  <si>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</si>
  <si>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</si>
  <si>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</si>
  <si>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</si>
  <si>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</si>
  <si>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</si>
  <si>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</si>
  <si>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</si>
  <si>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</si>
  <si>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</si>
  <si>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</si>
  <si>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発電開始年度であり、水車の稼働状況が読めない中で、予定を上回る発電実績をあげることができ、それに見合う売電料を売り上げることが出来た。H29年度は比較的雨量が多く、発電に使用する流水のダムへの流入が多いことが要因と考えられる。想定以上の売電収入があったことで、必要経費を差し引いた利益を一般会計に繰り出すことができた。</t>
    <phoneticPr fontId="5"/>
  </si>
  <si>
    <t>　発電は雨量の増減に大きく左右されることから、数年間の稼働状況を分析して、平均的な発電量の把握が必要と考える。</t>
    <phoneticPr fontId="5"/>
  </si>
  <si>
    <t xml:space="preserve">電気事業により生じた利益は、将来の施設更新に充てるための建設改良積立金や修繕積立金に積み立てた後、残額を一般会計に繰り出し、市が管理する土地改良施設の維持管理費に充当することとしている。
建設改良積立金への積立て　6,420千円
修繕積立金への積立て　1,815千円
一般会計への繰出し
　目的：土地改良施設維持管理費　15,846千円
</t>
    <phoneticPr fontId="5"/>
  </si>
  <si>
    <t>　本発電所で使用する流水は「灌漑用水量＋無効放流量」であり、農繁期の発電は灌漑用水への送水量に左右されるため発電量のバラツキが顕著である。冬場の発電については、用水の制約を受けないことから安定的な発電ができている。
　本施設は供用開始直後ということで、施設管理者も手探りの状況で水車の管理をしている。発電はダムの貯留に左右され、ダム水位が利益に直結することから、年間を通して安定した発電を行えるよう施設管理者の技術向上に努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</si>
</sst>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#N/A</c:v>
                </c:pt>
                <c:pt idx="2">
                  <c:v>#N/A</c:v>
                </c:pt>
                <c:pt idx="3">
                  <c:v>#N/A</c:v>
                </c:pt>
                <c:pt idx="4">
                  <c:v>2827.7</c:v>
                </c:pt>
              </c:numCache>
            </c:numRef>
          </c:val>
          <c:extLst xmlns:c16r2="http://schemas.microsoft.com/office/drawing/2015/06/chart">
            <c:ext xmlns:c16="http://schemas.microsoft.com/office/drawing/2014/chart" uri="{C3380CC4-5D6E-409C-BE32-E72D297353CC}">
              <c16:uniqueId val="{00000000-42E1-4225-B616-894EFC61E791}"/>
            </c:ext>
          </c:extLst>
        </c:ser>
        <c:dLbls>
          <c:showLegendKey val="0"/>
          <c:showVal val="0"/>
          <c:showCatName val="0"/>
          <c:showSerName val="0"/>
          <c:showPercent val="0"/>
          <c:showBubbleSize val="0"/>
        </c:dLbls>
        <c:gapWidth val="180"/>
        <c:overlap val="-90"/>
        <c:axId val="79337344"/>
        <c:axId val="79338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#N/A</c:v>
                </c:pt>
                <c:pt idx="2">
                  <c:v>#N/A</c:v>
                </c:pt>
                <c:pt idx="3">
                  <c:v>#N/A</c:v>
                </c:pt>
                <c:pt idx="4">
                  <c:v>121.3</c:v>
                </c:pt>
              </c:numCache>
            </c:numRef>
          </c:val>
          <c:smooth val="0"/>
          <c:extLst xmlns:c16r2="http://schemas.microsoft.com/office/drawing/2015/06/chart">
            <c:ext xmlns:c16="http://schemas.microsoft.com/office/drawing/2014/chart" uri="{C3380CC4-5D6E-409C-BE32-E72D297353CC}">
              <c16:uniqueId val="{00000001-42E1-4225-B616-894EFC61E79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2E1-4225-B616-894EFC61E791}"/>
            </c:ext>
          </c:extLst>
        </c:ser>
        <c:dLbls>
          <c:showLegendKey val="0"/>
          <c:showVal val="0"/>
          <c:showCatName val="0"/>
          <c:showSerName val="0"/>
          <c:showPercent val="0"/>
          <c:showBubbleSize val="0"/>
        </c:dLbls>
        <c:marker val="1"/>
        <c:smooth val="0"/>
        <c:axId val="79337344"/>
        <c:axId val="79338880"/>
      </c:lineChart>
      <c:catAx>
        <c:axId val="79337344"/>
        <c:scaling>
          <c:orientation val="minMax"/>
        </c:scaling>
        <c:delete val="0"/>
        <c:axPos val="b"/>
        <c:numFmt formatCode="ge" sourceLinked="1"/>
        <c:majorTickMark val="none"/>
        <c:minorTickMark val="none"/>
        <c:tickLblPos val="none"/>
        <c:crossAx val="79338880"/>
        <c:crosses val="autoZero"/>
        <c:auto val="0"/>
        <c:lblAlgn val="ctr"/>
        <c:lblOffset val="100"/>
        <c:noMultiLvlLbl val="1"/>
      </c:catAx>
      <c:valAx>
        <c:axId val="79338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337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88B1-4E37-85D2-BB94D9766086}"/>
            </c:ext>
          </c:extLst>
        </c:ser>
        <c:dLbls>
          <c:showLegendKey val="0"/>
          <c:showVal val="0"/>
          <c:showCatName val="0"/>
          <c:showSerName val="0"/>
          <c:showPercent val="0"/>
          <c:showBubbleSize val="0"/>
        </c:dLbls>
        <c:gapWidth val="180"/>
        <c:overlap val="-90"/>
        <c:axId val="90949504"/>
        <c:axId val="9095987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#N/A</c:v>
                </c:pt>
                <c:pt idx="2">
                  <c:v>#N/A</c:v>
                </c:pt>
                <c:pt idx="3">
                  <c:v>#N/A</c:v>
                </c:pt>
                <c:pt idx="4">
                  <c:v>88</c:v>
                </c:pt>
              </c:numCache>
            </c:numRef>
          </c:val>
          <c:smooth val="0"/>
          <c:extLst xmlns:c16r2="http://schemas.microsoft.com/office/drawing/2015/06/chart">
            <c:ext xmlns:c16="http://schemas.microsoft.com/office/drawing/2014/chart" uri="{C3380CC4-5D6E-409C-BE32-E72D297353CC}">
              <c16:uniqueId val="{00000001-88B1-4E37-85D2-BB94D9766086}"/>
            </c:ext>
          </c:extLst>
        </c:ser>
        <c:dLbls>
          <c:showLegendKey val="0"/>
          <c:showVal val="0"/>
          <c:showCatName val="0"/>
          <c:showSerName val="0"/>
          <c:showPercent val="0"/>
          <c:showBubbleSize val="0"/>
        </c:dLbls>
        <c:marker val="1"/>
        <c:smooth val="0"/>
        <c:axId val="90949504"/>
        <c:axId val="90959872"/>
      </c:lineChart>
      <c:catAx>
        <c:axId val="90949504"/>
        <c:scaling>
          <c:orientation val="minMax"/>
        </c:scaling>
        <c:delete val="0"/>
        <c:axPos val="b"/>
        <c:numFmt formatCode="ge" sourceLinked="1"/>
        <c:majorTickMark val="none"/>
        <c:minorTickMark val="none"/>
        <c:tickLblPos val="none"/>
        <c:crossAx val="90959872"/>
        <c:crosses val="autoZero"/>
        <c:auto val="0"/>
        <c:lblAlgn val="ctr"/>
        <c:lblOffset val="100"/>
        <c:noMultiLvlLbl val="1"/>
      </c:catAx>
      <c:valAx>
        <c:axId val="9095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94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49.3</c:v>
                </c:pt>
              </c:numCache>
            </c:numRef>
          </c:val>
          <c:extLst xmlns:c16r2="http://schemas.microsoft.com/office/drawing/2015/06/chart">
            <c:ext xmlns:c16="http://schemas.microsoft.com/office/drawing/2014/chart" uri="{C3380CC4-5D6E-409C-BE32-E72D297353CC}">
              <c16:uniqueId val="{00000000-E568-4B19-BAFD-003B5C077252}"/>
            </c:ext>
          </c:extLst>
        </c:ser>
        <c:dLbls>
          <c:showLegendKey val="0"/>
          <c:showVal val="0"/>
          <c:showCatName val="0"/>
          <c:showSerName val="0"/>
          <c:showPercent val="0"/>
          <c:showBubbleSize val="0"/>
        </c:dLbls>
        <c:gapWidth val="180"/>
        <c:overlap val="-90"/>
        <c:axId val="91001984"/>
        <c:axId val="9100390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57.3</c:v>
                </c:pt>
              </c:numCache>
            </c:numRef>
          </c:val>
          <c:smooth val="0"/>
          <c:extLst xmlns:c16r2="http://schemas.microsoft.com/office/drawing/2015/06/chart">
            <c:ext xmlns:c16="http://schemas.microsoft.com/office/drawing/2014/chart" uri="{C3380CC4-5D6E-409C-BE32-E72D297353CC}">
              <c16:uniqueId val="{00000001-E568-4B19-BAFD-003B5C077252}"/>
            </c:ext>
          </c:extLst>
        </c:ser>
        <c:dLbls>
          <c:showLegendKey val="0"/>
          <c:showVal val="0"/>
          <c:showCatName val="0"/>
          <c:showSerName val="0"/>
          <c:showPercent val="0"/>
          <c:showBubbleSize val="0"/>
        </c:dLbls>
        <c:marker val="1"/>
        <c:smooth val="0"/>
        <c:axId val="91001984"/>
        <c:axId val="91003904"/>
      </c:lineChart>
      <c:catAx>
        <c:axId val="91001984"/>
        <c:scaling>
          <c:orientation val="minMax"/>
        </c:scaling>
        <c:delete val="0"/>
        <c:axPos val="b"/>
        <c:numFmt formatCode="ge" sourceLinked="1"/>
        <c:majorTickMark val="none"/>
        <c:minorTickMark val="none"/>
        <c:tickLblPos val="none"/>
        <c:crossAx val="91003904"/>
        <c:crosses val="autoZero"/>
        <c:auto val="0"/>
        <c:lblAlgn val="ctr"/>
        <c:lblOffset val="100"/>
        <c:noMultiLvlLbl val="1"/>
      </c:catAx>
      <c:valAx>
        <c:axId val="9100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001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3574-40AB-8F03-F3F4A601C01E}"/>
            </c:ext>
          </c:extLst>
        </c:ser>
        <c:dLbls>
          <c:showLegendKey val="0"/>
          <c:showVal val="0"/>
          <c:showCatName val="0"/>
          <c:showSerName val="0"/>
          <c:showPercent val="0"/>
          <c:showBubbleSize val="0"/>
        </c:dLbls>
        <c:gapWidth val="180"/>
        <c:overlap val="-90"/>
        <c:axId val="91033984"/>
        <c:axId val="9103590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4.2</c:v>
                </c:pt>
              </c:numCache>
            </c:numRef>
          </c:val>
          <c:smooth val="0"/>
          <c:extLst xmlns:c16r2="http://schemas.microsoft.com/office/drawing/2015/06/chart">
            <c:ext xmlns:c16="http://schemas.microsoft.com/office/drawing/2014/chart" uri="{C3380CC4-5D6E-409C-BE32-E72D297353CC}">
              <c16:uniqueId val="{00000001-3574-40AB-8F03-F3F4A601C01E}"/>
            </c:ext>
          </c:extLst>
        </c:ser>
        <c:dLbls>
          <c:showLegendKey val="0"/>
          <c:showVal val="0"/>
          <c:showCatName val="0"/>
          <c:showSerName val="0"/>
          <c:showPercent val="0"/>
          <c:showBubbleSize val="0"/>
        </c:dLbls>
        <c:marker val="1"/>
        <c:smooth val="0"/>
        <c:axId val="91033984"/>
        <c:axId val="91035904"/>
      </c:lineChart>
      <c:catAx>
        <c:axId val="91033984"/>
        <c:scaling>
          <c:orientation val="minMax"/>
        </c:scaling>
        <c:delete val="0"/>
        <c:axPos val="b"/>
        <c:numFmt formatCode="ge" sourceLinked="1"/>
        <c:majorTickMark val="none"/>
        <c:minorTickMark val="none"/>
        <c:tickLblPos val="none"/>
        <c:crossAx val="91035904"/>
        <c:crosses val="autoZero"/>
        <c:auto val="0"/>
        <c:lblAlgn val="ctr"/>
        <c:lblOffset val="100"/>
        <c:noMultiLvlLbl val="1"/>
      </c:catAx>
      <c:valAx>
        <c:axId val="9103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033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D389-4F04-BB61-8A93AB23A5EB}"/>
            </c:ext>
          </c:extLst>
        </c:ser>
        <c:dLbls>
          <c:showLegendKey val="0"/>
          <c:showVal val="0"/>
          <c:showCatName val="0"/>
          <c:showSerName val="0"/>
          <c:showPercent val="0"/>
          <c:showBubbleSize val="0"/>
        </c:dLbls>
        <c:gapWidth val="180"/>
        <c:overlap val="-90"/>
        <c:axId val="91069824"/>
        <c:axId val="9107200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394.9</c:v>
                </c:pt>
              </c:numCache>
            </c:numRef>
          </c:val>
          <c:smooth val="0"/>
          <c:extLst xmlns:c16r2="http://schemas.microsoft.com/office/drawing/2015/06/chart">
            <c:ext xmlns:c16="http://schemas.microsoft.com/office/drawing/2014/chart" uri="{C3380CC4-5D6E-409C-BE32-E72D297353CC}">
              <c16:uniqueId val="{00000001-D389-4F04-BB61-8A93AB23A5EB}"/>
            </c:ext>
          </c:extLst>
        </c:ser>
        <c:dLbls>
          <c:showLegendKey val="0"/>
          <c:showVal val="0"/>
          <c:showCatName val="0"/>
          <c:showSerName val="0"/>
          <c:showPercent val="0"/>
          <c:showBubbleSize val="0"/>
        </c:dLbls>
        <c:marker val="1"/>
        <c:smooth val="0"/>
        <c:axId val="91069824"/>
        <c:axId val="91072000"/>
      </c:lineChart>
      <c:catAx>
        <c:axId val="91069824"/>
        <c:scaling>
          <c:orientation val="minMax"/>
        </c:scaling>
        <c:delete val="0"/>
        <c:axPos val="b"/>
        <c:numFmt formatCode="ge" sourceLinked="1"/>
        <c:majorTickMark val="none"/>
        <c:minorTickMark val="none"/>
        <c:tickLblPos val="none"/>
        <c:crossAx val="91072000"/>
        <c:crosses val="autoZero"/>
        <c:auto val="0"/>
        <c:lblAlgn val="ctr"/>
        <c:lblOffset val="100"/>
        <c:noMultiLvlLbl val="1"/>
      </c:catAx>
      <c:valAx>
        <c:axId val="91072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1069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49-4486-992E-CE4D8F72B755}"/>
            </c:ext>
          </c:extLst>
        </c:ser>
        <c:dLbls>
          <c:showLegendKey val="0"/>
          <c:showVal val="0"/>
          <c:showCatName val="0"/>
          <c:showSerName val="0"/>
          <c:showPercent val="0"/>
          <c:showBubbleSize val="0"/>
        </c:dLbls>
        <c:gapWidth val="180"/>
        <c:overlap val="-90"/>
        <c:axId val="91089536"/>
        <c:axId val="9176755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49-4486-992E-CE4D8F72B755}"/>
            </c:ext>
          </c:extLst>
        </c:ser>
        <c:dLbls>
          <c:showLegendKey val="0"/>
          <c:showVal val="0"/>
          <c:showCatName val="0"/>
          <c:showSerName val="0"/>
          <c:showPercent val="0"/>
          <c:showBubbleSize val="0"/>
        </c:dLbls>
        <c:marker val="1"/>
        <c:smooth val="0"/>
        <c:axId val="91089536"/>
        <c:axId val="91767552"/>
      </c:lineChart>
      <c:catAx>
        <c:axId val="91089536"/>
        <c:scaling>
          <c:orientation val="minMax"/>
        </c:scaling>
        <c:delete val="0"/>
        <c:axPos val="b"/>
        <c:numFmt formatCode="ge" sourceLinked="1"/>
        <c:majorTickMark val="none"/>
        <c:minorTickMark val="none"/>
        <c:tickLblPos val="none"/>
        <c:crossAx val="91767552"/>
        <c:crosses val="autoZero"/>
        <c:auto val="0"/>
        <c:lblAlgn val="ctr"/>
        <c:lblOffset val="100"/>
        <c:noMultiLvlLbl val="1"/>
      </c:catAx>
      <c:valAx>
        <c:axId val="9176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089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1286-4D55-9FD3-BF75A225699B}"/>
            </c:ext>
          </c:extLst>
        </c:ser>
        <c:dLbls>
          <c:showLegendKey val="0"/>
          <c:showVal val="0"/>
          <c:showCatName val="0"/>
          <c:showSerName val="0"/>
          <c:showPercent val="0"/>
          <c:showBubbleSize val="0"/>
        </c:dLbls>
        <c:gapWidth val="180"/>
        <c:overlap val="-90"/>
        <c:axId val="91809664"/>
        <c:axId val="9188147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92</c:v>
                </c:pt>
              </c:numCache>
            </c:numRef>
          </c:val>
          <c:smooth val="0"/>
          <c:extLst xmlns:c16r2="http://schemas.microsoft.com/office/drawing/2015/06/chart">
            <c:ext xmlns:c16="http://schemas.microsoft.com/office/drawing/2014/chart" uri="{C3380CC4-5D6E-409C-BE32-E72D297353CC}">
              <c16:uniqueId val="{00000001-1286-4D55-9FD3-BF75A225699B}"/>
            </c:ext>
          </c:extLst>
        </c:ser>
        <c:dLbls>
          <c:showLegendKey val="0"/>
          <c:showVal val="0"/>
          <c:showCatName val="0"/>
          <c:showSerName val="0"/>
          <c:showPercent val="0"/>
          <c:showBubbleSize val="0"/>
        </c:dLbls>
        <c:marker val="1"/>
        <c:smooth val="0"/>
        <c:axId val="91809664"/>
        <c:axId val="91881472"/>
      </c:lineChart>
      <c:catAx>
        <c:axId val="91809664"/>
        <c:scaling>
          <c:orientation val="minMax"/>
        </c:scaling>
        <c:delete val="0"/>
        <c:axPos val="b"/>
        <c:numFmt formatCode="ge" sourceLinked="1"/>
        <c:majorTickMark val="none"/>
        <c:minorTickMark val="none"/>
        <c:tickLblPos val="none"/>
        <c:crossAx val="91881472"/>
        <c:crosses val="autoZero"/>
        <c:auto val="0"/>
        <c:lblAlgn val="ctr"/>
        <c:lblOffset val="100"/>
        <c:noMultiLvlLbl val="1"/>
      </c:catAx>
      <c:valAx>
        <c:axId val="9188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809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96-4206-8BBF-BF4E74289AA6}"/>
            </c:ext>
          </c:extLst>
        </c:ser>
        <c:dLbls>
          <c:showLegendKey val="0"/>
          <c:showVal val="0"/>
          <c:showCatName val="0"/>
          <c:showSerName val="0"/>
          <c:showPercent val="0"/>
          <c:showBubbleSize val="0"/>
        </c:dLbls>
        <c:gapWidth val="180"/>
        <c:overlap val="-90"/>
        <c:axId val="91907200"/>
        <c:axId val="9190912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96-4206-8BBF-BF4E74289AA6}"/>
            </c:ext>
          </c:extLst>
        </c:ser>
        <c:dLbls>
          <c:showLegendKey val="0"/>
          <c:showVal val="0"/>
          <c:showCatName val="0"/>
          <c:showSerName val="0"/>
          <c:showPercent val="0"/>
          <c:showBubbleSize val="0"/>
        </c:dLbls>
        <c:marker val="1"/>
        <c:smooth val="0"/>
        <c:axId val="91907200"/>
        <c:axId val="91909120"/>
      </c:lineChart>
      <c:catAx>
        <c:axId val="91907200"/>
        <c:scaling>
          <c:orientation val="minMax"/>
        </c:scaling>
        <c:delete val="0"/>
        <c:axPos val="b"/>
        <c:numFmt formatCode="ge" sourceLinked="1"/>
        <c:majorTickMark val="none"/>
        <c:minorTickMark val="none"/>
        <c:tickLblPos val="none"/>
        <c:crossAx val="91909120"/>
        <c:crosses val="autoZero"/>
        <c:auto val="0"/>
        <c:lblAlgn val="ctr"/>
        <c:lblOffset val="100"/>
        <c:noMultiLvlLbl val="1"/>
      </c:catAx>
      <c:valAx>
        <c:axId val="91909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907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75-4CA4-88EB-01B62BBF26C7}"/>
            </c:ext>
          </c:extLst>
        </c:ser>
        <c:dLbls>
          <c:showLegendKey val="0"/>
          <c:showVal val="0"/>
          <c:showCatName val="0"/>
          <c:showSerName val="0"/>
          <c:showPercent val="0"/>
          <c:showBubbleSize val="0"/>
        </c:dLbls>
        <c:gapWidth val="180"/>
        <c:overlap val="-90"/>
        <c:axId val="93008256"/>
        <c:axId val="930101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75-4CA4-88EB-01B62BBF26C7}"/>
            </c:ext>
          </c:extLst>
        </c:ser>
        <c:dLbls>
          <c:showLegendKey val="0"/>
          <c:showVal val="0"/>
          <c:showCatName val="0"/>
          <c:showSerName val="0"/>
          <c:showPercent val="0"/>
          <c:showBubbleSize val="0"/>
        </c:dLbls>
        <c:marker val="1"/>
        <c:smooth val="0"/>
        <c:axId val="93008256"/>
        <c:axId val="93010176"/>
      </c:lineChart>
      <c:catAx>
        <c:axId val="93008256"/>
        <c:scaling>
          <c:orientation val="minMax"/>
        </c:scaling>
        <c:delete val="0"/>
        <c:axPos val="b"/>
        <c:numFmt formatCode="ge" sourceLinked="1"/>
        <c:majorTickMark val="none"/>
        <c:minorTickMark val="none"/>
        <c:tickLblPos val="none"/>
        <c:crossAx val="93010176"/>
        <c:crosses val="autoZero"/>
        <c:auto val="0"/>
        <c:lblAlgn val="ctr"/>
        <c:lblOffset val="100"/>
        <c:noMultiLvlLbl val="1"/>
      </c:catAx>
      <c:valAx>
        <c:axId val="9301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00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B5-4582-9812-9B02EA2ECBF0}"/>
            </c:ext>
          </c:extLst>
        </c:ser>
        <c:dLbls>
          <c:showLegendKey val="0"/>
          <c:showVal val="0"/>
          <c:showCatName val="0"/>
          <c:showSerName val="0"/>
          <c:showPercent val="0"/>
          <c:showBubbleSize val="0"/>
        </c:dLbls>
        <c:gapWidth val="180"/>
        <c:overlap val="-90"/>
        <c:axId val="93052928"/>
        <c:axId val="9305484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B5-4582-9812-9B02EA2ECBF0}"/>
            </c:ext>
          </c:extLst>
        </c:ser>
        <c:dLbls>
          <c:showLegendKey val="0"/>
          <c:showVal val="0"/>
          <c:showCatName val="0"/>
          <c:showSerName val="0"/>
          <c:showPercent val="0"/>
          <c:showBubbleSize val="0"/>
        </c:dLbls>
        <c:marker val="1"/>
        <c:smooth val="0"/>
        <c:axId val="93052928"/>
        <c:axId val="93054848"/>
      </c:lineChart>
      <c:catAx>
        <c:axId val="93052928"/>
        <c:scaling>
          <c:orientation val="minMax"/>
        </c:scaling>
        <c:delete val="0"/>
        <c:axPos val="b"/>
        <c:numFmt formatCode="ge" sourceLinked="1"/>
        <c:majorTickMark val="none"/>
        <c:minorTickMark val="none"/>
        <c:tickLblPos val="none"/>
        <c:crossAx val="93054848"/>
        <c:crosses val="autoZero"/>
        <c:auto val="0"/>
        <c:lblAlgn val="ctr"/>
        <c:lblOffset val="100"/>
        <c:noMultiLvlLbl val="1"/>
      </c:catAx>
      <c:valAx>
        <c:axId val="9305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05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9F-4AFF-9A50-46ECA90901D7}"/>
            </c:ext>
          </c:extLst>
        </c:ser>
        <c:dLbls>
          <c:showLegendKey val="0"/>
          <c:showVal val="0"/>
          <c:showCatName val="0"/>
          <c:showSerName val="0"/>
          <c:showPercent val="0"/>
          <c:showBubbleSize val="0"/>
        </c:dLbls>
        <c:gapWidth val="180"/>
        <c:overlap val="-90"/>
        <c:axId val="91336064"/>
        <c:axId val="9134233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9F-4AFF-9A50-46ECA90901D7}"/>
            </c:ext>
          </c:extLst>
        </c:ser>
        <c:dLbls>
          <c:showLegendKey val="0"/>
          <c:showVal val="0"/>
          <c:showCatName val="0"/>
          <c:showSerName val="0"/>
          <c:showPercent val="0"/>
          <c:showBubbleSize val="0"/>
        </c:dLbls>
        <c:marker val="1"/>
        <c:smooth val="0"/>
        <c:axId val="91336064"/>
        <c:axId val="91342336"/>
      </c:lineChart>
      <c:catAx>
        <c:axId val="91336064"/>
        <c:scaling>
          <c:orientation val="minMax"/>
        </c:scaling>
        <c:delete val="0"/>
        <c:axPos val="b"/>
        <c:numFmt formatCode="ge" sourceLinked="1"/>
        <c:majorTickMark val="none"/>
        <c:minorTickMark val="none"/>
        <c:tickLblPos val="none"/>
        <c:crossAx val="91342336"/>
        <c:crosses val="autoZero"/>
        <c:auto val="0"/>
        <c:lblAlgn val="ctr"/>
        <c:lblOffset val="100"/>
        <c:noMultiLvlLbl val="1"/>
      </c:catAx>
      <c:valAx>
        <c:axId val="9134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3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#N/A</c:v>
                </c:pt>
                <c:pt idx="2">
                  <c:v>#N/A</c:v>
                </c:pt>
                <c:pt idx="3">
                  <c:v>#N/A</c:v>
                </c:pt>
                <c:pt idx="4">
                  <c:v>2827.7</c:v>
                </c:pt>
              </c:numCache>
            </c:numRef>
          </c:val>
          <c:extLst xmlns:c16r2="http://schemas.microsoft.com/office/drawing/2015/06/chart">
            <c:ext xmlns:c16="http://schemas.microsoft.com/office/drawing/2014/chart" uri="{C3380CC4-5D6E-409C-BE32-E72D297353CC}">
              <c16:uniqueId val="{00000000-074C-4F00-92BF-DE3EC1F6A9CA}"/>
            </c:ext>
          </c:extLst>
        </c:ser>
        <c:dLbls>
          <c:showLegendKey val="0"/>
          <c:showVal val="0"/>
          <c:showCatName val="0"/>
          <c:showSerName val="0"/>
          <c:showPercent val="0"/>
          <c:showBubbleSize val="0"/>
        </c:dLbls>
        <c:gapWidth val="180"/>
        <c:overlap val="-90"/>
        <c:axId val="80768000"/>
        <c:axId val="7936486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#N/A</c:v>
                </c:pt>
                <c:pt idx="2">
                  <c:v>#N/A</c:v>
                </c:pt>
                <c:pt idx="3">
                  <c:v>#N/A</c:v>
                </c:pt>
                <c:pt idx="4">
                  <c:v>247.9</c:v>
                </c:pt>
              </c:numCache>
            </c:numRef>
          </c:val>
          <c:smooth val="0"/>
          <c:extLst xmlns:c16r2="http://schemas.microsoft.com/office/drawing/2015/06/chart">
            <c:ext xmlns:c16="http://schemas.microsoft.com/office/drawing/2014/chart" uri="{C3380CC4-5D6E-409C-BE32-E72D297353CC}">
              <c16:uniqueId val="{00000001-074C-4F00-92BF-DE3EC1F6A9C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74C-4F00-92BF-DE3EC1F6A9CA}"/>
            </c:ext>
          </c:extLst>
        </c:ser>
        <c:dLbls>
          <c:showLegendKey val="0"/>
          <c:showVal val="0"/>
          <c:showCatName val="0"/>
          <c:showSerName val="0"/>
          <c:showPercent val="0"/>
          <c:showBubbleSize val="0"/>
        </c:dLbls>
        <c:marker val="1"/>
        <c:smooth val="0"/>
        <c:axId val="80768000"/>
        <c:axId val="79364864"/>
      </c:lineChart>
      <c:catAx>
        <c:axId val="80768000"/>
        <c:scaling>
          <c:orientation val="minMax"/>
        </c:scaling>
        <c:delete val="0"/>
        <c:axPos val="b"/>
        <c:numFmt formatCode="ge" sourceLinked="1"/>
        <c:majorTickMark val="none"/>
        <c:minorTickMark val="none"/>
        <c:tickLblPos val="none"/>
        <c:crossAx val="79364864"/>
        <c:crosses val="autoZero"/>
        <c:auto val="0"/>
        <c:lblAlgn val="ctr"/>
        <c:lblOffset val="100"/>
        <c:noMultiLvlLbl val="1"/>
      </c:catAx>
      <c:valAx>
        <c:axId val="7936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76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CF-4424-8BA7-BAFE43F47F3C}"/>
            </c:ext>
          </c:extLst>
        </c:ser>
        <c:dLbls>
          <c:showLegendKey val="0"/>
          <c:showVal val="0"/>
          <c:showCatName val="0"/>
          <c:showSerName val="0"/>
          <c:showPercent val="0"/>
          <c:showBubbleSize val="0"/>
        </c:dLbls>
        <c:gapWidth val="180"/>
        <c:overlap val="-90"/>
        <c:axId val="91441792"/>
        <c:axId val="9144806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CF-4424-8BA7-BAFE43F47F3C}"/>
            </c:ext>
          </c:extLst>
        </c:ser>
        <c:dLbls>
          <c:showLegendKey val="0"/>
          <c:showVal val="0"/>
          <c:showCatName val="0"/>
          <c:showSerName val="0"/>
          <c:showPercent val="0"/>
          <c:showBubbleSize val="0"/>
        </c:dLbls>
        <c:marker val="1"/>
        <c:smooth val="0"/>
        <c:axId val="91441792"/>
        <c:axId val="91448064"/>
      </c:lineChart>
      <c:catAx>
        <c:axId val="91441792"/>
        <c:scaling>
          <c:orientation val="minMax"/>
        </c:scaling>
        <c:delete val="0"/>
        <c:axPos val="b"/>
        <c:numFmt formatCode="ge" sourceLinked="1"/>
        <c:majorTickMark val="none"/>
        <c:minorTickMark val="none"/>
        <c:tickLblPos val="none"/>
        <c:crossAx val="91448064"/>
        <c:crosses val="autoZero"/>
        <c:auto val="0"/>
        <c:lblAlgn val="ctr"/>
        <c:lblOffset val="100"/>
        <c:noMultiLvlLbl val="1"/>
      </c:catAx>
      <c:valAx>
        <c:axId val="91448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44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FB-4AC5-A742-27B26566A21A}"/>
            </c:ext>
          </c:extLst>
        </c:ser>
        <c:dLbls>
          <c:showLegendKey val="0"/>
          <c:showVal val="0"/>
          <c:showCatName val="0"/>
          <c:showSerName val="0"/>
          <c:showPercent val="0"/>
          <c:showBubbleSize val="0"/>
        </c:dLbls>
        <c:gapWidth val="180"/>
        <c:overlap val="-90"/>
        <c:axId val="91359488"/>
        <c:axId val="91365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FB-4AC5-A742-27B26566A21A}"/>
            </c:ext>
          </c:extLst>
        </c:ser>
        <c:dLbls>
          <c:showLegendKey val="0"/>
          <c:showVal val="0"/>
          <c:showCatName val="0"/>
          <c:showSerName val="0"/>
          <c:showPercent val="0"/>
          <c:showBubbleSize val="0"/>
        </c:dLbls>
        <c:marker val="1"/>
        <c:smooth val="0"/>
        <c:axId val="91359488"/>
        <c:axId val="91365760"/>
      </c:lineChart>
      <c:catAx>
        <c:axId val="91359488"/>
        <c:scaling>
          <c:orientation val="minMax"/>
        </c:scaling>
        <c:delete val="0"/>
        <c:axPos val="b"/>
        <c:numFmt formatCode="ge" sourceLinked="1"/>
        <c:majorTickMark val="none"/>
        <c:minorTickMark val="none"/>
        <c:tickLblPos val="none"/>
        <c:crossAx val="91365760"/>
        <c:crosses val="autoZero"/>
        <c:auto val="0"/>
        <c:lblAlgn val="ctr"/>
        <c:lblOffset val="100"/>
        <c:noMultiLvlLbl val="1"/>
      </c:catAx>
      <c:valAx>
        <c:axId val="91365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359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4B-45FC-8349-AEE1E8A73A5F}"/>
            </c:ext>
          </c:extLst>
        </c:ser>
        <c:dLbls>
          <c:showLegendKey val="0"/>
          <c:showVal val="0"/>
          <c:showCatName val="0"/>
          <c:showSerName val="0"/>
          <c:showPercent val="0"/>
          <c:showBubbleSize val="0"/>
        </c:dLbls>
        <c:gapWidth val="180"/>
        <c:overlap val="-90"/>
        <c:axId val="93402624"/>
        <c:axId val="9340454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4B-45FC-8349-AEE1E8A73A5F}"/>
            </c:ext>
          </c:extLst>
        </c:ser>
        <c:dLbls>
          <c:showLegendKey val="0"/>
          <c:showVal val="0"/>
          <c:showCatName val="0"/>
          <c:showSerName val="0"/>
          <c:showPercent val="0"/>
          <c:showBubbleSize val="0"/>
        </c:dLbls>
        <c:marker val="1"/>
        <c:smooth val="0"/>
        <c:axId val="93402624"/>
        <c:axId val="93404544"/>
      </c:lineChart>
      <c:catAx>
        <c:axId val="93402624"/>
        <c:scaling>
          <c:orientation val="minMax"/>
        </c:scaling>
        <c:delete val="0"/>
        <c:axPos val="b"/>
        <c:numFmt formatCode="ge" sourceLinked="1"/>
        <c:majorTickMark val="none"/>
        <c:minorTickMark val="none"/>
        <c:tickLblPos val="none"/>
        <c:crossAx val="93404544"/>
        <c:crosses val="autoZero"/>
        <c:auto val="0"/>
        <c:lblAlgn val="ctr"/>
        <c:lblOffset val="100"/>
        <c:noMultiLvlLbl val="1"/>
      </c:catAx>
      <c:valAx>
        <c:axId val="93404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402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83-4CF0-9CDF-DD75E8AB49BF}"/>
            </c:ext>
          </c:extLst>
        </c:ser>
        <c:dLbls>
          <c:showLegendKey val="0"/>
          <c:showVal val="0"/>
          <c:showCatName val="0"/>
          <c:showSerName val="0"/>
          <c:showPercent val="0"/>
          <c:showBubbleSize val="0"/>
        </c:dLbls>
        <c:gapWidth val="180"/>
        <c:overlap val="-90"/>
        <c:axId val="93434240"/>
        <c:axId val="9343616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83-4CF0-9CDF-DD75E8AB49BF}"/>
            </c:ext>
          </c:extLst>
        </c:ser>
        <c:dLbls>
          <c:showLegendKey val="0"/>
          <c:showVal val="0"/>
          <c:showCatName val="0"/>
          <c:showSerName val="0"/>
          <c:showPercent val="0"/>
          <c:showBubbleSize val="0"/>
        </c:dLbls>
        <c:marker val="1"/>
        <c:smooth val="0"/>
        <c:axId val="93434240"/>
        <c:axId val="93436160"/>
      </c:lineChart>
      <c:catAx>
        <c:axId val="93434240"/>
        <c:scaling>
          <c:orientation val="minMax"/>
        </c:scaling>
        <c:delete val="0"/>
        <c:axPos val="b"/>
        <c:numFmt formatCode="ge" sourceLinked="1"/>
        <c:majorTickMark val="none"/>
        <c:minorTickMark val="none"/>
        <c:tickLblPos val="none"/>
        <c:crossAx val="93436160"/>
        <c:crosses val="autoZero"/>
        <c:auto val="0"/>
        <c:lblAlgn val="ctr"/>
        <c:lblOffset val="100"/>
        <c:noMultiLvlLbl val="1"/>
      </c:catAx>
      <c:valAx>
        <c:axId val="93436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434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C0-4302-AB4E-4507087B5694}"/>
            </c:ext>
          </c:extLst>
        </c:ser>
        <c:dLbls>
          <c:showLegendKey val="0"/>
          <c:showVal val="0"/>
          <c:showCatName val="0"/>
          <c:showSerName val="0"/>
          <c:showPercent val="0"/>
          <c:showBubbleSize val="0"/>
        </c:dLbls>
        <c:gapWidth val="180"/>
        <c:overlap val="-90"/>
        <c:axId val="93457792"/>
        <c:axId val="9348864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C0-4302-AB4E-4507087B5694}"/>
            </c:ext>
          </c:extLst>
        </c:ser>
        <c:dLbls>
          <c:showLegendKey val="0"/>
          <c:showVal val="0"/>
          <c:showCatName val="0"/>
          <c:showSerName val="0"/>
          <c:showPercent val="0"/>
          <c:showBubbleSize val="0"/>
        </c:dLbls>
        <c:marker val="1"/>
        <c:smooth val="0"/>
        <c:axId val="93457792"/>
        <c:axId val="93488640"/>
      </c:lineChart>
      <c:catAx>
        <c:axId val="93457792"/>
        <c:scaling>
          <c:orientation val="minMax"/>
        </c:scaling>
        <c:delete val="0"/>
        <c:axPos val="b"/>
        <c:numFmt formatCode="ge" sourceLinked="1"/>
        <c:majorTickMark val="none"/>
        <c:minorTickMark val="none"/>
        <c:tickLblPos val="none"/>
        <c:crossAx val="93488640"/>
        <c:crosses val="autoZero"/>
        <c:auto val="0"/>
        <c:lblAlgn val="ctr"/>
        <c:lblOffset val="100"/>
        <c:noMultiLvlLbl val="1"/>
      </c:catAx>
      <c:valAx>
        <c:axId val="93488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4577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F2-4D96-B8FB-4DDDFFBF28BE}"/>
            </c:ext>
          </c:extLst>
        </c:ser>
        <c:dLbls>
          <c:showLegendKey val="0"/>
          <c:showVal val="0"/>
          <c:showCatName val="0"/>
          <c:showSerName val="0"/>
          <c:showPercent val="0"/>
          <c:showBubbleSize val="0"/>
        </c:dLbls>
        <c:gapWidth val="180"/>
        <c:overlap val="-90"/>
        <c:axId val="93506176"/>
        <c:axId val="9350835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F2-4D96-B8FB-4DDDFFBF28BE}"/>
            </c:ext>
          </c:extLst>
        </c:ser>
        <c:dLbls>
          <c:showLegendKey val="0"/>
          <c:showVal val="0"/>
          <c:showCatName val="0"/>
          <c:showSerName val="0"/>
          <c:showPercent val="0"/>
          <c:showBubbleSize val="0"/>
        </c:dLbls>
        <c:marker val="1"/>
        <c:smooth val="0"/>
        <c:axId val="93506176"/>
        <c:axId val="93508352"/>
      </c:lineChart>
      <c:catAx>
        <c:axId val="93506176"/>
        <c:scaling>
          <c:orientation val="minMax"/>
        </c:scaling>
        <c:delete val="0"/>
        <c:axPos val="b"/>
        <c:numFmt formatCode="ge" sourceLinked="1"/>
        <c:majorTickMark val="none"/>
        <c:minorTickMark val="none"/>
        <c:tickLblPos val="none"/>
        <c:crossAx val="93508352"/>
        <c:crosses val="autoZero"/>
        <c:auto val="0"/>
        <c:lblAlgn val="ctr"/>
        <c:lblOffset val="100"/>
        <c:noMultiLvlLbl val="1"/>
      </c:catAx>
      <c:valAx>
        <c:axId val="93508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506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40-4EC8-AD9D-E74081716069}"/>
            </c:ext>
          </c:extLst>
        </c:ser>
        <c:dLbls>
          <c:showLegendKey val="0"/>
          <c:showVal val="0"/>
          <c:showCatName val="0"/>
          <c:showSerName val="0"/>
          <c:showPercent val="0"/>
          <c:showBubbleSize val="0"/>
        </c:dLbls>
        <c:gapWidth val="180"/>
        <c:overlap val="-90"/>
        <c:axId val="93554560"/>
        <c:axId val="9356083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40-4EC8-AD9D-E74081716069}"/>
            </c:ext>
          </c:extLst>
        </c:ser>
        <c:dLbls>
          <c:showLegendKey val="0"/>
          <c:showVal val="0"/>
          <c:showCatName val="0"/>
          <c:showSerName val="0"/>
          <c:showPercent val="0"/>
          <c:showBubbleSize val="0"/>
        </c:dLbls>
        <c:marker val="1"/>
        <c:smooth val="0"/>
        <c:axId val="93554560"/>
        <c:axId val="93560832"/>
      </c:lineChart>
      <c:catAx>
        <c:axId val="93554560"/>
        <c:scaling>
          <c:orientation val="minMax"/>
        </c:scaling>
        <c:delete val="0"/>
        <c:axPos val="b"/>
        <c:numFmt formatCode="ge" sourceLinked="1"/>
        <c:majorTickMark val="none"/>
        <c:minorTickMark val="none"/>
        <c:tickLblPos val="none"/>
        <c:crossAx val="93560832"/>
        <c:crosses val="autoZero"/>
        <c:auto val="0"/>
        <c:lblAlgn val="ctr"/>
        <c:lblOffset val="100"/>
        <c:noMultiLvlLbl val="1"/>
      </c:catAx>
      <c:valAx>
        <c:axId val="9356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55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B2-4D63-8068-ADD007E3E5F6}"/>
            </c:ext>
          </c:extLst>
        </c:ser>
        <c:dLbls>
          <c:showLegendKey val="0"/>
          <c:showVal val="0"/>
          <c:showCatName val="0"/>
          <c:showSerName val="0"/>
          <c:showPercent val="0"/>
          <c:showBubbleSize val="0"/>
        </c:dLbls>
        <c:gapWidth val="180"/>
        <c:overlap val="-90"/>
        <c:axId val="102319232"/>
        <c:axId val="10232115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B2-4D63-8068-ADD007E3E5F6}"/>
            </c:ext>
          </c:extLst>
        </c:ser>
        <c:dLbls>
          <c:showLegendKey val="0"/>
          <c:showVal val="0"/>
          <c:showCatName val="0"/>
          <c:showSerName val="0"/>
          <c:showPercent val="0"/>
          <c:showBubbleSize val="0"/>
        </c:dLbls>
        <c:marker val="1"/>
        <c:smooth val="0"/>
        <c:axId val="102319232"/>
        <c:axId val="102321152"/>
      </c:lineChart>
      <c:catAx>
        <c:axId val="102319232"/>
        <c:scaling>
          <c:orientation val="minMax"/>
        </c:scaling>
        <c:delete val="0"/>
        <c:axPos val="b"/>
        <c:numFmt formatCode="ge" sourceLinked="1"/>
        <c:majorTickMark val="none"/>
        <c:minorTickMark val="none"/>
        <c:tickLblPos val="none"/>
        <c:crossAx val="102321152"/>
        <c:crosses val="autoZero"/>
        <c:auto val="0"/>
        <c:lblAlgn val="ctr"/>
        <c:lblOffset val="100"/>
        <c:noMultiLvlLbl val="1"/>
      </c:catAx>
      <c:valAx>
        <c:axId val="102321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319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DD-4A41-8F4D-581DED4FC435}"/>
            </c:ext>
          </c:extLst>
        </c:ser>
        <c:dLbls>
          <c:showLegendKey val="0"/>
          <c:showVal val="0"/>
          <c:showCatName val="0"/>
          <c:showSerName val="0"/>
          <c:showPercent val="0"/>
          <c:showBubbleSize val="0"/>
        </c:dLbls>
        <c:gapWidth val="180"/>
        <c:overlap val="-90"/>
        <c:axId val="102363136"/>
        <c:axId val="10236505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DD-4A41-8F4D-581DED4FC435}"/>
            </c:ext>
          </c:extLst>
        </c:ser>
        <c:dLbls>
          <c:showLegendKey val="0"/>
          <c:showVal val="0"/>
          <c:showCatName val="0"/>
          <c:showSerName val="0"/>
          <c:showPercent val="0"/>
          <c:showBubbleSize val="0"/>
        </c:dLbls>
        <c:marker val="1"/>
        <c:smooth val="0"/>
        <c:axId val="102363136"/>
        <c:axId val="102365056"/>
      </c:lineChart>
      <c:catAx>
        <c:axId val="102363136"/>
        <c:scaling>
          <c:orientation val="minMax"/>
        </c:scaling>
        <c:delete val="0"/>
        <c:axPos val="b"/>
        <c:numFmt formatCode="ge" sourceLinked="1"/>
        <c:majorTickMark val="none"/>
        <c:minorTickMark val="none"/>
        <c:tickLblPos val="none"/>
        <c:crossAx val="102365056"/>
        <c:crosses val="autoZero"/>
        <c:auto val="0"/>
        <c:lblAlgn val="ctr"/>
        <c:lblOffset val="100"/>
        <c:noMultiLvlLbl val="1"/>
      </c:catAx>
      <c:valAx>
        <c:axId val="102365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363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BB-4BC4-A674-C67CA2F6B844}"/>
            </c:ext>
          </c:extLst>
        </c:ser>
        <c:dLbls>
          <c:showLegendKey val="0"/>
          <c:showVal val="0"/>
          <c:showCatName val="0"/>
          <c:showSerName val="0"/>
          <c:showPercent val="0"/>
          <c:showBubbleSize val="0"/>
        </c:dLbls>
        <c:gapWidth val="180"/>
        <c:overlap val="-90"/>
        <c:axId val="102267904"/>
        <c:axId val="10227008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BB-4BC4-A674-C67CA2F6B844}"/>
            </c:ext>
          </c:extLst>
        </c:ser>
        <c:dLbls>
          <c:showLegendKey val="0"/>
          <c:showVal val="0"/>
          <c:showCatName val="0"/>
          <c:showSerName val="0"/>
          <c:showPercent val="0"/>
          <c:showBubbleSize val="0"/>
        </c:dLbls>
        <c:marker val="1"/>
        <c:smooth val="0"/>
        <c:axId val="102267904"/>
        <c:axId val="102270080"/>
      </c:lineChart>
      <c:catAx>
        <c:axId val="102267904"/>
        <c:scaling>
          <c:orientation val="minMax"/>
        </c:scaling>
        <c:delete val="0"/>
        <c:axPos val="b"/>
        <c:numFmt formatCode="ge" sourceLinked="1"/>
        <c:majorTickMark val="none"/>
        <c:minorTickMark val="none"/>
        <c:tickLblPos val="none"/>
        <c:crossAx val="102270080"/>
        <c:crosses val="autoZero"/>
        <c:auto val="0"/>
        <c:lblAlgn val="ctr"/>
        <c:lblOffset val="100"/>
        <c:noMultiLvlLbl val="1"/>
      </c:catAx>
      <c:valAx>
        <c:axId val="10227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267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41-4B78-8CD3-096F1CE033BC}"/>
            </c:ext>
          </c:extLst>
        </c:ser>
        <c:dLbls>
          <c:showLegendKey val="0"/>
          <c:showVal val="0"/>
          <c:showCatName val="0"/>
          <c:showSerName val="0"/>
          <c:showPercent val="0"/>
          <c:showBubbleSize val="0"/>
        </c:dLbls>
        <c:gapWidth val="180"/>
        <c:overlap val="-90"/>
        <c:axId val="79417728"/>
        <c:axId val="7941926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41-4B78-8CD3-096F1CE033B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AF41-4B78-8CD3-096F1CE033BC}"/>
            </c:ext>
          </c:extLst>
        </c:ser>
        <c:dLbls>
          <c:showLegendKey val="0"/>
          <c:showVal val="0"/>
          <c:showCatName val="0"/>
          <c:showSerName val="0"/>
          <c:showPercent val="0"/>
          <c:showBubbleSize val="0"/>
        </c:dLbls>
        <c:marker val="1"/>
        <c:smooth val="0"/>
        <c:axId val="79417728"/>
        <c:axId val="79419264"/>
      </c:lineChart>
      <c:catAx>
        <c:axId val="79417728"/>
        <c:scaling>
          <c:orientation val="minMax"/>
        </c:scaling>
        <c:delete val="0"/>
        <c:axPos val="b"/>
        <c:numFmt formatCode="ge" sourceLinked="1"/>
        <c:majorTickMark val="none"/>
        <c:minorTickMark val="none"/>
        <c:tickLblPos val="none"/>
        <c:crossAx val="79419264"/>
        <c:crosses val="autoZero"/>
        <c:auto val="0"/>
        <c:lblAlgn val="ctr"/>
        <c:lblOffset val="100"/>
        <c:noMultiLvlLbl val="1"/>
      </c:catAx>
      <c:valAx>
        <c:axId val="79419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417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D7-4D23-B43D-B87EC1ACD8FF}"/>
            </c:ext>
          </c:extLst>
        </c:ser>
        <c:dLbls>
          <c:showLegendKey val="0"/>
          <c:showVal val="0"/>
          <c:showCatName val="0"/>
          <c:showSerName val="0"/>
          <c:showPercent val="0"/>
          <c:showBubbleSize val="0"/>
        </c:dLbls>
        <c:gapWidth val="180"/>
        <c:overlap val="-90"/>
        <c:axId val="102385920"/>
        <c:axId val="10239219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D7-4D23-B43D-B87EC1ACD8FF}"/>
            </c:ext>
          </c:extLst>
        </c:ser>
        <c:dLbls>
          <c:showLegendKey val="0"/>
          <c:showVal val="0"/>
          <c:showCatName val="0"/>
          <c:showSerName val="0"/>
          <c:showPercent val="0"/>
          <c:showBubbleSize val="0"/>
        </c:dLbls>
        <c:marker val="1"/>
        <c:smooth val="0"/>
        <c:axId val="102385920"/>
        <c:axId val="102392192"/>
      </c:lineChart>
      <c:catAx>
        <c:axId val="102385920"/>
        <c:scaling>
          <c:orientation val="minMax"/>
        </c:scaling>
        <c:delete val="0"/>
        <c:axPos val="b"/>
        <c:numFmt formatCode="ge" sourceLinked="1"/>
        <c:majorTickMark val="none"/>
        <c:minorTickMark val="none"/>
        <c:tickLblPos val="none"/>
        <c:crossAx val="102392192"/>
        <c:crosses val="autoZero"/>
        <c:auto val="0"/>
        <c:lblAlgn val="ctr"/>
        <c:lblOffset val="100"/>
        <c:noMultiLvlLbl val="1"/>
      </c:catAx>
      <c:valAx>
        <c:axId val="10239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38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#N/A</c:v>
                </c:pt>
                <c:pt idx="2">
                  <c:v>#N/A</c:v>
                </c:pt>
                <c:pt idx="3">
                  <c:v>#N/A</c:v>
                </c:pt>
                <c:pt idx="4">
                  <c:v>1539</c:v>
                </c:pt>
              </c:numCache>
            </c:numRef>
          </c:val>
          <c:extLst xmlns:c16r2="http://schemas.microsoft.com/office/drawing/2015/06/chart">
            <c:ext xmlns:c16="http://schemas.microsoft.com/office/drawing/2014/chart" uri="{C3380CC4-5D6E-409C-BE32-E72D297353CC}">
              <c16:uniqueId val="{00000000-8766-4CD3-9C01-95BBAD6F7BCC}"/>
            </c:ext>
          </c:extLst>
        </c:ser>
        <c:dLbls>
          <c:showLegendKey val="0"/>
          <c:showVal val="0"/>
          <c:showCatName val="0"/>
          <c:showSerName val="0"/>
          <c:showPercent val="0"/>
          <c:showBubbleSize val="0"/>
        </c:dLbls>
        <c:gapWidth val="180"/>
        <c:overlap val="-90"/>
        <c:axId val="88820736"/>
        <c:axId val="8884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#N/A</c:v>
                </c:pt>
                <c:pt idx="4">
                  <c:v>19210.5</c:v>
                </c:pt>
              </c:numCache>
            </c:numRef>
          </c:val>
          <c:smooth val="0"/>
          <c:extLst xmlns:c16r2="http://schemas.microsoft.com/office/drawing/2015/06/chart">
            <c:ext xmlns:c16="http://schemas.microsoft.com/office/drawing/2014/chart" uri="{C3380CC4-5D6E-409C-BE32-E72D297353CC}">
              <c16:uniqueId val="{00000001-8766-4CD3-9C01-95BBAD6F7BCC}"/>
            </c:ext>
          </c:extLst>
        </c:ser>
        <c:dLbls>
          <c:showLegendKey val="0"/>
          <c:showVal val="0"/>
          <c:showCatName val="0"/>
          <c:showSerName val="0"/>
          <c:showPercent val="0"/>
          <c:showBubbleSize val="0"/>
        </c:dLbls>
        <c:marker val="1"/>
        <c:smooth val="0"/>
        <c:axId val="88820736"/>
        <c:axId val="88847488"/>
      </c:lineChart>
      <c:catAx>
        <c:axId val="88820736"/>
        <c:scaling>
          <c:orientation val="minMax"/>
        </c:scaling>
        <c:delete val="0"/>
        <c:axPos val="b"/>
        <c:numFmt formatCode="ge" sourceLinked="1"/>
        <c:majorTickMark val="none"/>
        <c:minorTickMark val="none"/>
        <c:tickLblPos val="none"/>
        <c:crossAx val="88847488"/>
        <c:crosses val="autoZero"/>
        <c:auto val="0"/>
        <c:lblAlgn val="ctr"/>
        <c:lblOffset val="100"/>
        <c:noMultiLvlLbl val="1"/>
      </c:catAx>
      <c:valAx>
        <c:axId val="8884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820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#N/A</c:v>
                </c:pt>
                <c:pt idx="2">
                  <c:v>#N/A</c:v>
                </c:pt>
                <c:pt idx="3">
                  <c:v>#N/A</c:v>
                </c:pt>
                <c:pt idx="4">
                  <c:v>33332</c:v>
                </c:pt>
              </c:numCache>
            </c:numRef>
          </c:val>
          <c:extLst xmlns:c16r2="http://schemas.microsoft.com/office/drawing/2015/06/chart">
            <c:ext xmlns:c16="http://schemas.microsoft.com/office/drawing/2014/chart" uri="{C3380CC4-5D6E-409C-BE32-E72D297353CC}">
              <c16:uniqueId val="{00000000-ADDA-4CE9-A464-1E5D27E55ACC}"/>
            </c:ext>
          </c:extLst>
        </c:ser>
        <c:dLbls>
          <c:showLegendKey val="0"/>
          <c:showVal val="0"/>
          <c:showCatName val="0"/>
          <c:showSerName val="0"/>
          <c:showPercent val="0"/>
          <c:showBubbleSize val="0"/>
        </c:dLbls>
        <c:gapWidth val="180"/>
        <c:overlap val="-90"/>
        <c:axId val="89276416"/>
        <c:axId val="8927833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#N/A</c:v>
                </c:pt>
                <c:pt idx="4">
                  <c:v>32739</c:v>
                </c:pt>
              </c:numCache>
            </c:numRef>
          </c:val>
          <c:smooth val="0"/>
          <c:extLst xmlns:c16r2="http://schemas.microsoft.com/office/drawing/2015/06/chart">
            <c:ext xmlns:c16="http://schemas.microsoft.com/office/drawing/2014/chart" uri="{C3380CC4-5D6E-409C-BE32-E72D297353CC}">
              <c16:uniqueId val="{00000001-ADDA-4CE9-A464-1E5D27E55ACC}"/>
            </c:ext>
          </c:extLst>
        </c:ser>
        <c:dLbls>
          <c:showLegendKey val="0"/>
          <c:showVal val="0"/>
          <c:showCatName val="0"/>
          <c:showSerName val="0"/>
          <c:showPercent val="0"/>
          <c:showBubbleSize val="0"/>
        </c:dLbls>
        <c:marker val="1"/>
        <c:smooth val="0"/>
        <c:axId val="89276416"/>
        <c:axId val="89278336"/>
      </c:lineChart>
      <c:catAx>
        <c:axId val="89276416"/>
        <c:scaling>
          <c:orientation val="minMax"/>
        </c:scaling>
        <c:delete val="0"/>
        <c:axPos val="b"/>
        <c:numFmt formatCode="ge" sourceLinked="1"/>
        <c:majorTickMark val="none"/>
        <c:minorTickMark val="none"/>
        <c:tickLblPos val="none"/>
        <c:crossAx val="89278336"/>
        <c:crosses val="autoZero"/>
        <c:auto val="0"/>
        <c:lblAlgn val="ctr"/>
        <c:lblOffset val="100"/>
        <c:noMultiLvlLbl val="1"/>
      </c:catAx>
      <c:valAx>
        <c:axId val="892783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276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#N/A</c:v>
                </c:pt>
                <c:pt idx="2">
                  <c:v>#N/A</c:v>
                </c:pt>
                <c:pt idx="3">
                  <c:v>#N/A</c:v>
                </c:pt>
                <c:pt idx="4">
                  <c:v>49.3</c:v>
                </c:pt>
              </c:numCache>
            </c:numRef>
          </c:val>
          <c:extLst xmlns:c16r2="http://schemas.microsoft.com/office/drawing/2015/06/chart">
            <c:ext xmlns:c16="http://schemas.microsoft.com/office/drawing/2014/chart" uri="{C3380CC4-5D6E-409C-BE32-E72D297353CC}">
              <c16:uniqueId val="{00000000-5C5D-474C-B881-01771E16A830}"/>
            </c:ext>
          </c:extLst>
        </c:ser>
        <c:dLbls>
          <c:showLegendKey val="0"/>
          <c:showVal val="0"/>
          <c:showCatName val="0"/>
          <c:showSerName val="0"/>
          <c:showPercent val="0"/>
          <c:showBubbleSize val="0"/>
        </c:dLbls>
        <c:gapWidth val="180"/>
        <c:overlap val="-90"/>
        <c:axId val="91114880"/>
        <c:axId val="9111705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#N/A</c:v>
                </c:pt>
                <c:pt idx="2">
                  <c:v>#N/A</c:v>
                </c:pt>
                <c:pt idx="3">
                  <c:v>#N/A</c:v>
                </c:pt>
                <c:pt idx="4">
                  <c:v>31.7</c:v>
                </c:pt>
              </c:numCache>
            </c:numRef>
          </c:val>
          <c:smooth val="0"/>
          <c:extLst xmlns:c16r2="http://schemas.microsoft.com/office/drawing/2015/06/chart">
            <c:ext xmlns:c16="http://schemas.microsoft.com/office/drawing/2014/chart" uri="{C3380CC4-5D6E-409C-BE32-E72D297353CC}">
              <c16:uniqueId val="{00000001-5C5D-474C-B881-01771E16A830}"/>
            </c:ext>
          </c:extLst>
        </c:ser>
        <c:dLbls>
          <c:showLegendKey val="0"/>
          <c:showVal val="0"/>
          <c:showCatName val="0"/>
          <c:showSerName val="0"/>
          <c:showPercent val="0"/>
          <c:showBubbleSize val="0"/>
        </c:dLbls>
        <c:marker val="1"/>
        <c:smooth val="0"/>
        <c:axId val="91114880"/>
        <c:axId val="91117056"/>
      </c:lineChart>
      <c:catAx>
        <c:axId val="91114880"/>
        <c:scaling>
          <c:orientation val="minMax"/>
        </c:scaling>
        <c:delete val="0"/>
        <c:axPos val="b"/>
        <c:numFmt formatCode="ge" sourceLinked="1"/>
        <c:majorTickMark val="none"/>
        <c:minorTickMark val="none"/>
        <c:tickLblPos val="none"/>
        <c:crossAx val="91117056"/>
        <c:crosses val="autoZero"/>
        <c:auto val="0"/>
        <c:lblAlgn val="ctr"/>
        <c:lblOffset val="100"/>
        <c:noMultiLvlLbl val="1"/>
      </c:catAx>
      <c:valAx>
        <c:axId val="911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11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250B-48A0-B7D9-73550072238F}"/>
            </c:ext>
          </c:extLst>
        </c:ser>
        <c:dLbls>
          <c:showLegendKey val="0"/>
          <c:showVal val="0"/>
          <c:showCatName val="0"/>
          <c:showSerName val="0"/>
          <c:showPercent val="0"/>
          <c:showBubbleSize val="0"/>
        </c:dLbls>
        <c:gapWidth val="180"/>
        <c:overlap val="-90"/>
        <c:axId val="91155072"/>
        <c:axId val="9116134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#N/A</c:v>
                </c:pt>
                <c:pt idx="2">
                  <c:v>#N/A</c:v>
                </c:pt>
                <c:pt idx="3">
                  <c:v>#N/A</c:v>
                </c:pt>
                <c:pt idx="4">
                  <c:v>11.9</c:v>
                </c:pt>
              </c:numCache>
            </c:numRef>
          </c:val>
          <c:smooth val="0"/>
          <c:extLst xmlns:c16r2="http://schemas.microsoft.com/office/drawing/2015/06/chart">
            <c:ext xmlns:c16="http://schemas.microsoft.com/office/drawing/2014/chart" uri="{C3380CC4-5D6E-409C-BE32-E72D297353CC}">
              <c16:uniqueId val="{00000001-250B-48A0-B7D9-73550072238F}"/>
            </c:ext>
          </c:extLst>
        </c:ser>
        <c:dLbls>
          <c:showLegendKey val="0"/>
          <c:showVal val="0"/>
          <c:showCatName val="0"/>
          <c:showSerName val="0"/>
          <c:showPercent val="0"/>
          <c:showBubbleSize val="0"/>
        </c:dLbls>
        <c:marker val="1"/>
        <c:smooth val="0"/>
        <c:axId val="91155072"/>
        <c:axId val="91161344"/>
      </c:lineChart>
      <c:catAx>
        <c:axId val="91155072"/>
        <c:scaling>
          <c:orientation val="minMax"/>
        </c:scaling>
        <c:delete val="0"/>
        <c:axPos val="b"/>
        <c:numFmt formatCode="ge" sourceLinked="1"/>
        <c:majorTickMark val="none"/>
        <c:minorTickMark val="none"/>
        <c:tickLblPos val="none"/>
        <c:crossAx val="91161344"/>
        <c:crosses val="autoZero"/>
        <c:auto val="0"/>
        <c:lblAlgn val="ctr"/>
        <c:lblOffset val="100"/>
        <c:noMultiLvlLbl val="1"/>
      </c:catAx>
      <c:valAx>
        <c:axId val="91161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155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9824-4E7C-BA51-76A20B6D9B38}"/>
            </c:ext>
          </c:extLst>
        </c:ser>
        <c:dLbls>
          <c:showLegendKey val="0"/>
          <c:showVal val="0"/>
          <c:showCatName val="0"/>
          <c:showSerName val="0"/>
          <c:showPercent val="0"/>
          <c:showBubbleSize val="0"/>
        </c:dLbls>
        <c:gapWidth val="180"/>
        <c:overlap val="-90"/>
        <c:axId val="91203456"/>
        <c:axId val="9121382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#N/A</c:v>
                </c:pt>
                <c:pt idx="2">
                  <c:v>#N/A</c:v>
                </c:pt>
                <c:pt idx="3">
                  <c:v>#N/A</c:v>
                </c:pt>
                <c:pt idx="4">
                  <c:v>132.80000000000001</c:v>
                </c:pt>
              </c:numCache>
            </c:numRef>
          </c:val>
          <c:smooth val="0"/>
          <c:extLst xmlns:c16r2="http://schemas.microsoft.com/office/drawing/2015/06/chart">
            <c:ext xmlns:c16="http://schemas.microsoft.com/office/drawing/2014/chart" uri="{C3380CC4-5D6E-409C-BE32-E72D297353CC}">
              <c16:uniqueId val="{00000001-9824-4E7C-BA51-76A20B6D9B38}"/>
            </c:ext>
          </c:extLst>
        </c:ser>
        <c:dLbls>
          <c:showLegendKey val="0"/>
          <c:showVal val="0"/>
          <c:showCatName val="0"/>
          <c:showSerName val="0"/>
          <c:showPercent val="0"/>
          <c:showBubbleSize val="0"/>
        </c:dLbls>
        <c:marker val="1"/>
        <c:smooth val="0"/>
        <c:axId val="91203456"/>
        <c:axId val="91213824"/>
      </c:lineChart>
      <c:catAx>
        <c:axId val="91203456"/>
        <c:scaling>
          <c:orientation val="minMax"/>
        </c:scaling>
        <c:delete val="0"/>
        <c:axPos val="b"/>
        <c:numFmt formatCode="ge" sourceLinked="1"/>
        <c:majorTickMark val="none"/>
        <c:minorTickMark val="none"/>
        <c:tickLblPos val="none"/>
        <c:crossAx val="91213824"/>
        <c:crosses val="autoZero"/>
        <c:auto val="0"/>
        <c:lblAlgn val="ctr"/>
        <c:lblOffset val="100"/>
        <c:noMultiLvlLbl val="1"/>
      </c:catAx>
      <c:valAx>
        <c:axId val="9121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203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16-4D97-8A32-E77CB7CAD0B8}"/>
            </c:ext>
          </c:extLst>
        </c:ser>
        <c:dLbls>
          <c:showLegendKey val="0"/>
          <c:showVal val="0"/>
          <c:showCatName val="0"/>
          <c:showSerName val="0"/>
          <c:showPercent val="0"/>
          <c:showBubbleSize val="0"/>
        </c:dLbls>
        <c:gapWidth val="180"/>
        <c:overlap val="-90"/>
        <c:axId val="90901504"/>
        <c:axId val="9091187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16-4D97-8A32-E77CB7CAD0B8}"/>
            </c:ext>
          </c:extLst>
        </c:ser>
        <c:dLbls>
          <c:showLegendKey val="0"/>
          <c:showVal val="0"/>
          <c:showCatName val="0"/>
          <c:showSerName val="0"/>
          <c:showPercent val="0"/>
          <c:showBubbleSize val="0"/>
        </c:dLbls>
        <c:marker val="1"/>
        <c:smooth val="0"/>
        <c:axId val="90901504"/>
        <c:axId val="90911872"/>
      </c:lineChart>
      <c:catAx>
        <c:axId val="90901504"/>
        <c:scaling>
          <c:orientation val="minMax"/>
        </c:scaling>
        <c:delete val="0"/>
        <c:axPos val="b"/>
        <c:numFmt formatCode="ge" sourceLinked="1"/>
        <c:majorTickMark val="none"/>
        <c:minorTickMark val="none"/>
        <c:tickLblPos val="none"/>
        <c:crossAx val="90911872"/>
        <c:crosses val="autoZero"/>
        <c:auto val="0"/>
        <c:lblAlgn val="ctr"/>
        <c:lblOffset val="100"/>
        <c:noMultiLvlLbl val="1"/>
      </c:catAx>
      <c:valAx>
        <c:axId val="90911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09015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21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21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21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22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22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22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22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22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22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22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22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22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22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23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23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23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233"/>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234"/>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235"/>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236"/>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237"/>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238"/>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239"/>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240"/>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241"/>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242"/>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243"/>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244"/>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245"/>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246"/>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247"/>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248"/>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249"/>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250"/>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251"/>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252"/>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253"/>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254"/>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255"/>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25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257"/>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258"/>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259"/>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260"/>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261"/>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262"/>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263"/>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264"/>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S3" sqref="S3:AH19"/>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新潟県　佐渡市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279</v>
      </c>
      <c r="T3" s="179"/>
      <c r="U3" s="179"/>
      <c r="V3" s="179"/>
      <c r="W3" s="179"/>
      <c r="X3" s="179"/>
      <c r="Y3" s="179"/>
      <c r="Z3" s="179"/>
      <c r="AA3" s="179"/>
      <c r="AB3" s="179"/>
      <c r="AC3" s="179"/>
      <c r="AD3" s="179"/>
      <c r="AE3" s="179"/>
      <c r="AF3" s="179"/>
      <c r="AG3" s="179"/>
      <c r="AH3" s="180"/>
      <c r="AI3" s="1"/>
      <c r="AJ3" s="1"/>
      <c r="AK3" s="112" t="s">
        <v>277</v>
      </c>
      <c r="AL3" s="113"/>
      <c r="AM3" s="113"/>
      <c r="AN3" s="113"/>
      <c r="AO3" s="113"/>
      <c r="AP3" s="113"/>
      <c r="AQ3" s="114"/>
    </row>
    <row r="4" spans="1:43" ht="23.1" customHeight="1">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20</v>
      </c>
      <c r="C12" s="155"/>
      <c r="D12" s="155"/>
      <c r="E12" s="155"/>
      <c r="F12" s="150" t="str">
        <f>データ!W6</f>
        <v>-</v>
      </c>
      <c r="G12" s="151"/>
      <c r="H12" s="150" t="str">
        <f>データ!X6</f>
        <v>-</v>
      </c>
      <c r="I12" s="151"/>
      <c r="J12" s="150" t="str">
        <f>データ!Y6</f>
        <v>-</v>
      </c>
      <c r="K12" s="151"/>
      <c r="L12" s="150" t="str">
        <f>データ!Z6</f>
        <v>-</v>
      </c>
      <c r="M12" s="151"/>
      <c r="N12" s="152">
        <f>データ!AA6</f>
        <v>794</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24</v>
      </c>
      <c r="C16" s="134"/>
      <c r="D16" s="134"/>
      <c r="E16" s="135"/>
      <c r="F16" s="146" t="str">
        <f>データ!AQ6</f>
        <v>-</v>
      </c>
      <c r="G16" s="146"/>
      <c r="H16" s="146" t="str">
        <f>データ!AR6</f>
        <v>-</v>
      </c>
      <c r="I16" s="146"/>
      <c r="J16" s="146" t="str">
        <f>データ!AS6</f>
        <v>-</v>
      </c>
      <c r="K16" s="146"/>
      <c r="L16" s="146" t="str">
        <f>データ!AT6</f>
        <v>-</v>
      </c>
      <c r="M16" s="146"/>
      <c r="N16" s="138">
        <f>データ!AU6</f>
        <v>794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27</v>
      </c>
      <c r="C19" s="134"/>
      <c r="D19" s="134"/>
      <c r="E19" s="135"/>
      <c r="F19" s="136" t="str">
        <f>データ!AV6</f>
        <v>-</v>
      </c>
      <c r="G19" s="136"/>
      <c r="H19" s="136"/>
      <c r="I19" s="136">
        <f>データ!AW6</f>
        <v>31994</v>
      </c>
      <c r="J19" s="136"/>
      <c r="K19" s="136"/>
      <c r="L19" s="136">
        <f>データ!AX6</f>
        <v>31994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278</v>
      </c>
      <c r="AL40" s="113"/>
      <c r="AM40" s="113"/>
      <c r="AN40" s="113"/>
      <c r="AO40" s="113"/>
      <c r="AP40" s="113"/>
      <c r="AQ40" s="114"/>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280</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6QviV+pCxXL3RQKpTCcsbuKrgCbkTxbmDTiw/sgUfLLC5kb3PT2Qy7lKzzW/Zc/xukWssr6zDObFo1zcI1/dIg==" saltValue="4UOTE6m7WQRed23aQN1IS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c r="A6" s="49" t="s">
        <v>114</v>
      </c>
      <c r="B6" s="67" t="str">
        <f>B7</f>
        <v>2017</v>
      </c>
      <c r="C6" s="67" t="str">
        <f t="shared" ref="C6:AX6" si="6">C7</f>
        <v>152242</v>
      </c>
      <c r="D6" s="67" t="str">
        <f t="shared" si="6"/>
        <v>47</v>
      </c>
      <c r="E6" s="67" t="str">
        <f t="shared" si="6"/>
        <v>04</v>
      </c>
      <c r="F6" s="67" t="str">
        <f t="shared" si="6"/>
        <v>0</v>
      </c>
      <c r="G6" s="67" t="str">
        <f t="shared" si="6"/>
        <v>000</v>
      </c>
      <c r="H6" s="67" t="str">
        <f t="shared" si="6"/>
        <v>新潟県　佐渡市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平成49年3月31日　小倉小水力発電所</v>
      </c>
      <c r="S6" s="71" t="str">
        <f t="shared" si="6"/>
        <v>平成49年3月31日　小倉小水力発電所</v>
      </c>
      <c r="T6" s="67" t="str">
        <f t="shared" si="6"/>
        <v>無</v>
      </c>
      <c r="U6" s="71" t="str">
        <f t="shared" si="6"/>
        <v>東北電力</v>
      </c>
      <c r="V6" s="68" t="str">
        <f t="shared" si="6"/>
        <v>-</v>
      </c>
      <c r="W6" s="69" t="str">
        <f>W7</f>
        <v>-</v>
      </c>
      <c r="X6" s="69" t="str">
        <f t="shared" si="6"/>
        <v>-</v>
      </c>
      <c r="Y6" s="69" t="str">
        <f t="shared" si="6"/>
        <v>-</v>
      </c>
      <c r="Z6" s="69" t="str">
        <f t="shared" si="6"/>
        <v>-</v>
      </c>
      <c r="AA6" s="69">
        <f t="shared" si="6"/>
        <v>794</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t="str">
        <f t="shared" si="6"/>
        <v>-</v>
      </c>
      <c r="AS6" s="69" t="str">
        <f t="shared" si="6"/>
        <v>-</v>
      </c>
      <c r="AT6" s="69" t="str">
        <f t="shared" si="6"/>
        <v>-</v>
      </c>
      <c r="AU6" s="69">
        <f t="shared" si="6"/>
        <v>794</v>
      </c>
      <c r="AV6" s="69" t="str">
        <f t="shared" si="6"/>
        <v>-</v>
      </c>
      <c r="AW6" s="69">
        <f t="shared" si="6"/>
        <v>31994</v>
      </c>
      <c r="AX6" s="69">
        <f t="shared" si="6"/>
        <v>31994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t="s">
        <v>126</v>
      </c>
      <c r="Q7" s="80" t="s">
        <v>126</v>
      </c>
      <c r="R7" s="81" t="s">
        <v>127</v>
      </c>
      <c r="S7" s="81" t="s">
        <v>127</v>
      </c>
      <c r="T7" s="82" t="s">
        <v>128</v>
      </c>
      <c r="U7" s="81" t="s">
        <v>129</v>
      </c>
      <c r="V7" s="78" t="s">
        <v>126</v>
      </c>
      <c r="W7" s="80" t="s">
        <v>126</v>
      </c>
      <c r="X7" s="80" t="s">
        <v>126</v>
      </c>
      <c r="Y7" s="80" t="s">
        <v>126</v>
      </c>
      <c r="Z7" s="80" t="s">
        <v>126</v>
      </c>
      <c r="AA7" s="80">
        <v>794</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t="s">
        <v>126</v>
      </c>
      <c r="AR7" s="80" t="s">
        <v>126</v>
      </c>
      <c r="AS7" s="80" t="s">
        <v>126</v>
      </c>
      <c r="AT7" s="80" t="s">
        <v>126</v>
      </c>
      <c r="AU7" s="80">
        <v>794</v>
      </c>
      <c r="AV7" s="80" t="s">
        <v>126</v>
      </c>
      <c r="AW7" s="80">
        <v>31994</v>
      </c>
      <c r="AX7" s="80">
        <v>31994</v>
      </c>
      <c r="AY7" s="83" t="s">
        <v>126</v>
      </c>
      <c r="AZ7" s="83" t="s">
        <v>126</v>
      </c>
      <c r="BA7" s="83" t="s">
        <v>126</v>
      </c>
      <c r="BB7" s="83" t="s">
        <v>126</v>
      </c>
      <c r="BC7" s="83">
        <v>2827.7</v>
      </c>
      <c r="BD7" s="83" t="s">
        <v>126</v>
      </c>
      <c r="BE7" s="83" t="s">
        <v>126</v>
      </c>
      <c r="BF7" s="83" t="s">
        <v>126</v>
      </c>
      <c r="BG7" s="83" t="s">
        <v>126</v>
      </c>
      <c r="BH7" s="83">
        <v>121.3</v>
      </c>
      <c r="BI7" s="83">
        <v>100</v>
      </c>
      <c r="BJ7" s="83" t="s">
        <v>126</v>
      </c>
      <c r="BK7" s="83" t="s">
        <v>126</v>
      </c>
      <c r="BL7" s="83" t="s">
        <v>126</v>
      </c>
      <c r="BM7" s="83" t="s">
        <v>126</v>
      </c>
      <c r="BN7" s="83">
        <v>2827.7</v>
      </c>
      <c r="BO7" s="83" t="s">
        <v>126</v>
      </c>
      <c r="BP7" s="83" t="s">
        <v>126</v>
      </c>
      <c r="BQ7" s="83" t="s">
        <v>126</v>
      </c>
      <c r="BR7" s="83" t="s">
        <v>126</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t="s">
        <v>126</v>
      </c>
      <c r="CH7" s="83" t="s">
        <v>126</v>
      </c>
      <c r="CI7" s="83" t="s">
        <v>126</v>
      </c>
      <c r="CJ7" s="83">
        <v>1539</v>
      </c>
      <c r="CK7" s="83" t="s">
        <v>126</v>
      </c>
      <c r="CL7" s="83" t="s">
        <v>126</v>
      </c>
      <c r="CM7" s="83" t="s">
        <v>126</v>
      </c>
      <c r="CN7" s="83" t="s">
        <v>126</v>
      </c>
      <c r="CO7" s="83">
        <v>19210.5</v>
      </c>
      <c r="CP7" s="80" t="s">
        <v>126</v>
      </c>
      <c r="CQ7" s="80" t="s">
        <v>126</v>
      </c>
      <c r="CR7" s="80" t="s">
        <v>126</v>
      </c>
      <c r="CS7" s="80" t="s">
        <v>126</v>
      </c>
      <c r="CT7" s="80">
        <v>33332</v>
      </c>
      <c r="CU7" s="80" t="s">
        <v>126</v>
      </c>
      <c r="CV7" s="80" t="s">
        <v>126</v>
      </c>
      <c r="CW7" s="80" t="s">
        <v>126</v>
      </c>
      <c r="CX7" s="80" t="s">
        <v>126</v>
      </c>
      <c r="CY7" s="80">
        <v>32739</v>
      </c>
      <c r="CZ7" s="80">
        <v>184</v>
      </c>
      <c r="DA7" s="83" t="s">
        <v>126</v>
      </c>
      <c r="DB7" s="83" t="s">
        <v>126</v>
      </c>
      <c r="DC7" s="83" t="s">
        <v>126</v>
      </c>
      <c r="DD7" s="83" t="s">
        <v>126</v>
      </c>
      <c r="DE7" s="83">
        <v>49.3</v>
      </c>
      <c r="DF7" s="83" t="s">
        <v>126</v>
      </c>
      <c r="DG7" s="83" t="s">
        <v>126</v>
      </c>
      <c r="DH7" s="83" t="s">
        <v>126</v>
      </c>
      <c r="DI7" s="83" t="s">
        <v>126</v>
      </c>
      <c r="DJ7" s="83">
        <v>31.7</v>
      </c>
      <c r="DK7" s="83" t="s">
        <v>126</v>
      </c>
      <c r="DL7" s="83" t="s">
        <v>126</v>
      </c>
      <c r="DM7" s="83" t="s">
        <v>126</v>
      </c>
      <c r="DN7" s="83" t="s">
        <v>126</v>
      </c>
      <c r="DO7" s="83">
        <v>0</v>
      </c>
      <c r="DP7" s="83" t="s">
        <v>126</v>
      </c>
      <c r="DQ7" s="83" t="s">
        <v>126</v>
      </c>
      <c r="DR7" s="83" t="s">
        <v>126</v>
      </c>
      <c r="DS7" s="83" t="s">
        <v>126</v>
      </c>
      <c r="DT7" s="83">
        <v>11.9</v>
      </c>
      <c r="DU7" s="83" t="s">
        <v>126</v>
      </c>
      <c r="DV7" s="83" t="s">
        <v>126</v>
      </c>
      <c r="DW7" s="83" t="s">
        <v>126</v>
      </c>
      <c r="DX7" s="83" t="s">
        <v>126</v>
      </c>
      <c r="DY7" s="83">
        <v>0</v>
      </c>
      <c r="DZ7" s="83" t="s">
        <v>126</v>
      </c>
      <c r="EA7" s="83" t="s">
        <v>126</v>
      </c>
      <c r="EB7" s="83" t="s">
        <v>126</v>
      </c>
      <c r="EC7" s="83" t="s">
        <v>126</v>
      </c>
      <c r="ED7" s="83">
        <v>132.80000000000001</v>
      </c>
      <c r="EE7" s="83" t="s">
        <v>126</v>
      </c>
      <c r="EF7" s="83" t="s">
        <v>126</v>
      </c>
      <c r="EG7" s="83" t="s">
        <v>126</v>
      </c>
      <c r="EH7" s="83" t="s">
        <v>126</v>
      </c>
      <c r="EI7" s="83" t="s">
        <v>126</v>
      </c>
      <c r="EJ7" s="83" t="s">
        <v>126</v>
      </c>
      <c r="EK7" s="83" t="s">
        <v>126</v>
      </c>
      <c r="EL7" s="83" t="s">
        <v>126</v>
      </c>
      <c r="EM7" s="83" t="s">
        <v>126</v>
      </c>
      <c r="EN7" s="83" t="s">
        <v>126</v>
      </c>
      <c r="EO7" s="83" t="s">
        <v>126</v>
      </c>
      <c r="EP7" s="83" t="s">
        <v>126</v>
      </c>
      <c r="EQ7" s="83" t="s">
        <v>126</v>
      </c>
      <c r="ER7" s="83" t="s">
        <v>126</v>
      </c>
      <c r="ES7" s="83">
        <v>100</v>
      </c>
      <c r="ET7" s="83" t="s">
        <v>126</v>
      </c>
      <c r="EU7" s="83" t="s">
        <v>126</v>
      </c>
      <c r="EV7" s="83" t="s">
        <v>126</v>
      </c>
      <c r="EW7" s="83" t="s">
        <v>126</v>
      </c>
      <c r="EX7" s="83">
        <v>88</v>
      </c>
      <c r="EY7" s="80">
        <v>184</v>
      </c>
      <c r="EZ7" s="83" t="s">
        <v>126</v>
      </c>
      <c r="FA7" s="83" t="s">
        <v>126</v>
      </c>
      <c r="FB7" s="83" t="s">
        <v>126</v>
      </c>
      <c r="FC7" s="83" t="s">
        <v>126</v>
      </c>
      <c r="FD7" s="83">
        <v>49.3</v>
      </c>
      <c r="FE7" s="83" t="s">
        <v>126</v>
      </c>
      <c r="FF7" s="83" t="s">
        <v>126</v>
      </c>
      <c r="FG7" s="83" t="s">
        <v>126</v>
      </c>
      <c r="FH7" s="83" t="s">
        <v>126</v>
      </c>
      <c r="FI7" s="83">
        <v>57.3</v>
      </c>
      <c r="FJ7" s="83" t="s">
        <v>126</v>
      </c>
      <c r="FK7" s="83" t="s">
        <v>126</v>
      </c>
      <c r="FL7" s="83" t="s">
        <v>126</v>
      </c>
      <c r="FM7" s="83" t="s">
        <v>126</v>
      </c>
      <c r="FN7" s="83">
        <v>0</v>
      </c>
      <c r="FO7" s="83" t="s">
        <v>126</v>
      </c>
      <c r="FP7" s="83" t="s">
        <v>126</v>
      </c>
      <c r="FQ7" s="83" t="s">
        <v>126</v>
      </c>
      <c r="FR7" s="83" t="s">
        <v>126</v>
      </c>
      <c r="FS7" s="83">
        <v>4.2</v>
      </c>
      <c r="FT7" s="83" t="s">
        <v>126</v>
      </c>
      <c r="FU7" s="83" t="s">
        <v>126</v>
      </c>
      <c r="FV7" s="83" t="s">
        <v>126</v>
      </c>
      <c r="FW7" s="83" t="s">
        <v>126</v>
      </c>
      <c r="FX7" s="83">
        <v>0</v>
      </c>
      <c r="FY7" s="83" t="s">
        <v>126</v>
      </c>
      <c r="FZ7" s="83" t="s">
        <v>126</v>
      </c>
      <c r="GA7" s="83" t="s">
        <v>126</v>
      </c>
      <c r="GB7" s="83" t="s">
        <v>126</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v>100</v>
      </c>
      <c r="GS7" s="83" t="s">
        <v>126</v>
      </c>
      <c r="GT7" s="83" t="s">
        <v>126</v>
      </c>
      <c r="GU7" s="83" t="s">
        <v>126</v>
      </c>
      <c r="GV7" s="83" t="s">
        <v>126</v>
      </c>
      <c r="GW7" s="83">
        <v>92</v>
      </c>
      <c r="GX7" s="80" t="s">
        <v>126</v>
      </c>
      <c r="GY7" s="83" t="s">
        <v>126</v>
      </c>
      <c r="GZ7" s="83" t="s">
        <v>126</v>
      </c>
      <c r="HA7" s="83" t="s">
        <v>126</v>
      </c>
      <c r="HB7" s="83" t="s">
        <v>126</v>
      </c>
      <c r="HC7" s="83" t="s">
        <v>126</v>
      </c>
      <c r="HD7" s="83" t="s">
        <v>126</v>
      </c>
      <c r="HE7" s="83" t="s">
        <v>126</v>
      </c>
      <c r="HF7" s="83" t="s">
        <v>126</v>
      </c>
      <c r="HG7" s="83" t="s">
        <v>126</v>
      </c>
      <c r="HH7" s="83">
        <v>62.3</v>
      </c>
      <c r="HI7" s="83" t="s">
        <v>126</v>
      </c>
      <c r="HJ7" s="83" t="s">
        <v>126</v>
      </c>
      <c r="HK7" s="83" t="s">
        <v>126</v>
      </c>
      <c r="HL7" s="83" t="s">
        <v>126</v>
      </c>
      <c r="HM7" s="83" t="s">
        <v>126</v>
      </c>
      <c r="HN7" s="83" t="s">
        <v>126</v>
      </c>
      <c r="HO7" s="83" t="s">
        <v>126</v>
      </c>
      <c r="HP7" s="83" t="s">
        <v>126</v>
      </c>
      <c r="HQ7" s="83" t="s">
        <v>126</v>
      </c>
      <c r="HR7" s="83">
        <v>8.1999999999999993</v>
      </c>
      <c r="HS7" s="83" t="s">
        <v>126</v>
      </c>
      <c r="HT7" s="83" t="s">
        <v>126</v>
      </c>
      <c r="HU7" s="83" t="s">
        <v>126</v>
      </c>
      <c r="HV7" s="83" t="s">
        <v>126</v>
      </c>
      <c r="HW7" s="83" t="s">
        <v>126</v>
      </c>
      <c r="HX7" s="83" t="s">
        <v>126</v>
      </c>
      <c r="HY7" s="83" t="s">
        <v>126</v>
      </c>
      <c r="HZ7" s="83" t="s">
        <v>126</v>
      </c>
      <c r="IA7" s="83" t="s">
        <v>126</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t="s">
        <v>126</v>
      </c>
      <c r="IT7" s="83" t="s">
        <v>126</v>
      </c>
      <c r="IU7" s="83" t="s">
        <v>126</v>
      </c>
      <c r="IV7" s="83">
        <v>58.2</v>
      </c>
      <c r="IW7" s="80" t="s">
        <v>126</v>
      </c>
      <c r="IX7" s="83" t="s">
        <v>126</v>
      </c>
      <c r="IY7" s="83" t="s">
        <v>126</v>
      </c>
      <c r="IZ7" s="83" t="s">
        <v>126</v>
      </c>
      <c r="JA7" s="83" t="s">
        <v>126</v>
      </c>
      <c r="JB7" s="83" t="s">
        <v>126</v>
      </c>
      <c r="JC7" s="83" t="s">
        <v>126</v>
      </c>
      <c r="JD7" s="83" t="s">
        <v>126</v>
      </c>
      <c r="JE7" s="83" t="s">
        <v>126</v>
      </c>
      <c r="JF7" s="83" t="s">
        <v>126</v>
      </c>
      <c r="JG7" s="83">
        <v>17.899999999999999</v>
      </c>
      <c r="JH7" s="83" t="s">
        <v>126</v>
      </c>
      <c r="JI7" s="83" t="s">
        <v>126</v>
      </c>
      <c r="JJ7" s="83" t="s">
        <v>126</v>
      </c>
      <c r="JK7" s="83" t="s">
        <v>126</v>
      </c>
      <c r="JL7" s="83" t="s">
        <v>126</v>
      </c>
      <c r="JM7" s="83" t="s">
        <v>126</v>
      </c>
      <c r="JN7" s="83" t="s">
        <v>126</v>
      </c>
      <c r="JO7" s="83" t="s">
        <v>126</v>
      </c>
      <c r="JP7" s="83" t="s">
        <v>126</v>
      </c>
      <c r="JQ7" s="83">
        <v>34.5</v>
      </c>
      <c r="JR7" s="83" t="s">
        <v>126</v>
      </c>
      <c r="JS7" s="83" t="s">
        <v>126</v>
      </c>
      <c r="JT7" s="83" t="s">
        <v>126</v>
      </c>
      <c r="JU7" s="83" t="s">
        <v>126</v>
      </c>
      <c r="JV7" s="83" t="s">
        <v>126</v>
      </c>
      <c r="JW7" s="83" t="s">
        <v>126</v>
      </c>
      <c r="JX7" s="83" t="s">
        <v>126</v>
      </c>
      <c r="JY7" s="83" t="s">
        <v>126</v>
      </c>
      <c r="JZ7" s="83" t="s">
        <v>126</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t="s">
        <v>126</v>
      </c>
      <c r="KS7" s="83" t="s">
        <v>126</v>
      </c>
      <c r="KT7" s="83" t="s">
        <v>126</v>
      </c>
      <c r="KU7" s="83">
        <v>98.8</v>
      </c>
      <c r="KV7" s="80" t="s">
        <v>126</v>
      </c>
      <c r="KW7" s="83" t="s">
        <v>126</v>
      </c>
      <c r="KX7" s="83" t="s">
        <v>126</v>
      </c>
      <c r="KY7" s="83" t="s">
        <v>126</v>
      </c>
      <c r="KZ7" s="83" t="s">
        <v>126</v>
      </c>
      <c r="LA7" s="83" t="s">
        <v>126</v>
      </c>
      <c r="LB7" s="83" t="s">
        <v>126</v>
      </c>
      <c r="LC7" s="83" t="s">
        <v>126</v>
      </c>
      <c r="LD7" s="83" t="s">
        <v>126</v>
      </c>
      <c r="LE7" s="83" t="s">
        <v>126</v>
      </c>
      <c r="LF7" s="83">
        <v>14.9</v>
      </c>
      <c r="LG7" s="83" t="s">
        <v>126</v>
      </c>
      <c r="LH7" s="83" t="s">
        <v>126</v>
      </c>
      <c r="LI7" s="83" t="s">
        <v>126</v>
      </c>
      <c r="LJ7" s="83" t="s">
        <v>126</v>
      </c>
      <c r="LK7" s="83" t="s">
        <v>126</v>
      </c>
      <c r="LL7" s="83" t="s">
        <v>126</v>
      </c>
      <c r="LM7" s="83" t="s">
        <v>126</v>
      </c>
      <c r="LN7" s="83" t="s">
        <v>126</v>
      </c>
      <c r="LO7" s="83" t="s">
        <v>126</v>
      </c>
      <c r="LP7" s="83">
        <v>0.3</v>
      </c>
      <c r="LQ7" s="83" t="s">
        <v>126</v>
      </c>
      <c r="LR7" s="83" t="s">
        <v>126</v>
      </c>
      <c r="LS7" s="83" t="s">
        <v>126</v>
      </c>
      <c r="LT7" s="83" t="s">
        <v>126</v>
      </c>
      <c r="LU7" s="83" t="s">
        <v>126</v>
      </c>
      <c r="LV7" s="83" t="s">
        <v>126</v>
      </c>
      <c r="LW7" s="83" t="s">
        <v>126</v>
      </c>
      <c r="LX7" s="83" t="s">
        <v>126</v>
      </c>
      <c r="LY7" s="83" t="s">
        <v>126</v>
      </c>
      <c r="LZ7" s="83">
        <v>174.5</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t="s">
        <v>126</v>
      </c>
      <c r="MQ7" s="83" t="s">
        <v>126</v>
      </c>
      <c r="MR7" s="83" t="s">
        <v>126</v>
      </c>
      <c r="MS7" s="83" t="s">
        <v>126</v>
      </c>
      <c r="MT7" s="83">
        <v>98.3</v>
      </c>
      <c r="MU7" s="83" t="s">
        <v>126</v>
      </c>
      <c r="MV7" s="83" t="s">
        <v>126</v>
      </c>
      <c r="MW7" s="83" t="s">
        <v>126</v>
      </c>
      <c r="MX7" s="83" t="s">
        <v>126</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（最大出力合計184kW）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（最大出力合計184kW）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t="str">
        <f>AZ7</f>
        <v>-</v>
      </c>
      <c r="BA11" s="95" t="str">
        <f>BA7</f>
        <v>-</v>
      </c>
      <c r="BB11" s="95" t="str">
        <f>BB7</f>
        <v>-</v>
      </c>
      <c r="BC11" s="95">
        <f>BC7</f>
        <v>2827.7</v>
      </c>
      <c r="BD11" s="84"/>
      <c r="BE11" s="84"/>
      <c r="BF11" s="84"/>
      <c r="BG11" s="84"/>
      <c r="BH11" s="84"/>
      <c r="BI11" s="94" t="s">
        <v>140</v>
      </c>
      <c r="BJ11" s="95" t="str">
        <f>BJ7</f>
        <v>-</v>
      </c>
      <c r="BK11" s="95" t="str">
        <f>BK7</f>
        <v>-</v>
      </c>
      <c r="BL11" s="95" t="str">
        <f>BL7</f>
        <v>-</v>
      </c>
      <c r="BM11" s="95" t="str">
        <f>BM7</f>
        <v>-</v>
      </c>
      <c r="BN11" s="95">
        <f>BN7</f>
        <v>2827.7</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t="str">
        <f>CF7</f>
        <v>-</v>
      </c>
      <c r="CG11" s="95" t="str">
        <f>CG7</f>
        <v>-</v>
      </c>
      <c r="CH11" s="95" t="str">
        <f>CH7</f>
        <v>-</v>
      </c>
      <c r="CI11" s="95" t="str">
        <f>CI7</f>
        <v>-</v>
      </c>
      <c r="CJ11" s="95">
        <f>CJ7</f>
        <v>1539</v>
      </c>
      <c r="CK11" s="84"/>
      <c r="CL11" s="84"/>
      <c r="CM11" s="84"/>
      <c r="CN11" s="84"/>
      <c r="CO11" s="94" t="s">
        <v>140</v>
      </c>
      <c r="CP11" s="96" t="str">
        <f>CP7</f>
        <v>-</v>
      </c>
      <c r="CQ11" s="96" t="str">
        <f>CQ7</f>
        <v>-</v>
      </c>
      <c r="CR11" s="96" t="str">
        <f>CR7</f>
        <v>-</v>
      </c>
      <c r="CS11" s="96" t="str">
        <f>CS7</f>
        <v>-</v>
      </c>
      <c r="CT11" s="96">
        <f>CT7</f>
        <v>33332</v>
      </c>
      <c r="CU11" s="84"/>
      <c r="CV11" s="84"/>
      <c r="CW11" s="84"/>
      <c r="CX11" s="84"/>
      <c r="CY11" s="84"/>
      <c r="CZ11" s="94" t="s">
        <v>139</v>
      </c>
      <c r="DA11" s="95" t="str">
        <f>DA7</f>
        <v>-</v>
      </c>
      <c r="DB11" s="95" t="str">
        <f>DB7</f>
        <v>-</v>
      </c>
      <c r="DC11" s="95" t="str">
        <f>DC7</f>
        <v>-</v>
      </c>
      <c r="DD11" s="95" t="str">
        <f>DD7</f>
        <v>-</v>
      </c>
      <c r="DE11" s="95">
        <f>DE7</f>
        <v>49.3</v>
      </c>
      <c r="DF11" s="84"/>
      <c r="DG11" s="84"/>
      <c r="DH11" s="84"/>
      <c r="DI11" s="84"/>
      <c r="DJ11" s="94" t="s">
        <v>140</v>
      </c>
      <c r="DK11" s="95" t="str">
        <f>DK7</f>
        <v>-</v>
      </c>
      <c r="DL11" s="95" t="str">
        <f>DL7</f>
        <v>-</v>
      </c>
      <c r="DM11" s="95" t="str">
        <f>DM7</f>
        <v>-</v>
      </c>
      <c r="DN11" s="95" t="str">
        <f>DN7</f>
        <v>-</v>
      </c>
      <c r="DO11" s="95">
        <f>DO7</f>
        <v>0</v>
      </c>
      <c r="DP11" s="84"/>
      <c r="DQ11" s="84"/>
      <c r="DR11" s="84"/>
      <c r="DS11" s="84"/>
      <c r="DT11" s="94" t="s">
        <v>139</v>
      </c>
      <c r="DU11" s="95" t="str">
        <f>DU7</f>
        <v>-</v>
      </c>
      <c r="DV11" s="95" t="str">
        <f>DV7</f>
        <v>-</v>
      </c>
      <c r="DW11" s="95" t="str">
        <f>DW7</f>
        <v>-</v>
      </c>
      <c r="DX11" s="95" t="str">
        <f>DX7</f>
        <v>-</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140</v>
      </c>
      <c r="EO11" s="95" t="str">
        <f>EO7</f>
        <v>-</v>
      </c>
      <c r="EP11" s="95" t="str">
        <f>EP7</f>
        <v>-</v>
      </c>
      <c r="EQ11" s="95" t="str">
        <f>EQ7</f>
        <v>-</v>
      </c>
      <c r="ER11" s="95" t="str">
        <f>ER7</f>
        <v>-</v>
      </c>
      <c r="ES11" s="95">
        <f>ES7</f>
        <v>100</v>
      </c>
      <c r="ET11" s="84"/>
      <c r="EU11" s="84"/>
      <c r="EV11" s="84"/>
      <c r="EW11" s="84"/>
      <c r="EX11" s="84"/>
      <c r="EY11" s="94" t="s">
        <v>140</v>
      </c>
      <c r="EZ11" s="95" t="str">
        <f>EZ7</f>
        <v>-</v>
      </c>
      <c r="FA11" s="95" t="str">
        <f>FA7</f>
        <v>-</v>
      </c>
      <c r="FB11" s="95" t="str">
        <f>FB7</f>
        <v>-</v>
      </c>
      <c r="FC11" s="95" t="str">
        <f>FC7</f>
        <v>-</v>
      </c>
      <c r="FD11" s="95">
        <f>FD7</f>
        <v>49.3</v>
      </c>
      <c r="FE11" s="84"/>
      <c r="FF11" s="84"/>
      <c r="FG11" s="84"/>
      <c r="FH11" s="84"/>
      <c r="FI11" s="94" t="s">
        <v>140</v>
      </c>
      <c r="FJ11" s="95" t="str">
        <f>FJ7</f>
        <v>-</v>
      </c>
      <c r="FK11" s="95" t="str">
        <f>FK7</f>
        <v>-</v>
      </c>
      <c r="FL11" s="95" t="str">
        <f>FL7</f>
        <v>-</v>
      </c>
      <c r="FM11" s="95" t="str">
        <f>FM7</f>
        <v>-</v>
      </c>
      <c r="FN11" s="95">
        <f>FN7</f>
        <v>0</v>
      </c>
      <c r="FO11" s="84"/>
      <c r="FP11" s="84"/>
      <c r="FQ11" s="84"/>
      <c r="FR11" s="84"/>
      <c r="FS11" s="94" t="s">
        <v>140</v>
      </c>
      <c r="FT11" s="95" t="str">
        <f>FT7</f>
        <v>-</v>
      </c>
      <c r="FU11" s="95" t="str">
        <f>FU7</f>
        <v>-</v>
      </c>
      <c r="FV11" s="95" t="str">
        <f>FV7</f>
        <v>-</v>
      </c>
      <c r="FW11" s="95" t="str">
        <f>FW7</f>
        <v>-</v>
      </c>
      <c r="FX11" s="95">
        <f>FX7</f>
        <v>0</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f>GR7</f>
        <v>100</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145</v>
      </c>
      <c r="JR11" s="95" t="str">
        <f>JR7</f>
        <v>-</v>
      </c>
      <c r="JS11" s="95" t="str">
        <f>JS7</f>
        <v>-</v>
      </c>
      <c r="JT11" s="95" t="str">
        <f>JT7</f>
        <v>-</v>
      </c>
      <c r="JU11" s="95" t="str">
        <f>JU7</f>
        <v>-</v>
      </c>
      <c r="JV11" s="95" t="str">
        <f>JV7</f>
        <v>-</v>
      </c>
      <c r="JW11" s="84"/>
      <c r="JX11" s="84"/>
      <c r="JY11" s="84"/>
      <c r="JZ11" s="84"/>
      <c r="KA11" s="94" t="s">
        <v>146</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144</v>
      </c>
      <c r="LQ11" s="95" t="str">
        <f>LQ7</f>
        <v>-</v>
      </c>
      <c r="LR11" s="95" t="str">
        <f>LR7</f>
        <v>-</v>
      </c>
      <c r="LS11" s="95" t="str">
        <f>LS7</f>
        <v>-</v>
      </c>
      <c r="LT11" s="95" t="str">
        <f>LT7</f>
        <v>-</v>
      </c>
      <c r="LU11" s="95" t="str">
        <f>LU7</f>
        <v>-</v>
      </c>
      <c r="LV11" s="84"/>
      <c r="LW11" s="84"/>
      <c r="LX11" s="84"/>
      <c r="LY11" s="84"/>
      <c r="LZ11" s="94" t="s">
        <v>147</v>
      </c>
      <c r="MA11" s="95" t="str">
        <f>MA7</f>
        <v>-</v>
      </c>
      <c r="MB11" s="95" t="str">
        <f>MB7</f>
        <v>-</v>
      </c>
      <c r="MC11" s="95" t="str">
        <f>MC7</f>
        <v>-</v>
      </c>
      <c r="MD11" s="95" t="str">
        <f>MD7</f>
        <v>-</v>
      </c>
      <c r="ME11" s="95" t="str">
        <f>ME7</f>
        <v>-</v>
      </c>
      <c r="MF11" s="84"/>
      <c r="MG11" s="84"/>
      <c r="MH11" s="84"/>
      <c r="MI11" s="84"/>
      <c r="MJ11" s="94" t="s">
        <v>147</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148</v>
      </c>
      <c r="AY12" s="95" t="str">
        <f>BD7</f>
        <v>-</v>
      </c>
      <c r="AZ12" s="95" t="str">
        <f>BE7</f>
        <v>-</v>
      </c>
      <c r="BA12" s="95" t="str">
        <f>BF7</f>
        <v>-</v>
      </c>
      <c r="BB12" s="95" t="str">
        <f>BG7</f>
        <v>-</v>
      </c>
      <c r="BC12" s="95">
        <f>BH7</f>
        <v>121.3</v>
      </c>
      <c r="BD12" s="84"/>
      <c r="BE12" s="84"/>
      <c r="BF12" s="84"/>
      <c r="BG12" s="84"/>
      <c r="BH12" s="84"/>
      <c r="BI12" s="94" t="s">
        <v>149</v>
      </c>
      <c r="BJ12" s="95" t="str">
        <f>BO7</f>
        <v>-</v>
      </c>
      <c r="BK12" s="95" t="str">
        <f>BP7</f>
        <v>-</v>
      </c>
      <c r="BL12" s="95" t="str">
        <f>BQ7</f>
        <v>-</v>
      </c>
      <c r="BM12" s="95" t="str">
        <f>BR7</f>
        <v>-</v>
      </c>
      <c r="BN12" s="95">
        <f>BS7</f>
        <v>247.9</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148</v>
      </c>
      <c r="CF12" s="95" t="str">
        <f>CK7</f>
        <v>-</v>
      </c>
      <c r="CG12" s="95" t="str">
        <f>CL7</f>
        <v>-</v>
      </c>
      <c r="CH12" s="95" t="str">
        <f>CM7</f>
        <v>-</v>
      </c>
      <c r="CI12" s="95" t="str">
        <f>CN7</f>
        <v>-</v>
      </c>
      <c r="CJ12" s="95">
        <f>CO7</f>
        <v>19210.5</v>
      </c>
      <c r="CK12" s="84"/>
      <c r="CL12" s="84"/>
      <c r="CM12" s="84"/>
      <c r="CN12" s="84"/>
      <c r="CO12" s="94" t="s">
        <v>150</v>
      </c>
      <c r="CP12" s="96" t="str">
        <f>CU7</f>
        <v>-</v>
      </c>
      <c r="CQ12" s="96" t="str">
        <f>CV7</f>
        <v>-</v>
      </c>
      <c r="CR12" s="96" t="str">
        <f>CW7</f>
        <v>-</v>
      </c>
      <c r="CS12" s="96" t="str">
        <f>CX7</f>
        <v>-</v>
      </c>
      <c r="CT12" s="96">
        <f>CY7</f>
        <v>32739</v>
      </c>
      <c r="CU12" s="84"/>
      <c r="CV12" s="84"/>
      <c r="CW12" s="84"/>
      <c r="CX12" s="84"/>
      <c r="CY12" s="84"/>
      <c r="CZ12" s="94" t="s">
        <v>151</v>
      </c>
      <c r="DA12" s="95" t="str">
        <f>DF7</f>
        <v>-</v>
      </c>
      <c r="DB12" s="95" t="str">
        <f>DG7</f>
        <v>-</v>
      </c>
      <c r="DC12" s="95" t="str">
        <f>DH7</f>
        <v>-</v>
      </c>
      <c r="DD12" s="95" t="str">
        <f>DI7</f>
        <v>-</v>
      </c>
      <c r="DE12" s="95">
        <f>DJ7</f>
        <v>31.7</v>
      </c>
      <c r="DF12" s="84"/>
      <c r="DG12" s="84"/>
      <c r="DH12" s="84"/>
      <c r="DI12" s="84"/>
      <c r="DJ12" s="94" t="s">
        <v>148</v>
      </c>
      <c r="DK12" s="95" t="str">
        <f>DP7</f>
        <v>-</v>
      </c>
      <c r="DL12" s="95" t="str">
        <f>DQ7</f>
        <v>-</v>
      </c>
      <c r="DM12" s="95" t="str">
        <f>DR7</f>
        <v>-</v>
      </c>
      <c r="DN12" s="95" t="str">
        <f>DS7</f>
        <v>-</v>
      </c>
      <c r="DO12" s="95">
        <f>DT7</f>
        <v>11.9</v>
      </c>
      <c r="DP12" s="84"/>
      <c r="DQ12" s="84"/>
      <c r="DR12" s="84"/>
      <c r="DS12" s="84"/>
      <c r="DT12" s="94" t="s">
        <v>148</v>
      </c>
      <c r="DU12" s="95" t="str">
        <f>DZ7</f>
        <v>-</v>
      </c>
      <c r="DV12" s="95" t="str">
        <f>EA7</f>
        <v>-</v>
      </c>
      <c r="DW12" s="95" t="str">
        <f>EB7</f>
        <v>-</v>
      </c>
      <c r="DX12" s="95" t="str">
        <f>EC7</f>
        <v>-</v>
      </c>
      <c r="DY12" s="95">
        <f>ED7</f>
        <v>132.80000000000001</v>
      </c>
      <c r="DZ12" s="84"/>
      <c r="EA12" s="84"/>
      <c r="EB12" s="84"/>
      <c r="EC12" s="84"/>
      <c r="ED12" s="94" t="s">
        <v>152</v>
      </c>
      <c r="EE12" s="95" t="str">
        <f>EJ7</f>
        <v>-</v>
      </c>
      <c r="EF12" s="95" t="str">
        <f>EK7</f>
        <v>-</v>
      </c>
      <c r="EG12" s="95" t="str">
        <f>EL7</f>
        <v>-</v>
      </c>
      <c r="EH12" s="95" t="str">
        <f>EM7</f>
        <v>-</v>
      </c>
      <c r="EI12" s="95" t="str">
        <f>EN7</f>
        <v>-</v>
      </c>
      <c r="EJ12" s="84"/>
      <c r="EK12" s="84"/>
      <c r="EL12" s="84"/>
      <c r="EM12" s="84"/>
      <c r="EN12" s="94" t="s">
        <v>153</v>
      </c>
      <c r="EO12" s="95" t="str">
        <f>ET7</f>
        <v>-</v>
      </c>
      <c r="EP12" s="95" t="str">
        <f>EU7</f>
        <v>-</v>
      </c>
      <c r="EQ12" s="95" t="str">
        <f>EV7</f>
        <v>-</v>
      </c>
      <c r="ER12" s="95" t="str">
        <f>EW7</f>
        <v>-</v>
      </c>
      <c r="ES12" s="95">
        <f>EX7</f>
        <v>88</v>
      </c>
      <c r="ET12" s="84"/>
      <c r="EU12" s="84"/>
      <c r="EV12" s="84"/>
      <c r="EW12" s="84"/>
      <c r="EX12" s="84"/>
      <c r="EY12" s="94" t="s">
        <v>154</v>
      </c>
      <c r="EZ12" s="95" t="str">
        <f>IF($EZ$8,FE7,"-")</f>
        <v>-</v>
      </c>
      <c r="FA12" s="95" t="str">
        <f>IF($EZ$8,FF7,"-")</f>
        <v>-</v>
      </c>
      <c r="FB12" s="95" t="str">
        <f>IF($EZ$8,FG7,"-")</f>
        <v>-</v>
      </c>
      <c r="FC12" s="95" t="str">
        <f>IF($EZ$8,FH7,"-")</f>
        <v>-</v>
      </c>
      <c r="FD12" s="95">
        <f>IF($EZ$8,FI7,"-")</f>
        <v>57.3</v>
      </c>
      <c r="FE12" s="84"/>
      <c r="FF12" s="84"/>
      <c r="FG12" s="84"/>
      <c r="FH12" s="84"/>
      <c r="FI12" s="94" t="s">
        <v>154</v>
      </c>
      <c r="FJ12" s="95" t="str">
        <f>IF($FJ$8,FO7,"-")</f>
        <v>-</v>
      </c>
      <c r="FK12" s="95" t="str">
        <f>IF($FJ$8,FP7,"-")</f>
        <v>-</v>
      </c>
      <c r="FL12" s="95" t="str">
        <f>IF($FJ$8,FQ7,"-")</f>
        <v>-</v>
      </c>
      <c r="FM12" s="95" t="str">
        <f>IF($FJ$8,FR7,"-")</f>
        <v>-</v>
      </c>
      <c r="FN12" s="95">
        <f>IF($FJ$8,FS7,"-")</f>
        <v>4.2</v>
      </c>
      <c r="FO12" s="84"/>
      <c r="FP12" s="84"/>
      <c r="FQ12" s="84"/>
      <c r="FR12" s="84"/>
      <c r="FS12" s="94" t="s">
        <v>154</v>
      </c>
      <c r="FT12" s="95" t="str">
        <f>IF($FT$8,FY7,"-")</f>
        <v>-</v>
      </c>
      <c r="FU12" s="95" t="str">
        <f>IF($FT$8,FZ7,"-")</f>
        <v>-</v>
      </c>
      <c r="FV12" s="95" t="str">
        <f>IF($FT$8,GA7,"-")</f>
        <v>-</v>
      </c>
      <c r="FW12" s="95" t="str">
        <f>IF($FT$8,GB7,"-")</f>
        <v>-</v>
      </c>
      <c r="FX12" s="95">
        <f>IF($FT$8,GC7,"-")</f>
        <v>394.9</v>
      </c>
      <c r="FY12" s="84"/>
      <c r="FZ12" s="84"/>
      <c r="GA12" s="84"/>
      <c r="GB12" s="84"/>
      <c r="GC12" s="94" t="s">
        <v>154</v>
      </c>
      <c r="GD12" s="95" t="str">
        <f>IF($GD$8,GI7,"-")</f>
        <v>-</v>
      </c>
      <c r="GE12" s="95" t="str">
        <f>IF($GD$8,GJ7,"-")</f>
        <v>-</v>
      </c>
      <c r="GF12" s="95" t="str">
        <f>IF($GD$8,GK7,"-")</f>
        <v>-</v>
      </c>
      <c r="GG12" s="95" t="str">
        <f>IF($GD$8,GL7,"-")</f>
        <v>-</v>
      </c>
      <c r="GH12" s="95" t="str">
        <f>IF($GD$8,GM7,"-")</f>
        <v>-</v>
      </c>
      <c r="GI12" s="84"/>
      <c r="GJ12" s="84"/>
      <c r="GK12" s="84"/>
      <c r="GL12" s="84"/>
      <c r="GM12" s="94" t="s">
        <v>154</v>
      </c>
      <c r="GN12" s="95" t="str">
        <f>IF($GN$8,GS7,"-")</f>
        <v>-</v>
      </c>
      <c r="GO12" s="95" t="str">
        <f>IF($GN$8,GT7,"-")</f>
        <v>-</v>
      </c>
      <c r="GP12" s="95" t="str">
        <f>IF($GN$8,GU7,"-")</f>
        <v>-</v>
      </c>
      <c r="GQ12" s="95" t="str">
        <f>IF($GN$8,GV7,"-")</f>
        <v>-</v>
      </c>
      <c r="GR12" s="95">
        <f>IF($GN$8,GW7,"-")</f>
        <v>92</v>
      </c>
      <c r="GS12" s="84"/>
      <c r="GT12" s="84"/>
      <c r="GU12" s="84"/>
      <c r="GV12" s="84"/>
      <c r="GW12" s="84"/>
      <c r="GX12" s="94" t="s">
        <v>154</v>
      </c>
      <c r="GY12" s="95" t="str">
        <f>IF($GY$8,HD7,"-")</f>
        <v>-</v>
      </c>
      <c r="GZ12" s="95" t="str">
        <f>IF($GY$8,HE7,"-")</f>
        <v>-</v>
      </c>
      <c r="HA12" s="95" t="str">
        <f>IF($GY$8,HF7,"-")</f>
        <v>-</v>
      </c>
      <c r="HB12" s="95" t="str">
        <f>IF($GY$8,HG7,"-")</f>
        <v>-</v>
      </c>
      <c r="HC12" s="95" t="str">
        <f>IF($GY$8,HH7,"-")</f>
        <v>-</v>
      </c>
      <c r="HD12" s="84"/>
      <c r="HE12" s="84"/>
      <c r="HF12" s="84"/>
      <c r="HG12" s="84"/>
      <c r="HH12" s="94" t="s">
        <v>154</v>
      </c>
      <c r="HI12" s="95" t="str">
        <f>IF($HI$8,HN7,"-")</f>
        <v>-</v>
      </c>
      <c r="HJ12" s="95" t="str">
        <f>IF($HI$8,HO7,"-")</f>
        <v>-</v>
      </c>
      <c r="HK12" s="95" t="str">
        <f>IF($HI$8,HP7,"-")</f>
        <v>-</v>
      </c>
      <c r="HL12" s="95" t="str">
        <f>IF($HI$8,HQ7,"-")</f>
        <v>-</v>
      </c>
      <c r="HM12" s="95" t="str">
        <f>IF($HI$8,HR7,"-")</f>
        <v>-</v>
      </c>
      <c r="HN12" s="84"/>
      <c r="HO12" s="84"/>
      <c r="HP12" s="84"/>
      <c r="HQ12" s="84"/>
      <c r="HR12" s="94" t="s">
        <v>154</v>
      </c>
      <c r="HS12" s="95" t="str">
        <f>IF($HS$8,HX7,"-")</f>
        <v>-</v>
      </c>
      <c r="HT12" s="95" t="str">
        <f>IF($HS$8,HY7,"-")</f>
        <v>-</v>
      </c>
      <c r="HU12" s="95" t="str">
        <f>IF($HS$8,HZ7,"-")</f>
        <v>-</v>
      </c>
      <c r="HV12" s="95" t="str">
        <f>IF($HS$8,IA7,"-")</f>
        <v>-</v>
      </c>
      <c r="HW12" s="95" t="str">
        <f>IF($HS$8,IB7,"-")</f>
        <v>-</v>
      </c>
      <c r="HX12" s="84"/>
      <c r="HY12" s="84"/>
      <c r="HZ12" s="84"/>
      <c r="IA12" s="84"/>
      <c r="IB12" s="94" t="s">
        <v>154</v>
      </c>
      <c r="IC12" s="95" t="str">
        <f>IF($IC$8,IH7,"-")</f>
        <v>-</v>
      </c>
      <c r="ID12" s="95" t="str">
        <f>IF($IC$8,II7,"-")</f>
        <v>-</v>
      </c>
      <c r="IE12" s="95" t="str">
        <f>IF($IC$8,IJ7,"-")</f>
        <v>-</v>
      </c>
      <c r="IF12" s="95" t="str">
        <f>IF($IC$8,IK7,"-")</f>
        <v>-</v>
      </c>
      <c r="IG12" s="95" t="str">
        <f>IF($IC$8,IL7,"-")</f>
        <v>-</v>
      </c>
      <c r="IH12" s="84"/>
      <c r="II12" s="84"/>
      <c r="IJ12" s="84"/>
      <c r="IK12" s="84"/>
      <c r="IL12" s="94" t="s">
        <v>154</v>
      </c>
      <c r="IM12" s="95" t="str">
        <f>IF($IM$8,IR7,"-")</f>
        <v>-</v>
      </c>
      <c r="IN12" s="95" t="str">
        <f>IF($IM$8,IS7,"-")</f>
        <v>-</v>
      </c>
      <c r="IO12" s="95" t="str">
        <f>IF($IM$8,IT7,"-")</f>
        <v>-</v>
      </c>
      <c r="IP12" s="95" t="str">
        <f>IF($IM$8,IU7,"-")</f>
        <v>-</v>
      </c>
      <c r="IQ12" s="95" t="str">
        <f>IF($IM$8,IV7,"-")</f>
        <v>-</v>
      </c>
      <c r="IR12" s="84"/>
      <c r="IS12" s="84"/>
      <c r="IT12" s="84"/>
      <c r="IU12" s="84"/>
      <c r="IV12" s="84"/>
      <c r="IW12" s="94" t="s">
        <v>154</v>
      </c>
      <c r="IX12" s="95" t="str">
        <f>IF($IX$8,JC7,"-")</f>
        <v>-</v>
      </c>
      <c r="IY12" s="95" t="str">
        <f>IF($IX$8,JD7,"-")</f>
        <v>-</v>
      </c>
      <c r="IZ12" s="95" t="str">
        <f>IF($IX$8,JE7,"-")</f>
        <v>-</v>
      </c>
      <c r="JA12" s="95" t="str">
        <f>IF($IX$8,JF7,"-")</f>
        <v>-</v>
      </c>
      <c r="JB12" s="95" t="str">
        <f>IF($IX$8,JG7,"-")</f>
        <v>-</v>
      </c>
      <c r="JC12" s="84"/>
      <c r="JD12" s="84"/>
      <c r="JE12" s="84"/>
      <c r="JF12" s="84"/>
      <c r="JG12" s="94" t="s">
        <v>154</v>
      </c>
      <c r="JH12" s="95" t="str">
        <f>IF($JH$8,JM7,"-")</f>
        <v>-</v>
      </c>
      <c r="JI12" s="95" t="str">
        <f>IF($JH$8,JN7,"-")</f>
        <v>-</v>
      </c>
      <c r="JJ12" s="95" t="str">
        <f>IF($JH$8,JO7,"-")</f>
        <v>-</v>
      </c>
      <c r="JK12" s="95" t="str">
        <f>IF($JH$8,JP7,"-")</f>
        <v>-</v>
      </c>
      <c r="JL12" s="95" t="str">
        <f>IF($JH$8,JQ7,"-")</f>
        <v>-</v>
      </c>
      <c r="JM12" s="84"/>
      <c r="JN12" s="84"/>
      <c r="JO12" s="84"/>
      <c r="JP12" s="84"/>
      <c r="JQ12" s="94" t="s">
        <v>154</v>
      </c>
      <c r="JR12" s="95" t="str">
        <f>IF($JR$8,JW7,"-")</f>
        <v>-</v>
      </c>
      <c r="JS12" s="95" t="str">
        <f>IF($JR$8,JX7,"-")</f>
        <v>-</v>
      </c>
      <c r="JT12" s="95" t="str">
        <f>IF($JR$8,JY7,"-")</f>
        <v>-</v>
      </c>
      <c r="JU12" s="95" t="str">
        <f>IF($JR$8,JZ7,"-")</f>
        <v>-</v>
      </c>
      <c r="JV12" s="95" t="str">
        <f>IF($JR$8,KA7,"-")</f>
        <v>-</v>
      </c>
      <c r="JW12" s="84"/>
      <c r="JX12" s="84"/>
      <c r="JY12" s="84"/>
      <c r="JZ12" s="84"/>
      <c r="KA12" s="94" t="s">
        <v>154</v>
      </c>
      <c r="KB12" s="95" t="str">
        <f>IF($KB$8,KG7,"-")</f>
        <v>-</v>
      </c>
      <c r="KC12" s="95" t="str">
        <f>IF($KB$8,KH7,"-")</f>
        <v>-</v>
      </c>
      <c r="KD12" s="95" t="str">
        <f>IF($KB$8,KI7,"-")</f>
        <v>-</v>
      </c>
      <c r="KE12" s="95" t="str">
        <f>IF($KB$8,KJ7,"-")</f>
        <v>-</v>
      </c>
      <c r="KF12" s="95" t="str">
        <f>IF($KB$8,KK7,"-")</f>
        <v>-</v>
      </c>
      <c r="KG12" s="84"/>
      <c r="KH12" s="84"/>
      <c r="KI12" s="84"/>
      <c r="KJ12" s="84"/>
      <c r="KK12" s="94" t="s">
        <v>154</v>
      </c>
      <c r="KL12" s="95" t="str">
        <f>IF($KL$8,KQ7,"-")</f>
        <v>-</v>
      </c>
      <c r="KM12" s="95" t="str">
        <f>IF($KL$8,KR7,"-")</f>
        <v>-</v>
      </c>
      <c r="KN12" s="95" t="str">
        <f>IF($KL$8,KS7,"-")</f>
        <v>-</v>
      </c>
      <c r="KO12" s="95" t="str">
        <f>IF($KL$8,KT7,"-")</f>
        <v>-</v>
      </c>
      <c r="KP12" s="95" t="str">
        <f>IF($KL$8,KU7,"-")</f>
        <v>-</v>
      </c>
      <c r="KQ12" s="84"/>
      <c r="KR12" s="84"/>
      <c r="KS12" s="84"/>
      <c r="KT12" s="84"/>
      <c r="KU12" s="84"/>
      <c r="KV12" s="94" t="s">
        <v>154</v>
      </c>
      <c r="KW12" s="95" t="str">
        <f>IF($KW$8,LB7,"-")</f>
        <v>-</v>
      </c>
      <c r="KX12" s="95" t="str">
        <f>IF($KW$8,LC7,"-")</f>
        <v>-</v>
      </c>
      <c r="KY12" s="95" t="str">
        <f>IF($KW$8,LD7,"-")</f>
        <v>-</v>
      </c>
      <c r="KZ12" s="95" t="str">
        <f>IF($KW$8,LE7,"-")</f>
        <v>-</v>
      </c>
      <c r="LA12" s="95" t="str">
        <f>IF($KW$8,LF7,"-")</f>
        <v>-</v>
      </c>
      <c r="LB12" s="84"/>
      <c r="LC12" s="84"/>
      <c r="LD12" s="84"/>
      <c r="LE12" s="84"/>
      <c r="LF12" s="94" t="s">
        <v>154</v>
      </c>
      <c r="LG12" s="95" t="str">
        <f>IF($LG$8,LL7,"-")</f>
        <v>-</v>
      </c>
      <c r="LH12" s="95" t="str">
        <f>IF($LG$8,LM7,"-")</f>
        <v>-</v>
      </c>
      <c r="LI12" s="95" t="str">
        <f>IF($LG$8,LN7,"-")</f>
        <v>-</v>
      </c>
      <c r="LJ12" s="95" t="str">
        <f>IF($LG$8,LO7,"-")</f>
        <v>-</v>
      </c>
      <c r="LK12" s="95" t="str">
        <f>IF($LG$8,LP7,"-")</f>
        <v>-</v>
      </c>
      <c r="LL12" s="84"/>
      <c r="LM12" s="84"/>
      <c r="LN12" s="84"/>
      <c r="LO12" s="84"/>
      <c r="LP12" s="94" t="s">
        <v>154</v>
      </c>
      <c r="LQ12" s="95" t="str">
        <f>IF($LQ$8,LV7,"-")</f>
        <v>-</v>
      </c>
      <c r="LR12" s="95" t="str">
        <f>IF($LQ$8,LW7,"-")</f>
        <v>-</v>
      </c>
      <c r="LS12" s="95" t="str">
        <f>IF($LQ$8,LX7,"-")</f>
        <v>-</v>
      </c>
      <c r="LT12" s="95" t="str">
        <f>IF($LQ$8,LY7,"-")</f>
        <v>-</v>
      </c>
      <c r="LU12" s="95" t="str">
        <f>IF($LQ$8,LZ7,"-")</f>
        <v>-</v>
      </c>
      <c r="LV12" s="84"/>
      <c r="LW12" s="84"/>
      <c r="LX12" s="84"/>
      <c r="LY12" s="84"/>
      <c r="LZ12" s="94" t="s">
        <v>154</v>
      </c>
      <c r="MA12" s="95" t="str">
        <f>IF($MA$8,MF7,"-")</f>
        <v>-</v>
      </c>
      <c r="MB12" s="95" t="str">
        <f>IF($MA$8,MG7,"-")</f>
        <v>-</v>
      </c>
      <c r="MC12" s="95" t="str">
        <f>IF($MA$8,MH7,"-")</f>
        <v>-</v>
      </c>
      <c r="MD12" s="95" t="str">
        <f>IF($MA$8,MI7,"-")</f>
        <v>-</v>
      </c>
      <c r="ME12" s="95" t="str">
        <f>IF($MA$8,MJ7,"-")</f>
        <v>-</v>
      </c>
      <c r="MF12" s="84"/>
      <c r="MG12" s="84"/>
      <c r="MH12" s="84"/>
      <c r="MI12" s="84"/>
      <c r="MJ12" s="94" t="s">
        <v>154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155</v>
      </c>
      <c r="AY13" s="95">
        <f>$BI$7</f>
        <v>100</v>
      </c>
      <c r="AZ13" s="95">
        <f>$BI$7</f>
        <v>100</v>
      </c>
      <c r="BA13" s="95">
        <f>$BI$7</f>
        <v>100</v>
      </c>
      <c r="BB13" s="95">
        <f>$BI$7</f>
        <v>100</v>
      </c>
      <c r="BC13" s="95">
        <f>$BI$7</f>
        <v>100</v>
      </c>
      <c r="BD13" s="84"/>
      <c r="BE13" s="84"/>
      <c r="BF13" s="84"/>
      <c r="BG13" s="84"/>
      <c r="BH13" s="84"/>
      <c r="BI13" s="94" t="s">
        <v>155</v>
      </c>
      <c r="BJ13" s="95">
        <f>$BT$7</f>
        <v>100</v>
      </c>
      <c r="BK13" s="95">
        <f>$BT$7</f>
        <v>100</v>
      </c>
      <c r="BL13" s="95">
        <f>$BT$7</f>
        <v>100</v>
      </c>
      <c r="BM13" s="95">
        <f>$BT$7</f>
        <v>100</v>
      </c>
      <c r="BN13" s="95">
        <f>$BT$7</f>
        <v>100</v>
      </c>
      <c r="BO13" s="84"/>
      <c r="BP13" s="84"/>
      <c r="BQ13" s="84"/>
      <c r="BR13" s="84"/>
      <c r="BS13" s="84"/>
      <c r="BT13" s="94" t="s">
        <v>155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156</v>
      </c>
      <c r="C14" s="99"/>
      <c r="D14" s="100"/>
      <c r="E14" s="99"/>
      <c r="F14" s="206" t="s">
        <v>157</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158</v>
      </c>
      <c r="C15" s="196"/>
      <c r="D15" s="100"/>
      <c r="E15" s="97">
        <v>1</v>
      </c>
      <c r="F15" s="196" t="s">
        <v>159</v>
      </c>
      <c r="G15" s="196"/>
      <c r="H15" s="102" t="s">
        <v>160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161</v>
      </c>
      <c r="AY15" s="103"/>
      <c r="AZ15" s="103"/>
      <c r="BA15" s="103"/>
      <c r="BB15" s="103"/>
      <c r="BC15" s="103"/>
      <c r="BD15" s="100"/>
      <c r="BE15" s="100"/>
      <c r="BF15" s="100"/>
      <c r="BG15" s="100"/>
      <c r="BH15" s="100"/>
      <c r="BI15" s="101" t="s">
        <v>161</v>
      </c>
      <c r="BJ15" s="103"/>
      <c r="BK15" s="103"/>
      <c r="BL15" s="103"/>
      <c r="BM15" s="103"/>
      <c r="BN15" s="103"/>
      <c r="BO15" s="100"/>
      <c r="BP15" s="100"/>
      <c r="BQ15" s="100"/>
      <c r="BR15" s="100"/>
      <c r="BS15" s="100"/>
      <c r="BT15" s="101" t="s">
        <v>161</v>
      </c>
      <c r="BU15" s="103"/>
      <c r="BV15" s="103"/>
      <c r="BW15" s="103"/>
      <c r="BX15" s="103"/>
      <c r="BY15" s="103"/>
      <c r="BZ15" s="100"/>
      <c r="CA15" s="100"/>
      <c r="CB15" s="100"/>
      <c r="CC15" s="100"/>
      <c r="CD15" s="100"/>
      <c r="CE15" s="101" t="s">
        <v>161</v>
      </c>
      <c r="CF15" s="103"/>
      <c r="CG15" s="103"/>
      <c r="CH15" s="103"/>
      <c r="CI15" s="103"/>
      <c r="CJ15" s="103"/>
      <c r="CK15" s="100"/>
      <c r="CL15" s="100"/>
      <c r="CM15" s="100"/>
      <c r="CN15" s="100"/>
      <c r="CO15" s="101" t="s">
        <v>161</v>
      </c>
      <c r="CP15" s="103"/>
      <c r="CQ15" s="103"/>
      <c r="CR15" s="103"/>
      <c r="CS15" s="103"/>
      <c r="CT15" s="103"/>
      <c r="CU15" s="100"/>
      <c r="CV15" s="100"/>
      <c r="CW15" s="100"/>
      <c r="CX15" s="100"/>
      <c r="CY15" s="100"/>
      <c r="CZ15" s="101" t="s">
        <v>161</v>
      </c>
      <c r="DA15" s="103"/>
      <c r="DB15" s="103"/>
      <c r="DC15" s="103"/>
      <c r="DD15" s="103"/>
      <c r="DE15" s="103"/>
      <c r="DF15" s="100"/>
      <c r="DG15" s="100"/>
      <c r="DH15" s="100"/>
      <c r="DI15" s="100"/>
      <c r="DJ15" s="101" t="s">
        <v>161</v>
      </c>
      <c r="DK15" s="103"/>
      <c r="DL15" s="103"/>
      <c r="DM15" s="103"/>
      <c r="DN15" s="103"/>
      <c r="DO15" s="103"/>
      <c r="DP15" s="100"/>
      <c r="DQ15" s="100"/>
      <c r="DR15" s="100"/>
      <c r="DS15" s="100"/>
      <c r="DT15" s="101" t="s">
        <v>161</v>
      </c>
      <c r="DU15" s="103"/>
      <c r="DV15" s="103"/>
      <c r="DW15" s="103"/>
      <c r="DX15" s="103"/>
      <c r="DY15" s="103"/>
      <c r="DZ15" s="100"/>
      <c r="EA15" s="100"/>
      <c r="EB15" s="100"/>
      <c r="EC15" s="100"/>
      <c r="ED15" s="101" t="s">
        <v>161</v>
      </c>
      <c r="EE15" s="103"/>
      <c r="EF15" s="103"/>
      <c r="EG15" s="103"/>
      <c r="EH15" s="103"/>
      <c r="EI15" s="103"/>
      <c r="EJ15" s="100"/>
      <c r="EK15" s="100"/>
      <c r="EL15" s="100"/>
      <c r="EM15" s="100"/>
      <c r="EN15" s="101" t="s">
        <v>161</v>
      </c>
      <c r="EO15" s="103"/>
      <c r="EP15" s="103"/>
      <c r="EQ15" s="103"/>
      <c r="ER15" s="103"/>
      <c r="ES15" s="103"/>
      <c r="ET15" s="100"/>
      <c r="EU15" s="100"/>
      <c r="EV15" s="100"/>
      <c r="EW15" s="100"/>
      <c r="EX15" s="100"/>
      <c r="EY15" s="101" t="s">
        <v>161</v>
      </c>
      <c r="EZ15" s="103"/>
      <c r="FA15" s="103"/>
      <c r="FB15" s="103"/>
      <c r="FC15" s="103"/>
      <c r="FD15" s="103"/>
      <c r="FE15" s="100"/>
      <c r="FF15" s="100"/>
      <c r="FG15" s="100"/>
      <c r="FH15" s="100"/>
      <c r="FI15" s="101" t="s">
        <v>161</v>
      </c>
      <c r="FJ15" s="103"/>
      <c r="FK15" s="103"/>
      <c r="FL15" s="103"/>
      <c r="FM15" s="103"/>
      <c r="FN15" s="103"/>
      <c r="FO15" s="100"/>
      <c r="FP15" s="100"/>
      <c r="FQ15" s="100"/>
      <c r="FR15" s="100"/>
      <c r="FS15" s="101" t="s">
        <v>161</v>
      </c>
      <c r="FT15" s="103"/>
      <c r="FU15" s="103"/>
      <c r="FV15" s="103"/>
      <c r="FW15" s="103"/>
      <c r="FX15" s="103"/>
      <c r="FY15" s="100"/>
      <c r="FZ15" s="100"/>
      <c r="GA15" s="100"/>
      <c r="GB15" s="100"/>
      <c r="GC15" s="101" t="s">
        <v>161</v>
      </c>
      <c r="GD15" s="103"/>
      <c r="GE15" s="103"/>
      <c r="GF15" s="103"/>
      <c r="GG15" s="103"/>
      <c r="GH15" s="103"/>
      <c r="GI15" s="100"/>
      <c r="GJ15" s="100"/>
      <c r="GK15" s="100"/>
      <c r="GL15" s="100"/>
      <c r="GM15" s="101" t="s">
        <v>161</v>
      </c>
      <c r="GN15" s="103"/>
      <c r="GO15" s="103"/>
      <c r="GP15" s="103"/>
      <c r="GQ15" s="103"/>
      <c r="GR15" s="103"/>
      <c r="GS15" s="100"/>
      <c r="GT15" s="100"/>
      <c r="GU15" s="100"/>
      <c r="GV15" s="100"/>
      <c r="GW15" s="100"/>
      <c r="GX15" s="101" t="s">
        <v>161</v>
      </c>
      <c r="GY15" s="103"/>
      <c r="GZ15" s="103"/>
      <c r="HA15" s="103"/>
      <c r="HB15" s="103"/>
      <c r="HC15" s="103"/>
      <c r="HD15" s="100"/>
      <c r="HE15" s="100"/>
      <c r="HF15" s="100"/>
      <c r="HG15" s="100"/>
      <c r="HH15" s="101" t="s">
        <v>161</v>
      </c>
      <c r="HI15" s="103"/>
      <c r="HJ15" s="103"/>
      <c r="HK15" s="103"/>
      <c r="HL15" s="103"/>
      <c r="HM15" s="103"/>
      <c r="HN15" s="100"/>
      <c r="HO15" s="100"/>
      <c r="HP15" s="100"/>
      <c r="HQ15" s="100"/>
      <c r="HR15" s="101" t="s">
        <v>161</v>
      </c>
      <c r="HS15" s="103"/>
      <c r="HT15" s="103"/>
      <c r="HU15" s="103"/>
      <c r="HV15" s="103"/>
      <c r="HW15" s="103"/>
      <c r="HX15" s="100"/>
      <c r="HY15" s="100"/>
      <c r="HZ15" s="100"/>
      <c r="IA15" s="100"/>
      <c r="IB15" s="101" t="s">
        <v>161</v>
      </c>
      <c r="IC15" s="103"/>
      <c r="ID15" s="103"/>
      <c r="IE15" s="103"/>
      <c r="IF15" s="103"/>
      <c r="IG15" s="103"/>
      <c r="IH15" s="100"/>
      <c r="II15" s="100"/>
      <c r="IJ15" s="100"/>
      <c r="IK15" s="100"/>
      <c r="IL15" s="101" t="s">
        <v>161</v>
      </c>
      <c r="IM15" s="103"/>
      <c r="IN15" s="103"/>
      <c r="IO15" s="103"/>
      <c r="IP15" s="103"/>
      <c r="IQ15" s="103"/>
      <c r="IR15" s="100"/>
      <c r="IS15" s="100"/>
      <c r="IT15" s="100"/>
      <c r="IU15" s="100"/>
      <c r="IV15" s="100"/>
      <c r="IW15" s="101" t="s">
        <v>161</v>
      </c>
      <c r="IX15" s="103"/>
      <c r="IY15" s="103"/>
      <c r="IZ15" s="103"/>
      <c r="JA15" s="103"/>
      <c r="JB15" s="103"/>
      <c r="JC15" s="100"/>
      <c r="JD15" s="100"/>
      <c r="JE15" s="100"/>
      <c r="JF15" s="100"/>
      <c r="JG15" s="101" t="s">
        <v>161</v>
      </c>
      <c r="JH15" s="103"/>
      <c r="JI15" s="103"/>
      <c r="JJ15" s="103"/>
      <c r="JK15" s="103"/>
      <c r="JL15" s="103"/>
      <c r="JM15" s="100"/>
      <c r="JN15" s="100"/>
      <c r="JO15" s="100"/>
      <c r="JP15" s="100"/>
      <c r="JQ15" s="101" t="s">
        <v>161</v>
      </c>
      <c r="JR15" s="103"/>
      <c r="JS15" s="103"/>
      <c r="JT15" s="103"/>
      <c r="JU15" s="103"/>
      <c r="JV15" s="103"/>
      <c r="JW15" s="100"/>
      <c r="JX15" s="100"/>
      <c r="JY15" s="100"/>
      <c r="JZ15" s="100"/>
      <c r="KA15" s="101" t="s">
        <v>161</v>
      </c>
      <c r="KB15" s="103"/>
      <c r="KC15" s="103"/>
      <c r="KD15" s="103"/>
      <c r="KE15" s="103"/>
      <c r="KF15" s="103"/>
      <c r="KG15" s="100"/>
      <c r="KH15" s="100"/>
      <c r="KI15" s="100"/>
      <c r="KJ15" s="100"/>
      <c r="KK15" s="101" t="s">
        <v>161</v>
      </c>
      <c r="KL15" s="103"/>
      <c r="KM15" s="103"/>
      <c r="KN15" s="103"/>
      <c r="KO15" s="103"/>
      <c r="KP15" s="103"/>
      <c r="KQ15" s="100"/>
      <c r="KR15" s="100"/>
      <c r="KS15" s="100"/>
      <c r="KT15" s="100"/>
      <c r="KU15" s="100"/>
      <c r="KV15" s="101" t="s">
        <v>161</v>
      </c>
      <c r="KW15" s="103"/>
      <c r="KX15" s="103"/>
      <c r="KY15" s="103"/>
      <c r="KZ15" s="103"/>
      <c r="LA15" s="103"/>
      <c r="LB15" s="100"/>
      <c r="LC15" s="100"/>
      <c r="LD15" s="100"/>
      <c r="LE15" s="100"/>
      <c r="LF15" s="101" t="s">
        <v>161</v>
      </c>
      <c r="LG15" s="103"/>
      <c r="LH15" s="103"/>
      <c r="LI15" s="103"/>
      <c r="LJ15" s="103"/>
      <c r="LK15" s="103"/>
      <c r="LL15" s="100"/>
      <c r="LM15" s="100"/>
      <c r="LN15" s="100"/>
      <c r="LO15" s="100"/>
      <c r="LP15" s="101" t="s">
        <v>161</v>
      </c>
      <c r="LQ15" s="103"/>
      <c r="LR15" s="103"/>
      <c r="LS15" s="103"/>
      <c r="LT15" s="103"/>
      <c r="LU15" s="103"/>
      <c r="LV15" s="100"/>
      <c r="LW15" s="100"/>
      <c r="LX15" s="100"/>
      <c r="LY15" s="100"/>
      <c r="LZ15" s="101" t="s">
        <v>161</v>
      </c>
      <c r="MA15" s="103"/>
      <c r="MB15" s="103"/>
      <c r="MC15" s="103"/>
      <c r="MD15" s="103"/>
      <c r="ME15" s="103"/>
      <c r="MF15" s="100"/>
      <c r="MG15" s="100"/>
      <c r="MH15" s="100"/>
      <c r="MI15" s="100"/>
      <c r="MJ15" s="101" t="s">
        <v>161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162</v>
      </c>
      <c r="C16" s="196"/>
      <c r="D16" s="100"/>
      <c r="E16" s="97">
        <f>E15+1</f>
        <v>2</v>
      </c>
      <c r="F16" s="196" t="s">
        <v>163</v>
      </c>
      <c r="G16" s="196"/>
      <c r="H16" s="102" t="s">
        <v>164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165</v>
      </c>
      <c r="C17" s="196"/>
      <c r="D17" s="100"/>
      <c r="E17" s="97">
        <f t="shared" ref="E17" si="8">E16+1</f>
        <v>3</v>
      </c>
      <c r="F17" s="196" t="s">
        <v>166</v>
      </c>
      <c r="G17" s="196"/>
      <c r="H17" s="102" t="s">
        <v>167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168</v>
      </c>
      <c r="AY17" s="106" t="e">
        <f>IF(AY7="-",NA(),AY7)</f>
        <v>#N/A</v>
      </c>
      <c r="AZ17" s="106" t="e">
        <f t="shared" ref="AZ17:BC17" si="9">IF(AZ7="-",NA(),AZ7)</f>
        <v>#N/A</v>
      </c>
      <c r="BA17" s="106" t="e">
        <f t="shared" si="9"/>
        <v>#N/A</v>
      </c>
      <c r="BB17" s="106" t="e">
        <f t="shared" si="9"/>
        <v>#N/A</v>
      </c>
      <c r="BC17" s="106">
        <f t="shared" si="9"/>
        <v>2827.7</v>
      </c>
      <c r="BD17" s="100"/>
      <c r="BE17" s="100"/>
      <c r="BF17" s="100"/>
      <c r="BG17" s="100"/>
      <c r="BH17" s="100"/>
      <c r="BI17" s="105" t="s">
        <v>168</v>
      </c>
      <c r="BJ17" s="106" t="e">
        <f>IF(BJ7="-",NA(),BJ7)</f>
        <v>#N/A</v>
      </c>
      <c r="BK17" s="106" t="e">
        <f t="shared" ref="BK17:BN17" si="10">IF(BK7="-",NA(),BK7)</f>
        <v>#N/A</v>
      </c>
      <c r="BL17" s="106" t="e">
        <f t="shared" si="10"/>
        <v>#N/A</v>
      </c>
      <c r="BM17" s="106" t="e">
        <f t="shared" si="10"/>
        <v>#N/A</v>
      </c>
      <c r="BN17" s="106">
        <f t="shared" si="10"/>
        <v>2827.7</v>
      </c>
      <c r="BO17" s="100"/>
      <c r="BP17" s="100"/>
      <c r="BQ17" s="100"/>
      <c r="BR17" s="100"/>
      <c r="BS17" s="100"/>
      <c r="BT17" s="105" t="s">
        <v>168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168</v>
      </c>
      <c r="CF17" s="106" t="e">
        <f>IF(CF7="-",NA(),CF7)</f>
        <v>#N/A</v>
      </c>
      <c r="CG17" s="106" t="e">
        <f t="shared" ref="CG17:CJ17" si="12">IF(CG7="-",NA(),CG7)</f>
        <v>#N/A</v>
      </c>
      <c r="CH17" s="106" t="e">
        <f t="shared" si="12"/>
        <v>#N/A</v>
      </c>
      <c r="CI17" s="106" t="e">
        <f t="shared" si="12"/>
        <v>#N/A</v>
      </c>
      <c r="CJ17" s="106">
        <f t="shared" si="12"/>
        <v>1539</v>
      </c>
      <c r="CK17" s="100"/>
      <c r="CL17" s="100"/>
      <c r="CM17" s="100"/>
      <c r="CN17" s="100"/>
      <c r="CO17" s="105" t="s">
        <v>169</v>
      </c>
      <c r="CP17" s="107" t="e">
        <f>IF(CP7="-",NA(),CP7)</f>
        <v>#N/A</v>
      </c>
      <c r="CQ17" s="107" t="e">
        <f t="shared" ref="CQ17:CT17" si="13">IF(CQ7="-",NA(),CQ7)</f>
        <v>#N/A</v>
      </c>
      <c r="CR17" s="107" t="e">
        <f t="shared" si="13"/>
        <v>#N/A</v>
      </c>
      <c r="CS17" s="107" t="e">
        <f t="shared" si="13"/>
        <v>#N/A</v>
      </c>
      <c r="CT17" s="107">
        <f t="shared" si="13"/>
        <v>33332</v>
      </c>
      <c r="CU17" s="100"/>
      <c r="CV17" s="100"/>
      <c r="CW17" s="100"/>
      <c r="CX17" s="100"/>
      <c r="CY17" s="100"/>
      <c r="CZ17" s="105" t="s">
        <v>168</v>
      </c>
      <c r="DA17" s="106" t="e">
        <f>IF(DA7="-",NA(),DA7)</f>
        <v>#N/A</v>
      </c>
      <c r="DB17" s="106" t="e">
        <f t="shared" ref="DB17:DE17" si="14">IF(DB7="-",NA(),DB7)</f>
        <v>#N/A</v>
      </c>
      <c r="DC17" s="106" t="e">
        <f t="shared" si="14"/>
        <v>#N/A</v>
      </c>
      <c r="DD17" s="106" t="e">
        <f t="shared" si="14"/>
        <v>#N/A</v>
      </c>
      <c r="DE17" s="106">
        <f t="shared" si="14"/>
        <v>49.3</v>
      </c>
      <c r="DF17" s="100"/>
      <c r="DG17" s="100"/>
      <c r="DH17" s="100"/>
      <c r="DI17" s="100"/>
      <c r="DJ17" s="105" t="s">
        <v>170</v>
      </c>
      <c r="DK17" s="106" t="e">
        <f>IF(DK7="-",NA(),DK7)</f>
        <v>#N/A</v>
      </c>
      <c r="DL17" s="106" t="e">
        <f t="shared" ref="DL17:DO17" si="15">IF(DL7="-",NA(),DL7)</f>
        <v>#N/A</v>
      </c>
      <c r="DM17" s="106" t="e">
        <f t="shared" si="15"/>
        <v>#N/A</v>
      </c>
      <c r="DN17" s="106" t="e">
        <f t="shared" si="15"/>
        <v>#N/A</v>
      </c>
      <c r="DO17" s="106">
        <f t="shared" si="15"/>
        <v>0</v>
      </c>
      <c r="DP17" s="100"/>
      <c r="DQ17" s="100"/>
      <c r="DR17" s="100"/>
      <c r="DS17" s="100"/>
      <c r="DT17" s="105" t="s">
        <v>168</v>
      </c>
      <c r="DU17" s="106" t="e">
        <f>IF(DU7="-",NA(),DU7)</f>
        <v>#N/A</v>
      </c>
      <c r="DV17" s="106" t="e">
        <f t="shared" ref="DV17:DY17" si="16">IF(DV7="-",NA(),DV7)</f>
        <v>#N/A</v>
      </c>
      <c r="DW17" s="106" t="e">
        <f t="shared" si="16"/>
        <v>#N/A</v>
      </c>
      <c r="DX17" s="106" t="e">
        <f t="shared" si="16"/>
        <v>#N/A</v>
      </c>
      <c r="DY17" s="106">
        <f t="shared" si="16"/>
        <v>0</v>
      </c>
      <c r="DZ17" s="100"/>
      <c r="EA17" s="100"/>
      <c r="EB17" s="100"/>
      <c r="EC17" s="100"/>
      <c r="ED17" s="105" t="s">
        <v>170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169</v>
      </c>
      <c r="EO17" s="106" t="e">
        <f>IF(EO7="-",NA(),EO7)</f>
        <v>#N/A</v>
      </c>
      <c r="EP17" s="106" t="e">
        <f t="shared" ref="EP17:ES17" si="18">IF(EP7="-",NA(),EP7)</f>
        <v>#N/A</v>
      </c>
      <c r="EQ17" s="106" t="e">
        <f t="shared" si="18"/>
        <v>#N/A</v>
      </c>
      <c r="ER17" s="106" t="e">
        <f t="shared" si="18"/>
        <v>#N/A</v>
      </c>
      <c r="ES17" s="106">
        <f t="shared" si="18"/>
        <v>100</v>
      </c>
      <c r="ET17" s="100"/>
      <c r="EU17" s="100"/>
      <c r="EV17" s="100"/>
      <c r="EW17" s="100"/>
      <c r="EX17" s="100"/>
      <c r="EY17" s="105" t="s">
        <v>170</v>
      </c>
      <c r="EZ17" s="106" t="e">
        <f>IF(EZ7="-",NA(),EZ7)</f>
        <v>#N/A</v>
      </c>
      <c r="FA17" s="106" t="e">
        <f t="shared" ref="FA17:FD17" si="19">IF(FA7="-",NA(),FA7)</f>
        <v>#N/A</v>
      </c>
      <c r="FB17" s="106" t="e">
        <f t="shared" si="19"/>
        <v>#N/A</v>
      </c>
      <c r="FC17" s="106" t="e">
        <f t="shared" si="19"/>
        <v>#N/A</v>
      </c>
      <c r="FD17" s="106">
        <f t="shared" si="19"/>
        <v>49.3</v>
      </c>
      <c r="FE17" s="100"/>
      <c r="FF17" s="100"/>
      <c r="FG17" s="100"/>
      <c r="FH17" s="100"/>
      <c r="FI17" s="105" t="s">
        <v>168</v>
      </c>
      <c r="FJ17" s="106" t="e">
        <f>IF(FJ7="-",NA(),FJ7)</f>
        <v>#N/A</v>
      </c>
      <c r="FK17" s="106" t="e">
        <f t="shared" ref="FK17:FN17" si="20">IF(FK7="-",NA(),FK7)</f>
        <v>#N/A</v>
      </c>
      <c r="FL17" s="106" t="e">
        <f t="shared" si="20"/>
        <v>#N/A</v>
      </c>
      <c r="FM17" s="106" t="e">
        <f t="shared" si="20"/>
        <v>#N/A</v>
      </c>
      <c r="FN17" s="106">
        <f t="shared" si="20"/>
        <v>0</v>
      </c>
      <c r="FO17" s="100"/>
      <c r="FP17" s="100"/>
      <c r="FQ17" s="100"/>
      <c r="FR17" s="100"/>
      <c r="FS17" s="105" t="s">
        <v>170</v>
      </c>
      <c r="FT17" s="106" t="e">
        <f>IF(FT7="-",NA(),FT7)</f>
        <v>#N/A</v>
      </c>
      <c r="FU17" s="106" t="e">
        <f t="shared" ref="FU17:FX17" si="21">IF(FU7="-",NA(),FU7)</f>
        <v>#N/A</v>
      </c>
      <c r="FV17" s="106" t="e">
        <f t="shared" si="21"/>
        <v>#N/A</v>
      </c>
      <c r="FW17" s="106" t="e">
        <f t="shared" si="21"/>
        <v>#N/A</v>
      </c>
      <c r="FX17" s="106">
        <f t="shared" si="21"/>
        <v>0</v>
      </c>
      <c r="FY17" s="100"/>
      <c r="FZ17" s="100"/>
      <c r="GA17" s="100"/>
      <c r="GB17" s="100"/>
      <c r="GC17" s="105" t="s">
        <v>170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170</v>
      </c>
      <c r="GN17" s="106" t="e">
        <f>IF(GN7="-",NA(),GN7)</f>
        <v>#N/A</v>
      </c>
      <c r="GO17" s="106" t="e">
        <f t="shared" ref="GO17:GR17" si="23">IF(GO7="-",NA(),GO7)</f>
        <v>#N/A</v>
      </c>
      <c r="GP17" s="106" t="e">
        <f t="shared" si="23"/>
        <v>#N/A</v>
      </c>
      <c r="GQ17" s="106" t="e">
        <f t="shared" si="23"/>
        <v>#N/A</v>
      </c>
      <c r="GR17" s="106">
        <f t="shared" si="23"/>
        <v>100</v>
      </c>
      <c r="GS17" s="100"/>
      <c r="GT17" s="100"/>
      <c r="GU17" s="100"/>
      <c r="GV17" s="100"/>
      <c r="GW17" s="100"/>
      <c r="GX17" s="105" t="s">
        <v>170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171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172</v>
      </c>
      <c r="AY18" s="106" t="e">
        <f>IF(BD7="-",NA(),BD7)</f>
        <v>#N/A</v>
      </c>
      <c r="AZ18" s="106" t="e">
        <f t="shared" ref="AZ18:BC18" si="39">IF(BE7="-",NA(),BE7)</f>
        <v>#N/A</v>
      </c>
      <c r="BA18" s="106" t="e">
        <f t="shared" si="39"/>
        <v>#N/A</v>
      </c>
      <c r="BB18" s="106" t="e">
        <f t="shared" si="39"/>
        <v>#N/A</v>
      </c>
      <c r="BC18" s="106">
        <f t="shared" si="39"/>
        <v>121.3</v>
      </c>
      <c r="BD18" s="100"/>
      <c r="BE18" s="100"/>
      <c r="BF18" s="100"/>
      <c r="BG18" s="100"/>
      <c r="BH18" s="100"/>
      <c r="BI18" s="105" t="s">
        <v>173</v>
      </c>
      <c r="BJ18" s="106" t="e">
        <f>IF(BO7="-",NA(),BO7)</f>
        <v>#N/A</v>
      </c>
      <c r="BK18" s="106" t="e">
        <f t="shared" ref="BK18:BN18" si="40">IF(BP7="-",NA(),BP7)</f>
        <v>#N/A</v>
      </c>
      <c r="BL18" s="106" t="e">
        <f t="shared" si="40"/>
        <v>#N/A</v>
      </c>
      <c r="BM18" s="106" t="e">
        <f t="shared" si="40"/>
        <v>#N/A</v>
      </c>
      <c r="BN18" s="106">
        <f t="shared" si="40"/>
        <v>247.9</v>
      </c>
      <c r="BO18" s="100"/>
      <c r="BP18" s="100"/>
      <c r="BQ18" s="100"/>
      <c r="BR18" s="100"/>
      <c r="BS18" s="100"/>
      <c r="BT18" s="105" t="s">
        <v>173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172</v>
      </c>
      <c r="CF18" s="106" t="e">
        <f>IF(CK7="-",NA(),CK7)</f>
        <v>#N/A</v>
      </c>
      <c r="CG18" s="106" t="e">
        <f t="shared" ref="CG18:CJ18" si="42">IF(CL7="-",NA(),CL7)</f>
        <v>#N/A</v>
      </c>
      <c r="CH18" s="106" t="e">
        <f t="shared" si="42"/>
        <v>#N/A</v>
      </c>
      <c r="CI18" s="106" t="e">
        <f t="shared" si="42"/>
        <v>#N/A</v>
      </c>
      <c r="CJ18" s="106">
        <f t="shared" si="42"/>
        <v>19210.5</v>
      </c>
      <c r="CK18" s="100"/>
      <c r="CL18" s="100"/>
      <c r="CM18" s="100"/>
      <c r="CN18" s="100"/>
      <c r="CO18" s="105" t="s">
        <v>172</v>
      </c>
      <c r="CP18" s="107" t="e">
        <f>IF(CU7="-",NA(),CU7)</f>
        <v>#N/A</v>
      </c>
      <c r="CQ18" s="107" t="e">
        <f t="shared" ref="CQ18:CT18" si="43">IF(CV7="-",NA(),CV7)</f>
        <v>#N/A</v>
      </c>
      <c r="CR18" s="107" t="e">
        <f t="shared" si="43"/>
        <v>#N/A</v>
      </c>
      <c r="CS18" s="107" t="e">
        <f t="shared" si="43"/>
        <v>#N/A</v>
      </c>
      <c r="CT18" s="107">
        <f t="shared" si="43"/>
        <v>32739</v>
      </c>
      <c r="CU18" s="100"/>
      <c r="CV18" s="100"/>
      <c r="CW18" s="100"/>
      <c r="CX18" s="100"/>
      <c r="CY18" s="100"/>
      <c r="CZ18" s="105" t="s">
        <v>172</v>
      </c>
      <c r="DA18" s="106" t="e">
        <f>IF(DF7="-",NA(),DF7)</f>
        <v>#N/A</v>
      </c>
      <c r="DB18" s="106" t="e">
        <f t="shared" ref="DB18:DE18" si="44">IF(DG7="-",NA(),DG7)</f>
        <v>#N/A</v>
      </c>
      <c r="DC18" s="106" t="e">
        <f t="shared" si="44"/>
        <v>#N/A</v>
      </c>
      <c r="DD18" s="106" t="e">
        <f t="shared" si="44"/>
        <v>#N/A</v>
      </c>
      <c r="DE18" s="106">
        <f t="shared" si="44"/>
        <v>31.7</v>
      </c>
      <c r="DF18" s="100"/>
      <c r="DG18" s="100"/>
      <c r="DH18" s="100"/>
      <c r="DI18" s="100"/>
      <c r="DJ18" s="105" t="s">
        <v>174</v>
      </c>
      <c r="DK18" s="106" t="e">
        <f>IF(DP7="-",NA(),DP7)</f>
        <v>#N/A</v>
      </c>
      <c r="DL18" s="106" t="e">
        <f t="shared" ref="DL18:DO18" si="45">IF(DQ7="-",NA(),DQ7)</f>
        <v>#N/A</v>
      </c>
      <c r="DM18" s="106" t="e">
        <f t="shared" si="45"/>
        <v>#N/A</v>
      </c>
      <c r="DN18" s="106" t="e">
        <f t="shared" si="45"/>
        <v>#N/A</v>
      </c>
      <c r="DO18" s="106">
        <f t="shared" si="45"/>
        <v>11.9</v>
      </c>
      <c r="DP18" s="100"/>
      <c r="DQ18" s="100"/>
      <c r="DR18" s="100"/>
      <c r="DS18" s="100"/>
      <c r="DT18" s="105" t="s">
        <v>172</v>
      </c>
      <c r="DU18" s="106" t="e">
        <f>IF(DZ7="-",NA(),DZ7)</f>
        <v>#N/A</v>
      </c>
      <c r="DV18" s="106" t="e">
        <f t="shared" ref="DV18:DY18" si="46">IF(EA7="-",NA(),EA7)</f>
        <v>#N/A</v>
      </c>
      <c r="DW18" s="106" t="e">
        <f t="shared" si="46"/>
        <v>#N/A</v>
      </c>
      <c r="DX18" s="106" t="e">
        <f t="shared" si="46"/>
        <v>#N/A</v>
      </c>
      <c r="DY18" s="106">
        <f t="shared" si="46"/>
        <v>132.80000000000001</v>
      </c>
      <c r="DZ18" s="100"/>
      <c r="EA18" s="100"/>
      <c r="EB18" s="100"/>
      <c r="EC18" s="100"/>
      <c r="ED18" s="105" t="s">
        <v>172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172</v>
      </c>
      <c r="EO18" s="106" t="e">
        <f>IF(ET7="-",NA(),ET7)</f>
        <v>#N/A</v>
      </c>
      <c r="EP18" s="106" t="e">
        <f t="shared" ref="EP18:ES18" si="48">IF(EU7="-",NA(),EU7)</f>
        <v>#N/A</v>
      </c>
      <c r="EQ18" s="106" t="e">
        <f t="shared" si="48"/>
        <v>#N/A</v>
      </c>
      <c r="ER18" s="106" t="e">
        <f t="shared" si="48"/>
        <v>#N/A</v>
      </c>
      <c r="ES18" s="106">
        <f t="shared" si="48"/>
        <v>88</v>
      </c>
      <c r="ET18" s="100"/>
      <c r="EU18" s="100"/>
      <c r="EV18" s="100"/>
      <c r="EW18" s="100"/>
      <c r="EX18" s="100"/>
      <c r="EY18" s="105" t="s">
        <v>175</v>
      </c>
      <c r="EZ18" s="106" t="e">
        <f>IF(OR(NOT($EZ$8),FE7="-"),NA(),FE7)</f>
        <v>#N/A</v>
      </c>
      <c r="FA18" s="106" t="e">
        <f>IF(OR(NOT($EZ$8),FF7="-"),NA(),FF7)</f>
        <v>#N/A</v>
      </c>
      <c r="FB18" s="106" t="e">
        <f>IF(OR(NOT($EZ$8),FG7="-"),NA(),FG7)</f>
        <v>#N/A</v>
      </c>
      <c r="FC18" s="106" t="e">
        <f>IF(OR(NOT($EZ$8),FH7="-"),NA(),FH7)</f>
        <v>#N/A</v>
      </c>
      <c r="FD18" s="106">
        <f>IF(OR(NOT($EZ$8),FI7="-"),NA(),FI7)</f>
        <v>57.3</v>
      </c>
      <c r="FE18" s="100"/>
      <c r="FF18" s="100"/>
      <c r="FG18" s="100"/>
      <c r="FH18" s="100"/>
      <c r="FI18" s="105" t="s">
        <v>172</v>
      </c>
      <c r="FJ18" s="106" t="e">
        <f>IF(OR(NOT($FJ$8),FO7="-"),NA(),FO7)</f>
        <v>#N/A</v>
      </c>
      <c r="FK18" s="106" t="e">
        <f>IF(OR(NOT($FJ$8),FP7="-"),NA(),FP7)</f>
        <v>#N/A</v>
      </c>
      <c r="FL18" s="106" t="e">
        <f>IF(OR(NOT($FJ$8),FQ7="-"),NA(),FQ7)</f>
        <v>#N/A</v>
      </c>
      <c r="FM18" s="106" t="e">
        <f>IF(OR(NOT($FJ$8),FR7="-"),NA(),FR7)</f>
        <v>#N/A</v>
      </c>
      <c r="FN18" s="106">
        <f>IF(OR(NOT($FJ$8),FS7="-"),NA(),FS7)</f>
        <v>4.2</v>
      </c>
      <c r="FO18" s="100"/>
      <c r="FP18" s="100"/>
      <c r="FQ18" s="100"/>
      <c r="FR18" s="100"/>
      <c r="FS18" s="105" t="s">
        <v>172</v>
      </c>
      <c r="FT18" s="106" t="e">
        <f>IF(OR(NOT($FT$8),FY7="-"),NA(),FY7)</f>
        <v>#N/A</v>
      </c>
      <c r="FU18" s="106" t="e">
        <f>IF(OR(NOT($FT$8),FZ7="-"),NA(),FZ7)</f>
        <v>#N/A</v>
      </c>
      <c r="FV18" s="106" t="e">
        <f>IF(OR(NOT($FT$8),GA7="-"),NA(),GA7)</f>
        <v>#N/A</v>
      </c>
      <c r="FW18" s="106" t="e">
        <f>IF(OR(NOT($FT$8),GB7="-"),NA(),GB7)</f>
        <v>#N/A</v>
      </c>
      <c r="FX18" s="106">
        <f>IF(OR(NOT($FT$8),GC7="-"),NA(),GC7)</f>
        <v>394.9</v>
      </c>
      <c r="FY18" s="100"/>
      <c r="FZ18" s="100"/>
      <c r="GA18" s="100"/>
      <c r="GB18" s="100"/>
      <c r="GC18" s="105" t="s">
        <v>173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174</v>
      </c>
      <c r="GN18" s="106" t="e">
        <f>IF(OR(NOT($GN$8),GS7="-"),NA(),GS7)</f>
        <v>#N/A</v>
      </c>
      <c r="GO18" s="106" t="e">
        <f>IF(OR(NOT($GN$8),GT7="-"),NA(),GT7)</f>
        <v>#N/A</v>
      </c>
      <c r="GP18" s="106" t="e">
        <f>IF(OR(NOT($GN$8),GU7="-"),NA(),GU7)</f>
        <v>#N/A</v>
      </c>
      <c r="GQ18" s="106" t="e">
        <f>IF(OR(NOT($GN$8),GV7="-"),NA(),GV7)</f>
        <v>#N/A</v>
      </c>
      <c r="GR18" s="106">
        <f>IF(OR(NOT($GN$8),GW7="-"),NA(),GW7)</f>
        <v>92</v>
      </c>
      <c r="GS18" s="100"/>
      <c r="GT18" s="100"/>
      <c r="GU18" s="100"/>
      <c r="GV18" s="100"/>
      <c r="GW18" s="100"/>
      <c r="GX18" s="105" t="s">
        <v>174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155</v>
      </c>
      <c r="AY19" s="106">
        <f>$BI$7</f>
        <v>100</v>
      </c>
      <c r="AZ19" s="106">
        <f t="shared" ref="AZ19:BC19" si="49">$BI$7</f>
        <v>100</v>
      </c>
      <c r="BA19" s="106">
        <f t="shared" si="49"/>
        <v>100</v>
      </c>
      <c r="BB19" s="106">
        <f t="shared" si="49"/>
        <v>100</v>
      </c>
      <c r="BC19" s="106">
        <f t="shared" si="49"/>
        <v>100</v>
      </c>
      <c r="BD19" s="100"/>
      <c r="BE19" s="100"/>
      <c r="BF19" s="100"/>
      <c r="BG19" s="100"/>
      <c r="BH19" s="100"/>
      <c r="BI19" s="108" t="s">
        <v>155</v>
      </c>
      <c r="BJ19" s="106">
        <f>$BT$7</f>
        <v>100</v>
      </c>
      <c r="BK19" s="106">
        <f>$BT$7</f>
        <v>100</v>
      </c>
      <c r="BL19" s="106">
        <f>$BT$7</f>
        <v>100</v>
      </c>
      <c r="BM19" s="106">
        <f>$BT$7</f>
        <v>100</v>
      </c>
      <c r="BN19" s="106">
        <f>$BT$7</f>
        <v>100</v>
      </c>
      <c r="BO19" s="100"/>
      <c r="BP19" s="100"/>
      <c r="BQ19" s="100"/>
      <c r="BR19" s="100"/>
      <c r="BS19" s="100"/>
      <c r="BT19" s="108" t="s">
        <v>155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177</v>
      </c>
      <c r="C20" s="196"/>
      <c r="D20" s="100"/>
    </row>
    <row r="21" spans="1:374">
      <c r="A21" s="97">
        <f t="shared" si="7"/>
        <v>7</v>
      </c>
      <c r="B21" s="196" t="s">
        <v>178</v>
      </c>
      <c r="C21" s="196"/>
      <c r="D21" s="100"/>
    </row>
    <row r="22" spans="1:374">
      <c r="A22" s="97">
        <f t="shared" si="7"/>
        <v>8</v>
      </c>
      <c r="B22" s="196" t="s">
        <v>179</v>
      </c>
      <c r="C22" s="196"/>
      <c r="D22" s="100"/>
      <c r="E22" s="197" t="s">
        <v>180</v>
      </c>
      <c r="F22" s="198"/>
      <c r="G22" s="198"/>
      <c r="H22" s="198"/>
      <c r="I22" s="199"/>
    </row>
    <row r="23" spans="1:374">
      <c r="A23" s="97">
        <f t="shared" si="7"/>
        <v>9</v>
      </c>
      <c r="B23" s="196" t="s">
        <v>181</v>
      </c>
      <c r="C23" s="196"/>
      <c r="D23" s="100"/>
      <c r="E23" s="200"/>
      <c r="F23" s="201"/>
      <c r="G23" s="201"/>
      <c r="H23" s="201"/>
      <c r="I23" s="202"/>
    </row>
    <row r="24" spans="1:374">
      <c r="A24" s="97">
        <f t="shared" si="7"/>
        <v>10</v>
      </c>
      <c r="B24" s="196" t="s">
        <v>182</v>
      </c>
      <c r="C24" s="196"/>
      <c r="D24" s="100"/>
      <c r="E24" s="200"/>
      <c r="F24" s="201"/>
      <c r="G24" s="201"/>
      <c r="H24" s="201"/>
      <c r="I24" s="202"/>
    </row>
    <row r="25" spans="1:374">
      <c r="A25" s="97">
        <f t="shared" si="7"/>
        <v>11</v>
      </c>
      <c r="B25" s="196" t="s">
        <v>183</v>
      </c>
      <c r="C25" s="196"/>
      <c r="D25" s="100"/>
      <c r="E25" s="200"/>
      <c r="F25" s="201"/>
      <c r="G25" s="201"/>
      <c r="H25" s="201"/>
      <c r="I25" s="202"/>
    </row>
    <row r="26" spans="1:374">
      <c r="A26" s="97">
        <f t="shared" si="7"/>
        <v>12</v>
      </c>
      <c r="B26" s="196" t="s">
        <v>184</v>
      </c>
      <c r="C26" s="196"/>
      <c r="D26" s="100"/>
      <c r="E26" s="200"/>
      <c r="F26" s="201"/>
      <c r="G26" s="201"/>
      <c r="H26" s="201"/>
      <c r="I26" s="202"/>
    </row>
    <row r="27" spans="1:374">
      <c r="A27" s="97">
        <f t="shared" si="7"/>
        <v>13</v>
      </c>
      <c r="B27" s="196" t="s">
        <v>185</v>
      </c>
      <c r="C27" s="196"/>
      <c r="D27" s="100"/>
      <c r="E27" s="200"/>
      <c r="F27" s="201"/>
      <c r="G27" s="201"/>
      <c r="H27" s="201"/>
      <c r="I27" s="202"/>
    </row>
    <row r="28" spans="1:374">
      <c r="A28" s="97">
        <f t="shared" si="7"/>
        <v>14</v>
      </c>
      <c r="B28" s="196" t="s">
        <v>186</v>
      </c>
      <c r="C28" s="196"/>
      <c r="D28" s="100"/>
      <c r="E28" s="200"/>
      <c r="F28" s="201"/>
      <c r="G28" s="201"/>
      <c r="H28" s="201"/>
      <c r="I28" s="202"/>
    </row>
    <row r="29" spans="1:374">
      <c r="A29" s="97">
        <f t="shared" si="7"/>
        <v>15</v>
      </c>
      <c r="B29" s="196" t="s">
        <v>187</v>
      </c>
      <c r="C29" s="196"/>
      <c r="D29" s="100"/>
      <c r="E29" s="200"/>
      <c r="F29" s="201"/>
      <c r="G29" s="201"/>
      <c r="H29" s="201"/>
      <c r="I29" s="202"/>
    </row>
    <row r="30" spans="1:374">
      <c r="A30" s="97">
        <f t="shared" si="7"/>
        <v>16</v>
      </c>
      <c r="B30" s="196" t="s">
        <v>188</v>
      </c>
      <c r="C30" s="196"/>
      <c r="D30" s="100"/>
      <c r="E30" s="200"/>
      <c r="F30" s="201"/>
      <c r="G30" s="201"/>
      <c r="H30" s="201"/>
      <c r="I30" s="202"/>
    </row>
    <row r="31" spans="1:374">
      <c r="A31" s="97">
        <f t="shared" si="7"/>
        <v>17</v>
      </c>
      <c r="B31" s="196" t="s">
        <v>189</v>
      </c>
      <c r="C31" s="196"/>
      <c r="D31" s="100"/>
      <c r="E31" s="200"/>
      <c r="F31" s="201"/>
      <c r="G31" s="201"/>
      <c r="H31" s="201"/>
      <c r="I31" s="202"/>
    </row>
    <row r="32" spans="1:374">
      <c r="A32" s="97">
        <f t="shared" si="7"/>
        <v>18</v>
      </c>
      <c r="B32" s="196" t="s">
        <v>190</v>
      </c>
      <c r="C32" s="196"/>
      <c r="D32" s="100"/>
      <c r="E32" s="200"/>
      <c r="F32" s="201"/>
      <c r="G32" s="201"/>
      <c r="H32" s="201"/>
      <c r="I32" s="202"/>
    </row>
    <row r="33" spans="1:16">
      <c r="A33" s="97">
        <f t="shared" si="7"/>
        <v>19</v>
      </c>
      <c r="B33" s="196" t="s">
        <v>191</v>
      </c>
      <c r="C33" s="196"/>
      <c r="D33" s="100"/>
      <c r="E33" s="200"/>
      <c r="F33" s="201"/>
      <c r="G33" s="201"/>
      <c r="H33" s="201"/>
      <c r="I33" s="202"/>
    </row>
    <row r="34" spans="1:16">
      <c r="A34" s="97">
        <f t="shared" si="7"/>
        <v>20</v>
      </c>
      <c r="B34" s="196" t="s">
        <v>192</v>
      </c>
      <c r="C34" s="196"/>
      <c r="D34" s="100"/>
      <c r="E34" s="200"/>
      <c r="F34" s="201"/>
      <c r="G34" s="201"/>
      <c r="H34" s="201"/>
      <c r="I34" s="202"/>
    </row>
    <row r="35" spans="1:16" ht="25.5" customHeight="1">
      <c r="E35" s="203"/>
      <c r="F35" s="204"/>
      <c r="G35" s="204"/>
      <c r="H35" s="204"/>
      <c r="I35" s="205"/>
    </row>
    <row r="36" spans="1:16">
      <c r="A36" t="s">
        <v>193</v>
      </c>
      <c r="B36" t="s">
        <v>194</v>
      </c>
    </row>
    <row r="37" spans="1:16">
      <c r="A37" t="s">
        <v>195</v>
      </c>
      <c r="B37" t="s">
        <v>196</v>
      </c>
      <c r="L37" s="197" t="s">
        <v>180</v>
      </c>
      <c r="M37" s="198"/>
      <c r="N37" s="198"/>
      <c r="O37" s="198"/>
      <c r="P37" s="199"/>
    </row>
    <row r="38" spans="1:16">
      <c r="A38" t="s">
        <v>197</v>
      </c>
      <c r="B38" t="s">
        <v>198</v>
      </c>
      <c r="L38" s="200"/>
      <c r="M38" s="201"/>
      <c r="N38" s="201"/>
      <c r="O38" s="201"/>
      <c r="P38" s="202"/>
    </row>
    <row r="39" spans="1:16">
      <c r="A39" t="s">
        <v>199</v>
      </c>
      <c r="B39" t="s">
        <v>200</v>
      </c>
      <c r="L39" s="200"/>
      <c r="M39" s="201"/>
      <c r="N39" s="201"/>
      <c r="O39" s="201"/>
      <c r="P39" s="202"/>
    </row>
    <row r="40" spans="1:16">
      <c r="A40" t="s">
        <v>201</v>
      </c>
      <c r="B40" t="s">
        <v>202</v>
      </c>
      <c r="L40" s="200"/>
      <c r="M40" s="201"/>
      <c r="N40" s="201"/>
      <c r="O40" s="201"/>
      <c r="P40" s="202"/>
    </row>
    <row r="41" spans="1:16">
      <c r="A41" t="s">
        <v>203</v>
      </c>
      <c r="B41" t="s">
        <v>204</v>
      </c>
      <c r="L41" s="200"/>
      <c r="M41" s="201"/>
      <c r="N41" s="201"/>
      <c r="O41" s="201"/>
      <c r="P41" s="202"/>
    </row>
    <row r="42" spans="1:16">
      <c r="A42" t="s">
        <v>205</v>
      </c>
      <c r="B42" t="s">
        <v>206</v>
      </c>
      <c r="L42" s="200"/>
      <c r="M42" s="201"/>
      <c r="N42" s="201"/>
      <c r="O42" s="201"/>
      <c r="P42" s="202"/>
    </row>
    <row r="43" spans="1:16">
      <c r="A43" t="s">
        <v>207</v>
      </c>
      <c r="B43" t="s">
        <v>208</v>
      </c>
      <c r="L43" s="200"/>
      <c r="M43" s="201"/>
      <c r="N43" s="201"/>
      <c r="O43" s="201"/>
      <c r="P43" s="202"/>
    </row>
    <row r="44" spans="1:16">
      <c r="A44" t="s">
        <v>209</v>
      </c>
      <c r="B44" t="s">
        <v>210</v>
      </c>
      <c r="L44" s="200"/>
      <c r="M44" s="201"/>
      <c r="N44" s="201"/>
      <c r="O44" s="201"/>
      <c r="P44" s="202"/>
    </row>
    <row r="45" spans="1:16">
      <c r="A45" t="s">
        <v>211</v>
      </c>
      <c r="B45" t="s">
        <v>212</v>
      </c>
      <c r="L45" s="200"/>
      <c r="M45" s="201"/>
      <c r="N45" s="201"/>
      <c r="O45" s="201"/>
      <c r="P45" s="202"/>
    </row>
    <row r="46" spans="1:16">
      <c r="A46" t="s">
        <v>213</v>
      </c>
      <c r="B46" t="s">
        <v>214</v>
      </c>
      <c r="L46" s="200"/>
      <c r="M46" s="201"/>
      <c r="N46" s="201"/>
      <c r="O46" s="201"/>
      <c r="P46" s="202"/>
    </row>
    <row r="47" spans="1:16">
      <c r="A47" t="s">
        <v>215</v>
      </c>
      <c r="B47" t="s">
        <v>216</v>
      </c>
      <c r="L47" s="200"/>
      <c r="M47" s="201"/>
      <c r="N47" s="201"/>
      <c r="O47" s="201"/>
      <c r="P47" s="202"/>
    </row>
    <row r="48" spans="1:16">
      <c r="A48" t="s">
        <v>217</v>
      </c>
      <c r="B48" t="s">
        <v>218</v>
      </c>
      <c r="L48" s="200"/>
      <c r="M48" s="201"/>
      <c r="N48" s="201"/>
      <c r="O48" s="201"/>
      <c r="P48" s="202"/>
    </row>
    <row r="49" spans="1:16">
      <c r="A49" t="s">
        <v>219</v>
      </c>
      <c r="B49" t="s">
        <v>220</v>
      </c>
      <c r="L49" s="200"/>
      <c r="M49" s="201"/>
      <c r="N49" s="201"/>
      <c r="O49" s="201"/>
      <c r="P49" s="202"/>
    </row>
    <row r="50" spans="1:16" ht="26.25" customHeight="1">
      <c r="A50" t="s">
        <v>221</v>
      </c>
      <c r="B50" t="s">
        <v>222</v>
      </c>
      <c r="L50" s="203"/>
      <c r="M50" s="204"/>
      <c r="N50" s="204"/>
      <c r="O50" s="204"/>
      <c r="P50" s="205"/>
    </row>
    <row r="51" spans="1:16">
      <c r="A51" t="s">
        <v>223</v>
      </c>
      <c r="B51" t="s">
        <v>224</v>
      </c>
    </row>
    <row r="52" spans="1:16">
      <c r="A52" t="s">
        <v>225</v>
      </c>
      <c r="B52" t="s">
        <v>226</v>
      </c>
    </row>
    <row r="53" spans="1:16">
      <c r="A53" t="s">
        <v>227</v>
      </c>
      <c r="B53" t="s">
        <v>228</v>
      </c>
    </row>
    <row r="54" spans="1:16">
      <c r="A54" t="s">
        <v>229</v>
      </c>
      <c r="B54" t="s">
        <v>230</v>
      </c>
    </row>
    <row r="55" spans="1:16">
      <c r="A55" t="s">
        <v>231</v>
      </c>
      <c r="B55" t="s">
        <v>232</v>
      </c>
    </row>
    <row r="56" spans="1:16">
      <c r="A56" t="s">
        <v>233</v>
      </c>
      <c r="B56" t="s">
        <v>234</v>
      </c>
    </row>
    <row r="57" spans="1:16">
      <c r="A57" t="s">
        <v>235</v>
      </c>
      <c r="B57" t="s">
        <v>236</v>
      </c>
    </row>
    <row r="58" spans="1:16">
      <c r="A58" t="s">
        <v>237</v>
      </c>
      <c r="B58" t="s">
        <v>238</v>
      </c>
    </row>
    <row r="59" spans="1:16">
      <c r="A59" t="s">
        <v>239</v>
      </c>
      <c r="B59" t="s">
        <v>240</v>
      </c>
    </row>
    <row r="60" spans="1:16">
      <c r="A60" t="s">
        <v>241</v>
      </c>
      <c r="B60" t="s">
        <v>242</v>
      </c>
    </row>
    <row r="61" spans="1:16">
      <c r="A61" t="s">
        <v>243</v>
      </c>
      <c r="B61" t="s">
        <v>244</v>
      </c>
    </row>
    <row r="62" spans="1:16">
      <c r="A62" t="s">
        <v>245</v>
      </c>
      <c r="B62" t="s">
        <v>246</v>
      </c>
    </row>
    <row r="63" spans="1:16">
      <c r="A63" t="s">
        <v>247</v>
      </c>
      <c r="B63" t="s">
        <v>248</v>
      </c>
    </row>
    <row r="64" spans="1:16">
      <c r="A64" t="s">
        <v>249</v>
      </c>
      <c r="B64" t="s">
        <v>250</v>
      </c>
    </row>
    <row r="65" spans="1:2">
      <c r="A65" t="s">
        <v>251</v>
      </c>
      <c r="B65" t="s">
        <v>252</v>
      </c>
    </row>
    <row r="66" spans="1:2">
      <c r="A66" t="s">
        <v>253</v>
      </c>
      <c r="B66" t="s">
        <v>254</v>
      </c>
    </row>
    <row r="67" spans="1:2">
      <c r="A67" t="s">
        <v>255</v>
      </c>
      <c r="B67" t="s">
        <v>254</v>
      </c>
    </row>
    <row r="68" spans="1:2">
      <c r="A68" t="s">
        <v>256</v>
      </c>
      <c r="B68" t="s">
        <v>254</v>
      </c>
    </row>
    <row r="69" spans="1:2">
      <c r="A69" t="s">
        <v>257</v>
      </c>
      <c r="B69" t="s">
        <v>254</v>
      </c>
    </row>
    <row r="70" spans="1:2">
      <c r="A70" t="s">
        <v>258</v>
      </c>
      <c r="B70" t="s">
        <v>254</v>
      </c>
    </row>
    <row r="71" spans="1:2">
      <c r="A71" t="s">
        <v>259</v>
      </c>
      <c r="B71" t="s">
        <v>254</v>
      </c>
    </row>
    <row r="72" spans="1:2">
      <c r="A72" t="s">
        <v>260</v>
      </c>
      <c r="B72" t="s">
        <v>254</v>
      </c>
    </row>
    <row r="73" spans="1:2">
      <c r="A73" t="s">
        <v>261</v>
      </c>
      <c r="B73" t="s">
        <v>254</v>
      </c>
    </row>
    <row r="74" spans="1:2">
      <c r="A74" t="s">
        <v>262</v>
      </c>
      <c r="B74" t="s">
        <v>254</v>
      </c>
    </row>
    <row r="75" spans="1:2">
      <c r="A75" t="s">
        <v>263</v>
      </c>
      <c r="B75" t="s">
        <v>254</v>
      </c>
    </row>
    <row r="76" spans="1:2">
      <c r="A76" t="s">
        <v>264</v>
      </c>
      <c r="B76" t="s">
        <v>254</v>
      </c>
    </row>
    <row r="77" spans="1:2">
      <c r="A77" t="s">
        <v>265</v>
      </c>
      <c r="B77" t="s">
        <v>254</v>
      </c>
    </row>
    <row r="78" spans="1:2">
      <c r="A78" t="s">
        <v>266</v>
      </c>
      <c r="B78" t="s">
        <v>254</v>
      </c>
    </row>
    <row r="79" spans="1:2">
      <c r="A79" t="s">
        <v>267</v>
      </c>
      <c r="B79" t="s">
        <v>254</v>
      </c>
    </row>
    <row r="80" spans="1:2">
      <c r="A80" t="s">
        <v>268</v>
      </c>
      <c r="B80" t="s">
        <v>254</v>
      </c>
    </row>
    <row r="81" spans="1:2">
      <c r="A81" t="s">
        <v>269</v>
      </c>
      <c r="B81" t="s">
        <v>254</v>
      </c>
    </row>
    <row r="82" spans="1:2">
      <c r="A82" t="s">
        <v>270</v>
      </c>
      <c r="B82" t="s">
        <v>254</v>
      </c>
    </row>
    <row r="83" spans="1:2">
      <c r="A83" t="s">
        <v>271</v>
      </c>
      <c r="B83" t="s">
        <v>254</v>
      </c>
    </row>
    <row r="84" spans="1:2">
      <c r="A84" t="s">
        <v>272</v>
      </c>
      <c r="B84" t="s">
        <v>254</v>
      </c>
    </row>
    <row r="85" spans="1:2">
      <c r="A85" t="s">
        <v>273</v>
      </c>
      <c r="B85" t="s">
        <v>254</v>
      </c>
    </row>
    <row r="86" spans="1:2">
      <c r="A86" t="s">
        <v>274</v>
      </c>
      <c r="B86" t="s">
        <v>275</v>
      </c>
    </row>
    <row r="87" spans="1:2">
      <c r="A87" t="s">
        <v>276</v>
      </c>
      <c r="B87" t="s">
        <v>275</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2018-12-13T02:09:15Z</dcterms:created>
  <dcterms:modified xsi:type="dcterms:W3CDTF">2019-01-28T09:29:48Z</dcterms:modified>
  <cp:category/>
</cp:coreProperties>
</file>