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er\Desktop\業務\★県照会\R1\R20304締切　財政状況資料集作成（３月公表分）\05回答（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<sst xmlns="http://schemas.openxmlformats.org/spreadsheetml/2006/main" count="1119" uniqueCount="598">
  <si>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</si>
  <si>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</si>
  <si>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</si>
  <si>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</si>
  <si>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</si>
  <si>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</si>
  <si>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</si>
  <si>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</si>
  <si>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</si>
  <si>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</si>
  <si>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</si>
  <si>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</si>
  <si>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</si>
  <si>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</si>
  <si>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</si>
  <si>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</si>
  <si>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</si>
  <si>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</si>
  <si>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</si>
  <si>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</si>
  <si>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</si>
  <si>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</si>
  <si>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</si>
  <si>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</si>
  <si>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</si>
  <si>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</si>
  <si>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</si>
  <si>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</si>
  <si>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</si>
  <si>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</si>
  <si>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</si>
  <si>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</si>
  <si>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</si>
  <si>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</si>
  <si>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</si>
  <si>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</si>
  <si>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</si>
  <si>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</si>
  <si>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</si>
  <si>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</si>
  <si>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</si>
  <si>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</si>
  <si>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</si>
  <si>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</si>
  <si>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</si>
  <si>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</si>
  <si>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</si>
  <si>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</si>
  <si>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</si>
  <si>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</si>
  <si>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</si>
  <si>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</si>
  <si>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</si>
  <si>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</si>
  <si>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</si>
  <si>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</si>
  <si>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</si>
  <si>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</si>
  <si>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</si>
  <si>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</si>
  <si>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</si>
  <si>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</si>
  <si>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</si>
  <si>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</si>
  <si>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</si>
  <si>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</si>
  <si>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</si>
  <si>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</si>
  <si>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</si>
  <si>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</si>
  <si>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</si>
  <si>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</si>
  <si>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</si>
  <si>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</si>
  <si>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</si>
  <si>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</si>
  <si>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</si>
  <si>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</si>
  <si>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</si>
  <si>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</si>
  <si>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</si>
  <si>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</si>
  <si>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</si>
  <si>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</si>
  <si>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</si>
  <si>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</si>
  <si>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</si>
  <si>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</si>
  <si>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</si>
  <si>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</si>
  <si>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</si>
  <si>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</si>
  <si>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</si>
  <si>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</si>
  <si>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</si>
  <si>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</si>
  <si>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</si>
  <si>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</si>
  <si>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</si>
  <si>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</si>
  <si>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</si>
  <si>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</si>
  <si>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</si>
  <si>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</si>
  <si>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</si>
  <si>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</si>
  <si>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</si>
  <si>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</si>
  <si>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</si>
  <si>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</si>
  <si>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</si>
  <si>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</si>
  <si>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</si>
  <si>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</si>
  <si>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</si>
  <si>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</si>
  <si>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</si>
  <si>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</si>
  <si>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</si>
  <si>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</si>
  <si>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</si>
  <si>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</si>
  <si>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</si>
  <si>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</si>
  <si>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</si>
  <si>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</si>
  <si>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</si>
  <si>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</si>
  <si>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</si>
  <si>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</si>
  <si>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</si>
  <si>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</si>
  <si>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</si>
  <si>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</si>
  <si>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</si>
  <si>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</si>
  <si>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</si>
  <si>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</si>
  <si>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</si>
  <si>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</si>
  <si>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</si>
  <si>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</si>
  <si>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</si>
  <si>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</si>
  <si>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</si>
  <si>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</si>
  <si>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</si>
  <si>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</si>
  <si>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</si>
  <si>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</si>
  <si>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</si>
  <si>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</si>
  <si>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</si>
  <si>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</si>
  <si>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</si>
  <si>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</si>
  <si>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</si>
  <si>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</si>
  <si>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</si>
  <si>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</si>
  <si>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</si>
  <si>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</si>
  <si>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</si>
  <si>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</si>
  <si>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</si>
  <si>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</si>
  <si>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</si>
  <si>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</si>
  <si>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</si>
  <si>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</si>
  <si>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</si>
  <si>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</si>
  <si>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</si>
  <si>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</si>
  <si>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</si>
  <si>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</si>
  <si>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</si>
  <si>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</si>
  <si>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</si>
  <si>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</si>
  <si>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</si>
  <si>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</si>
  <si>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</si>
  <si>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</si>
  <si>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</si>
  <si>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</si>
  <si>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</si>
  <si>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</si>
  <si>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</si>
  <si>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</si>
  <si>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</si>
  <si>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</si>
  <si>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</si>
  <si>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</si>
  <si>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</si>
  <si>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</si>
  <si>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</si>
  <si>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</si>
  <si>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</si>
  <si>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</si>
  <si>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</si>
  <si>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</si>
  <si>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</si>
  <si>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</si>
  <si>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</si>
  <si>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</si>
  <si>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</si>
  <si>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</si>
  <si>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</si>
  <si>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</si>
  <si>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</si>
  <si>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新潟県佐渡市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</si>
  <si>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</si>
  <si>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</si>
  <si>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</si>
  <si>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</si>
  <si>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</si>
  <si>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</si>
  <si>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</si>
  <si>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</si>
  <si>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</si>
  <si>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</si>
  <si>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</si>
  <si>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</si>
  <si>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</si>
  <si>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</si>
  <si>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</si>
  <si>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</si>
  <si>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</si>
  <si>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</si>
  <si>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</si>
  <si>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</si>
  <si>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</si>
  <si>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</si>
  <si>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</si>
  <si>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</si>
  <si>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</si>
  <si>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</si>
  <si>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</si>
  <si>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</si>
  <si>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</si>
  <si>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</si>
  <si>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</si>
  <si>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</si>
  <si>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</si>
  <si>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</si>
  <si>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</si>
  <si>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</si>
  <si>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</si>
  <si>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</si>
  <si>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</si>
  <si>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</si>
  <si>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</si>
  <si>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</si>
  <si>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</si>
  <si>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</si>
  <si>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</si>
  <si>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</si>
  <si>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</si>
  <si>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</si>
  <si>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</si>
  <si>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</si>
  <si>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</si>
  <si>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</si>
  <si>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</si>
  <si>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</si>
  <si>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</si>
  <si>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</si>
  <si>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</si>
  <si>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</si>
  <si>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</si>
  <si>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</si>
  <si>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</si>
  <si>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</si>
  <si>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</si>
  <si>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</si>
  <si>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</si>
  <si>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</si>
  <si>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</si>
  <si>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</si>
  <si>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</si>
  <si>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</si>
  <si>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</si>
  <si>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</si>
  <si>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</si>
  <si>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</si>
  <si>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</si>
  <si>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</si>
  <si>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</si>
  <si>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</si>
  <si>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</si>
  <si>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</si>
  <si>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</si>
  <si>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</si>
  <si>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</si>
  <si>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</si>
  <si>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</si>
  <si>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</si>
  <si>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</si>
  <si>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</si>
  <si>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</si>
  <si>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</si>
  <si>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</si>
  <si>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</si>
  <si>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</si>
  <si>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</si>
  <si>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</si>
  <si>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</si>
  <si>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</si>
  <si>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</si>
  <si>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</si>
  <si>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</si>
  <si>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</si>
  <si>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</si>
  <si>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</si>
  <si>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</si>
  <si>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</si>
  <si>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</si>
  <si>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</si>
  <si>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</si>
  <si>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</si>
  <si>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</si>
  <si>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</si>
  <si>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</si>
  <si>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</si>
  <si>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</si>
  <si>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</si>
  <si>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</si>
  <si>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</si>
  <si>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</si>
  <si>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</si>
  <si>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</si>
  <si>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</si>
  <si>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</si>
  <si>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</si>
  <si>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</si>
  <si>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</si>
  <si>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</si>
  <si>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</si>
  <si>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</si>
  <si>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</si>
  <si>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</si>
  <si>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</si>
  <si>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</si>
  <si>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</si>
  <si>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</si>
  <si>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</si>
  <si>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</si>
  <si>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</si>
  <si>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</si>
  <si>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</si>
  <si>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</si>
  <si>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</si>
  <si>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</si>
  <si>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</si>
  <si>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</si>
  <si>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</si>
  <si>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</si>
  <si>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</si>
  <si>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</si>
  <si>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</si>
  <si>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新潟県佐渡市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</si>
  <si>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</si>
  <si>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</si>
  <si>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</si>
  <si>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</si>
  <si>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</si>
  <si>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</si>
  <si>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</si>
  <si>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</si>
  <si>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</si>
  <si>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</si>
  <si>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</si>
  <si>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</si>
  <si>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</si>
  <si>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</si>
  <si>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</si>
  <si>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</si>
  <si>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</si>
  <si>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</si>
  <si>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</si>
  <si>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</si>
  <si>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</si>
  <si>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</si>
  <si>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</si>
  <si>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</si>
  <si>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</si>
  <si>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</si>
  <si>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</si>
  <si>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</si>
  <si>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</si>
  <si>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</si>
  <si>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</si>
  <si>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</si>
  <si>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</si>
  <si>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</si>
  <si>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</si>
  <si>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</si>
  <si>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</si>
  <si>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</si>
  <si>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</si>
  <si>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</si>
  <si>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</si>
  <si>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法適用企業</t>
    <phoneticPr fontId="5"/>
  </si>
  <si>
    <t>下水道特別会計</t>
    <phoneticPr fontId="5"/>
  </si>
  <si>
    <t>法非適用企業</t>
    <phoneticPr fontId="5"/>
  </si>
  <si>
    <t>小水力発電特別会計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</si>
  <si>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</si>
  <si>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</si>
  <si>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</si>
  <si>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</si>
  <si>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</si>
  <si>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</si>
  <si>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</si>
  <si>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</si>
  <si>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</si>
  <si>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</si>
  <si>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</si>
  <si>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</si>
  <si>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</si>
  <si>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</si>
  <si>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</si>
  <si>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</si>
  <si>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</si>
  <si>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</si>
  <si>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</si>
  <si>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</si>
  <si>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</si>
  <si>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</si>
  <si>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</si>
  <si>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</si>
  <si>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</si>
  <si>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</si>
  <si>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</si>
  <si>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</si>
  <si>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</si>
  <si>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</si>
  <si>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</si>
  <si>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</si>
  <si>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</si>
  <si>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</si>
  <si>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</si>
  <si>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</si>
  <si>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</si>
  <si>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</si>
  <si>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</si>
  <si>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</si>
  <si>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</si>
  <si>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</si>
  <si>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</si>
  <si>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</si>
  <si>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</si>
  <si>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</si>
  <si>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</si>
  <si>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</si>
  <si>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</si>
  <si>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</si>
  <si>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</si>
  <si>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</si>
  <si>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</si>
  <si>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</si>
  <si>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</si>
  <si>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</si>
  <si>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</si>
  <si>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</si>
  <si>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すこやか両津特別会計</t>
    <phoneticPr fontId="5"/>
  </si>
  <si>
    <t>(Ｆ)</t>
    <phoneticPr fontId="5"/>
  </si>
  <si>
    <t>歌代の里特別会計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</si>
  <si>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</si>
  <si>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</si>
  <si>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</si>
  <si>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</si>
  <si>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</si>
  <si>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</si>
  <si>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</si>
  <si>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</si>
  <si>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</si>
  <si>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</si>
  <si>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</si>
  <si>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</si>
  <si>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</si>
  <si>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</si>
  <si>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</si>
  <si>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</si>
  <si>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</si>
  <si>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</si>
  <si>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</si>
  <si>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</si>
  <si>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</si>
  <si>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</si>
  <si>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</si>
  <si>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</si>
  <si>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</si>
  <si>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</si>
  <si>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</si>
  <si>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</si>
  <si>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</si>
  <si>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</si>
  <si>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</si>
  <si>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</si>
  <si>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</si>
  <si>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</si>
  <si>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</si>
  <si>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</si>
  <si>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</si>
  <si>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</si>
  <si>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</si>
  <si>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</si>
  <si>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</si>
  <si>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</si>
  <si>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</si>
  <si>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</si>
  <si>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</si>
  <si>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</si>
  <si>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</si>
  <si>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</si>
  <si>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</si>
  <si>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</si>
  <si>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</si>
  <si>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</si>
  <si>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</si>
  <si>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</si>
  <si>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</si>
  <si>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</si>
  <si>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</si>
  <si>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</si>
  <si>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</si>
  <si>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</si>
  <si>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</si>
  <si>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</si>
  <si>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</si>
  <si>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</si>
  <si>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</si>
  <si>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</si>
  <si>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</si>
  <si>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</si>
  <si>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</si>
  <si>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</si>
  <si>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</si>
  <si>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</si>
  <si>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</si>
  <si>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</si>
  <si>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</si>
  <si>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</si>
  <si>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</si>
  <si>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</si>
  <si>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</si>
  <si>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</si>
  <si>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</si>
  <si>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</si>
  <si>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</si>
  <si>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</si>
  <si>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3.30</t>
  </si>
  <si>
    <t>▲ 7.31</t>
  </si>
  <si>
    <t>水道事業会計</t>
  </si>
  <si>
    <t>一般会計</t>
  </si>
  <si>
    <t>病院事業会計</t>
  </si>
  <si>
    <t>介護保険特別会計</t>
  </si>
  <si>
    <t>国民健康保険特別会計</t>
  </si>
  <si>
    <t>下水道特別会計</t>
  </si>
  <si>
    <t>すこやか両津特別会計</t>
  </si>
  <si>
    <t>歌代の里特別会計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</si>
  <si>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</si>
  <si>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</si>
  <si>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</si>
  <si>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</si>
  <si>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</si>
  <si>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</si>
  <si>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</si>
  <si>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</si>
  <si>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</si>
  <si>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</si>
  <si>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</si>
  <si>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</si>
  <si>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</si>
  <si>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</si>
  <si>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</si>
  <si>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</si>
  <si>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</si>
  <si>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</si>
  <si>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両津温泉</t>
    <rPh sb="0" eb="2">
      <t>リョウツ</t>
    </rPh>
    <rPh sb="2" eb="4">
      <t>オンセン</t>
    </rPh>
    <phoneticPr fontId="2"/>
  </si>
  <si>
    <t>佐渡市土地開発公社</t>
    <rPh sb="0" eb="3">
      <t>サドシ</t>
    </rPh>
    <rPh sb="3" eb="5">
      <t>トチ</t>
    </rPh>
    <rPh sb="5" eb="7">
      <t>カイハツ</t>
    </rPh>
    <rPh sb="7" eb="9">
      <t>コウシャ</t>
    </rPh>
    <phoneticPr fontId="2"/>
  </si>
  <si>
    <t>真野自然活用村公社</t>
    <rPh sb="0" eb="2">
      <t>マノ</t>
    </rPh>
    <rPh sb="2" eb="4">
      <t>シゼン</t>
    </rPh>
    <rPh sb="4" eb="6">
      <t>カツヨウ</t>
    </rPh>
    <rPh sb="6" eb="7">
      <t>ムラ</t>
    </rPh>
    <rPh sb="7" eb="9">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</si>
  <si>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</si>
  <si>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</si>
  <si>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赤泊振興公社</t>
    <rPh sb="0" eb="2">
      <t>アカドマリ</t>
    </rPh>
    <rPh sb="2" eb="4">
      <t>シンコウ</t>
    </rPh>
    <rPh sb="4" eb="6">
      <t>コウシャ</t>
    </rPh>
    <phoneticPr fontId="2"/>
  </si>
  <si>
    <t>両津産業振興公社</t>
    <rPh sb="0" eb="2">
      <t>リョウツ</t>
    </rPh>
    <rPh sb="2" eb="4">
      <t>サンギョウ</t>
    </rPh>
    <rPh sb="4" eb="6">
      <t>シンコウ</t>
    </rPh>
    <rPh sb="6" eb="8">
      <t>コウシャ</t>
    </rPh>
    <phoneticPr fontId="2"/>
  </si>
  <si>
    <t>佐渡市スポーツ協会</t>
    <rPh sb="0" eb="3">
      <t>サドシ</t>
    </rPh>
    <rPh sb="7" eb="9">
      <t>キョウカイ</t>
    </rPh>
    <phoneticPr fontId="2"/>
  </si>
  <si>
    <t>佐渡観光交流機構</t>
    <phoneticPr fontId="2"/>
  </si>
  <si>
    <t>佐渡文化財団</t>
    <phoneticPr fontId="2"/>
  </si>
  <si>
    <t>-</t>
    <phoneticPr fontId="2"/>
  </si>
  <si>
    <t>-</t>
    <phoneticPr fontId="2"/>
  </si>
  <si>
    <t>-</t>
    <phoneticPr fontId="2"/>
  </si>
  <si>
    <t>地域振興基金</t>
    <rPh sb="0" eb="2">
      <t>チイキ</t>
    </rPh>
    <rPh sb="2" eb="4">
      <t>シンコウ</t>
    </rPh>
    <rPh sb="4" eb="6">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</si>
  <si>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</si>
  <si>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教育文化振興基金</t>
    <rPh sb="0" eb="2">
      <t>キョウイク</t>
    </rPh>
    <rPh sb="2" eb="4">
      <t>ブンカ</t>
    </rPh>
    <rPh sb="4" eb="6">
      <t>シンコウ</t>
    </rPh>
    <rPh sb="6" eb="8">
      <t>キキン</t>
    </rPh>
    <phoneticPr fontId="2"/>
  </si>
  <si>
    <t>国営・県営総合土地改良事業基金</t>
    <rPh sb="0" eb="2">
      <t>コクエイ</t>
    </rPh>
    <rPh sb="3" eb="5">
      <t>ケンエイ</t>
    </rPh>
    <rPh sb="5" eb="7">
      <t>ソウゴウ</t>
    </rPh>
    <rPh sb="7" eb="9">
      <t>トチ</t>
    </rPh>
    <rPh sb="9" eb="11">
      <t>カイリョウ</t>
    </rPh>
    <rPh sb="11" eb="13">
      <t>ジギョウ</t>
    </rPh>
    <rPh sb="13" eb="15">
      <t>キキン</t>
    </rPh>
    <phoneticPr fontId="2"/>
  </si>
  <si>
    <t>行政庁舎建設基金</t>
    <rPh sb="0" eb="2">
      <t>ギョウセイ</t>
    </rPh>
    <rPh sb="2" eb="4">
      <t>チョウシャ</t>
    </rPh>
    <rPh sb="4" eb="6">
      <t>ケンセツ</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</si>
</sst>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A221-482C-B2D6-25F80F04E7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199917</c:v>
                </c:pt>
                <c:pt idx="1">
                  <c:v>138318</c:v>
                </c:pt>
                <c:pt idx="2">
                  <c:v>125303</c:v>
                </c:pt>
                <c:pt idx="3">
                  <c:v>148983</c:v>
                </c:pt>
                <c:pt idx="4">
                  <c:v>131569</c:v>
                </c:pt>
              </c:numCache>
            </c:numRef>
          </c:val>
          <c:smooth val="0"/>
          <c:extLst xmlns:c16r2="http://schemas.microsoft.com/office/drawing/2015/06/chart">
            <c:ext xmlns:c16="http://schemas.microsoft.com/office/drawing/2014/chart" uri="{C3380CC4-5D6E-409C-BE32-E72D297353CC}">
              <c16:uniqueId val="{00000001-A221-482C-B2D6-25F80F04E729}"/>
            </c:ext>
          </c:extLst>
        </c:ser>
        <c:dLbls>
          <c:showLegendKey val="0"/>
          <c:showVal val="0"/>
          <c:showCatName val="0"/>
          <c:showSerName val="0"/>
          <c:showPercent val="0"/>
          <c:showBubbleSize val="0"/>
        </c:dLbls>
        <c:marker val="1"/>
        <c:smooth val="0"/>
        <c:axId val="241211960"/>
        <c:axId val="240245544"/>
      </c:lineChart>
      <c:catAx>
        <c:axId val="241211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245544"/>
        <c:crosses val="autoZero"/>
        <c:auto val="1"/>
        <c:lblAlgn val="ctr"/>
        <c:lblOffset val="100"/>
        <c:tickLblSkip val="1"/>
        <c:tickMarkSkip val="1"/>
        <c:noMultiLvlLbl val="0"/>
      </c:catAx>
      <c:valAx>
        <c:axId val="240245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211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c:v>
                </c:pt>
                <c:pt idx="1">
                  <c:v>3.35</c:v>
                </c:pt>
                <c:pt idx="2">
                  <c:v>3.6</c:v>
                </c:pt>
                <c:pt idx="3">
                  <c:v>5.15</c:v>
                </c:pt>
                <c:pt idx="4">
                  <c:v>4.3600000000000003</c:v>
                </c:pt>
              </c:numCache>
            </c:numRef>
          </c:val>
          <c:extLst xmlns:c16r2="http://schemas.microsoft.com/office/drawing/2015/06/chart">
            <c:ext xmlns:c16="http://schemas.microsoft.com/office/drawing/2014/chart" uri="{C3380CC4-5D6E-409C-BE32-E72D297353CC}">
              <c16:uniqueId val="{00000000-ED52-42A8-AAD6-06B33E7123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27.16</c:v>
                </c:pt>
                <c:pt idx="1">
                  <c:v>30.44</c:v>
                </c:pt>
                <c:pt idx="2">
                  <c:v>33.869999999999997</c:v>
                </c:pt>
                <c:pt idx="3">
                  <c:v>26.43</c:v>
                </c:pt>
                <c:pt idx="4">
                  <c:v>29.02</c:v>
                </c:pt>
              </c:numCache>
            </c:numRef>
          </c:val>
          <c:extLst xmlns:c16r2="http://schemas.microsoft.com/office/drawing/2015/06/chart">
            <c:ext xmlns:c16="http://schemas.microsoft.com/office/drawing/2014/chart" uri="{C3380CC4-5D6E-409C-BE32-E72D297353CC}">
              <c16:uniqueId val="{00000001-ED52-42A8-AAD6-06B33E712376}"/>
            </c:ext>
          </c:extLst>
        </c:ser>
        <c:dLbls>
          <c:showLegendKey val="0"/>
          <c:showVal val="0"/>
          <c:showCatName val="0"/>
          <c:showSerName val="0"/>
          <c:showPercent val="0"/>
          <c:showBubbleSize val="0"/>
        </c:dLbls>
        <c:gapWidth val="250"/>
        <c:overlap val="100"/>
        <c:axId val="442457624"/>
        <c:axId val="438530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c:v>
                </c:pt>
                <c:pt idx="1">
                  <c:v>3.47</c:v>
                </c:pt>
                <c:pt idx="2">
                  <c:v>2.36</c:v>
                </c:pt>
                <c:pt idx="3">
                  <c:v>-7.31</c:v>
                </c:pt>
                <c:pt idx="4">
                  <c:v>1.23</c:v>
                </c:pt>
              </c:numCache>
            </c:numRef>
          </c:val>
          <c:smooth val="0"/>
          <c:extLst xmlns:c16r2="http://schemas.microsoft.com/office/drawing/2015/06/chart">
            <c:ext xmlns:c16="http://schemas.microsoft.com/office/drawing/2014/chart" uri="{C3380CC4-5D6E-409C-BE32-E72D297353CC}">
              <c16:uniqueId val="{00000002-ED52-42A8-AAD6-06B33E712376}"/>
            </c:ext>
          </c:extLst>
        </c:ser>
        <c:dLbls>
          <c:showLegendKey val="0"/>
          <c:showVal val="0"/>
          <c:showCatName val="0"/>
          <c:showSerName val="0"/>
          <c:showPercent val="0"/>
          <c:showBubbleSize val="0"/>
        </c:dLbls>
        <c:marker val="1"/>
        <c:smooth val="0"/>
        <c:axId val="442457624"/>
        <c:axId val="438530024"/>
      </c:lineChart>
      <c:catAx>
        <c:axId val="44245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530024"/>
        <c:crosses val="autoZero"/>
        <c:auto val="1"/>
        <c:lblAlgn val="ctr"/>
        <c:lblOffset val="100"/>
        <c:tickLblSkip val="1"/>
        <c:tickMarkSkip val="1"/>
        <c:noMultiLvlLbl val="0"/>
      </c:catAx>
      <c:valAx>
        <c:axId val="43853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45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0.23</c:v>
                </c:pt>
                <c:pt idx="2">
                  <c:v>#N/A</c:v>
                </c:pt>
                <c:pt idx="3">
                  <c:v>0.37</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EB37-425A-A1E1-CF85391E0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37-425A-A1E1-CF85391E0929}"/>
            </c:ext>
          </c:extLst>
        </c:ser>
        <c:ser>
          <c:idx val="2"/>
          <c:order val="2"/>
          <c:tx>
            <c:strRef>
              <c:f>データシート!$A$29</c:f>
              <c:strCache>
                <c:ptCount val="1"/>
                <c:pt idx="0">
                  <c:v>歌代の里特別会計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2-EB37-425A-A1E1-CF85391E0929}"/>
            </c:ext>
          </c:extLst>
        </c:ser>
        <c:ser>
          <c:idx val="3"/>
          <c:order val="3"/>
          <c:tx>
            <c:strRef>
              <c:f>データシート!$A$30</c:f>
              <c:strCache>
                <c:ptCount val="1"/>
                <c:pt idx="0">
                  <c:v>すこやか両津特別会計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c:v>
                </c:pt>
                <c:pt idx="4">
                  <c:v>#N/A</c:v>
                </c:pt>
                <c:pt idx="5">
                  <c:v>0.09</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EB37-425A-A1E1-CF85391E0929}"/>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0.27</c:v>
                </c:pt>
                <c:pt idx="4">
                  <c:v>#N/A</c:v>
                </c:pt>
                <c:pt idx="5">
                  <c:v>0.2</c:v>
                </c:pt>
                <c:pt idx="6">
                  <c:v>#N/A</c:v>
                </c:pt>
                <c:pt idx="7">
                  <c:v>0.25</c:v>
                </c:pt>
                <c:pt idx="8">
                  <c:v>#N/A</c:v>
                </c:pt>
                <c:pt idx="9">
                  <c:v>0.18</c:v>
                </c:pt>
              </c:numCache>
            </c:numRef>
          </c:val>
          <c:extLst xmlns:c16r2="http://schemas.microsoft.com/office/drawing/2015/06/chart">
            <c:ext xmlns:c16="http://schemas.microsoft.com/office/drawing/2014/chart" uri="{C3380CC4-5D6E-409C-BE32-E72D297353CC}">
              <c16:uniqueId val="{00000004-EB37-425A-A1E1-CF85391E092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c:v>
                </c:pt>
                <c:pt idx="2">
                  <c:v>#N/A</c:v>
                </c:pt>
                <c:pt idx="3">
                  <c:v>1.1200000000000001</c:v>
                </c:pt>
                <c:pt idx="4">
                  <c:v>#N/A</c:v>
                </c:pt>
                <c:pt idx="5">
                  <c:v>1.04</c:v>
                </c:pt>
                <c:pt idx="6">
                  <c:v>#N/A</c:v>
                </c:pt>
                <c:pt idx="7">
                  <c:v>1.58</c:v>
                </c:pt>
                <c:pt idx="8">
                  <c:v>#N/A</c:v>
                </c:pt>
                <c:pt idx="9">
                  <c:v>0.64</c:v>
                </c:pt>
              </c:numCache>
            </c:numRef>
          </c:val>
          <c:extLst xmlns:c16r2="http://schemas.microsoft.com/office/drawing/2015/06/chart">
            <c:ext xmlns:c16="http://schemas.microsoft.com/office/drawing/2014/chart" uri="{C3380CC4-5D6E-409C-BE32-E72D297353CC}">
              <c16:uniqueId val="{00000005-EB37-425A-A1E1-CF85391E092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0.72</c:v>
                </c:pt>
                <c:pt idx="2">
                  <c:v>#N/A</c:v>
                </c:pt>
                <c:pt idx="3">
                  <c:v>1.1200000000000001</c:v>
                </c:pt>
                <c:pt idx="4">
                  <c:v>#N/A</c:v>
                </c:pt>
                <c:pt idx="5">
                  <c:v>0.7</c:v>
                </c:pt>
                <c:pt idx="6">
                  <c:v>#N/A</c:v>
                </c:pt>
                <c:pt idx="7">
                  <c:v>1.27</c:v>
                </c:pt>
                <c:pt idx="8">
                  <c:v>#N/A</c:v>
                </c:pt>
                <c:pt idx="9">
                  <c:v>1.63</c:v>
                </c:pt>
              </c:numCache>
            </c:numRef>
          </c:val>
          <c:extLst xmlns:c16r2="http://schemas.microsoft.com/office/drawing/2015/06/chart">
            <c:ext xmlns:c16="http://schemas.microsoft.com/office/drawing/2014/chart" uri="{C3380CC4-5D6E-409C-BE32-E72D297353CC}">
              <c16:uniqueId val="{00000006-EB37-425A-A1E1-CF85391E092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3.52</c:v>
                </c:pt>
                <c:pt idx="2">
                  <c:v>#N/A</c:v>
                </c:pt>
                <c:pt idx="3">
                  <c:v>3.69</c:v>
                </c:pt>
                <c:pt idx="4">
                  <c:v>#N/A</c:v>
                </c:pt>
                <c:pt idx="5">
                  <c:v>3.73</c:v>
                </c:pt>
                <c:pt idx="6">
                  <c:v>#N/A</c:v>
                </c:pt>
                <c:pt idx="7">
                  <c:v>3.46</c:v>
                </c:pt>
                <c:pt idx="8">
                  <c:v>#N/A</c:v>
                </c:pt>
                <c:pt idx="9">
                  <c:v>3.51</c:v>
                </c:pt>
              </c:numCache>
            </c:numRef>
          </c:val>
          <c:extLst xmlns:c16r2="http://schemas.microsoft.com/office/drawing/2015/06/chart">
            <c:ext xmlns:c16="http://schemas.microsoft.com/office/drawing/2014/chart" uri="{C3380CC4-5D6E-409C-BE32-E72D297353CC}">
              <c16:uniqueId val="{00000007-EB37-425A-A1E1-CF85391E09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3.09</c:v>
                </c:pt>
                <c:pt idx="2">
                  <c:v>#N/A</c:v>
                </c:pt>
                <c:pt idx="3">
                  <c:v>3.34</c:v>
                </c:pt>
                <c:pt idx="4">
                  <c:v>#N/A</c:v>
                </c:pt>
                <c:pt idx="5">
                  <c:v>3.6</c:v>
                </c:pt>
                <c:pt idx="6">
                  <c:v>#N/A</c:v>
                </c:pt>
                <c:pt idx="7">
                  <c:v>5.14</c:v>
                </c:pt>
                <c:pt idx="8">
                  <c:v>#N/A</c:v>
                </c:pt>
                <c:pt idx="9">
                  <c:v>4.3600000000000003</c:v>
                </c:pt>
              </c:numCache>
            </c:numRef>
          </c:val>
          <c:extLst xmlns:c16r2="http://schemas.microsoft.com/office/drawing/2015/06/chart">
            <c:ext xmlns:c16="http://schemas.microsoft.com/office/drawing/2014/chart" uri="{C3380CC4-5D6E-409C-BE32-E72D297353CC}">
              <c16:uniqueId val="{00000008-EB37-425A-A1E1-CF85391E09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4.29</c:v>
                </c:pt>
                <c:pt idx="2">
                  <c:v>#N/A</c:v>
                </c:pt>
                <c:pt idx="3">
                  <c:v>4.6399999999999997</c:v>
                </c:pt>
                <c:pt idx="4">
                  <c:v>#N/A</c:v>
                </c:pt>
                <c:pt idx="5">
                  <c:v>5.09</c:v>
                </c:pt>
                <c:pt idx="6">
                  <c:v>#N/A</c:v>
                </c:pt>
                <c:pt idx="7">
                  <c:v>6.56</c:v>
                </c:pt>
                <c:pt idx="8">
                  <c:v>#N/A</c:v>
                </c:pt>
                <c:pt idx="9">
                  <c:v>7.97</c:v>
                </c:pt>
              </c:numCache>
            </c:numRef>
          </c:val>
          <c:extLst xmlns:c16r2="http://schemas.microsoft.com/office/drawing/2015/06/chart">
            <c:ext xmlns:c16="http://schemas.microsoft.com/office/drawing/2014/chart" uri="{C3380CC4-5D6E-409C-BE32-E72D297353CC}">
              <c16:uniqueId val="{00000009-EB37-425A-A1E1-CF85391E0929}"/>
            </c:ext>
          </c:extLst>
        </c:ser>
        <c:dLbls>
          <c:showLegendKey val="0"/>
          <c:showVal val="0"/>
          <c:showCatName val="0"/>
          <c:showSerName val="0"/>
          <c:showPercent val="0"/>
          <c:showBubbleSize val="0"/>
        </c:dLbls>
        <c:gapWidth val="150"/>
        <c:overlap val="100"/>
        <c:axId val="441194976"/>
        <c:axId val="438012616"/>
      </c:barChart>
      <c:catAx>
        <c:axId val="44119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012616"/>
        <c:crosses val="autoZero"/>
        <c:auto val="1"/>
        <c:lblAlgn val="ctr"/>
        <c:lblOffset val="100"/>
        <c:tickLblSkip val="1"/>
        <c:tickMarkSkip val="1"/>
        <c:noMultiLvlLbl val="0"/>
      </c:catAx>
      <c:valAx>
        <c:axId val="43801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19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6752</c:v>
                </c:pt>
                <c:pt idx="5">
                  <c:v>6740</c:v>
                </c:pt>
                <c:pt idx="8">
                  <c:v>6681</c:v>
                </c:pt>
                <c:pt idx="11">
                  <c:v>6731</c:v>
                </c:pt>
                <c:pt idx="14">
                  <c:v>6489</c:v>
                </c:pt>
              </c:numCache>
            </c:numRef>
          </c:val>
          <c:extLst xmlns:c16r2="http://schemas.microsoft.com/office/drawing/2015/06/chart">
            <c:ext xmlns:c16="http://schemas.microsoft.com/office/drawing/2014/chart" uri="{C3380CC4-5D6E-409C-BE32-E72D297353CC}">
              <c16:uniqueId val="{00000000-7698-465B-A782-37A33C0272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7698-465B-A782-37A33C0272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160</c:v>
                </c:pt>
                <c:pt idx="3">
                  <c:v>142</c:v>
                </c:pt>
                <c:pt idx="6">
                  <c:v>91</c:v>
                </c:pt>
                <c:pt idx="9">
                  <c:v>70</c:v>
                </c:pt>
                <c:pt idx="12">
                  <c:v>15</c:v>
                </c:pt>
              </c:numCache>
            </c:numRef>
          </c:val>
          <c:extLst xmlns:c16r2="http://schemas.microsoft.com/office/drawing/2015/06/chart">
            <c:ext xmlns:c16="http://schemas.microsoft.com/office/drawing/2014/chart" uri="{C3380CC4-5D6E-409C-BE32-E72D297353CC}">
              <c16:uniqueId val="{00000002-7698-465B-A782-37A33C0272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98-465B-A782-37A33C0272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2093</c:v>
                </c:pt>
                <c:pt idx="3">
                  <c:v>2057</c:v>
                </c:pt>
                <c:pt idx="6">
                  <c:v>2038</c:v>
                </c:pt>
                <c:pt idx="9">
                  <c:v>2216</c:v>
                </c:pt>
                <c:pt idx="12">
                  <c:v>2243</c:v>
                </c:pt>
              </c:numCache>
            </c:numRef>
          </c:val>
          <c:extLst xmlns:c16r2="http://schemas.microsoft.com/office/drawing/2015/06/chart">
            <c:ext xmlns:c16="http://schemas.microsoft.com/office/drawing/2014/chart" uri="{C3380CC4-5D6E-409C-BE32-E72D297353CC}">
              <c16:uniqueId val="{00000004-7698-465B-A782-37A33C0272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98-465B-A782-37A33C0272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98-465B-A782-37A33C0272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7584</c:v>
                </c:pt>
                <c:pt idx="3">
                  <c:v>7567</c:v>
                </c:pt>
                <c:pt idx="6">
                  <c:v>7484</c:v>
                </c:pt>
                <c:pt idx="9">
                  <c:v>7370</c:v>
                </c:pt>
                <c:pt idx="12">
                  <c:v>6946</c:v>
                </c:pt>
              </c:numCache>
            </c:numRef>
          </c:val>
          <c:extLst xmlns:c16r2="http://schemas.microsoft.com/office/drawing/2015/06/chart">
            <c:ext xmlns:c16="http://schemas.microsoft.com/office/drawing/2014/chart" uri="{C3380CC4-5D6E-409C-BE32-E72D297353CC}">
              <c16:uniqueId val="{00000007-7698-465B-A782-37A33C0272E2}"/>
            </c:ext>
          </c:extLst>
        </c:ser>
        <c:dLbls>
          <c:showLegendKey val="0"/>
          <c:showVal val="0"/>
          <c:showCatName val="0"/>
          <c:showSerName val="0"/>
          <c:showPercent val="0"/>
          <c:showBubbleSize val="0"/>
        </c:dLbls>
        <c:gapWidth val="100"/>
        <c:overlap val="100"/>
        <c:axId val="432295488"/>
        <c:axId val="432309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3087</c:v>
                </c:pt>
                <c:pt idx="2">
                  <c:v>#N/A</c:v>
                </c:pt>
                <c:pt idx="3">
                  <c:v>#N/A</c:v>
                </c:pt>
                <c:pt idx="4">
                  <c:v>3027</c:v>
                </c:pt>
                <c:pt idx="5">
                  <c:v>#N/A</c:v>
                </c:pt>
                <c:pt idx="6">
                  <c:v>#N/A</c:v>
                </c:pt>
                <c:pt idx="7">
                  <c:v>2932</c:v>
                </c:pt>
                <c:pt idx="8">
                  <c:v>#N/A</c:v>
                </c:pt>
                <c:pt idx="9">
                  <c:v>#N/A</c:v>
                </c:pt>
                <c:pt idx="10">
                  <c:v>2925</c:v>
                </c:pt>
                <c:pt idx="11">
                  <c:v>#N/A</c:v>
                </c:pt>
                <c:pt idx="12">
                  <c:v>#N/A</c:v>
                </c:pt>
                <c:pt idx="13">
                  <c:v>2715</c:v>
                </c:pt>
                <c:pt idx="14">
                  <c:v>#N/A</c:v>
                </c:pt>
              </c:numCache>
            </c:numRef>
          </c:val>
          <c:smooth val="0"/>
          <c:extLst xmlns:c16r2="http://schemas.microsoft.com/office/drawing/2015/06/chart">
            <c:ext xmlns:c16="http://schemas.microsoft.com/office/drawing/2014/chart" uri="{C3380CC4-5D6E-409C-BE32-E72D297353CC}">
              <c16:uniqueId val="{00000008-7698-465B-A782-37A33C0272E2}"/>
            </c:ext>
          </c:extLst>
        </c:ser>
        <c:dLbls>
          <c:showLegendKey val="0"/>
          <c:showVal val="0"/>
          <c:showCatName val="0"/>
          <c:showSerName val="0"/>
          <c:showPercent val="0"/>
          <c:showBubbleSize val="0"/>
        </c:dLbls>
        <c:marker val="1"/>
        <c:smooth val="0"/>
        <c:axId val="432295488"/>
        <c:axId val="432309224"/>
      </c:lineChart>
      <c:catAx>
        <c:axId val="4322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309224"/>
        <c:crosses val="autoZero"/>
        <c:auto val="1"/>
        <c:lblAlgn val="ctr"/>
        <c:lblOffset val="100"/>
        <c:tickLblSkip val="1"/>
        <c:tickMarkSkip val="1"/>
        <c:noMultiLvlLbl val="0"/>
      </c:catAx>
      <c:valAx>
        <c:axId val="43230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56017</c:v>
                </c:pt>
                <c:pt idx="5">
                  <c:v>56377</c:v>
                </c:pt>
                <c:pt idx="8">
                  <c:v>56641</c:v>
                </c:pt>
                <c:pt idx="11">
                  <c:v>56979</c:v>
                </c:pt>
                <c:pt idx="14">
                  <c:v>55769</c:v>
                </c:pt>
              </c:numCache>
            </c:numRef>
          </c:val>
          <c:extLst xmlns:c16r2="http://schemas.microsoft.com/office/drawing/2015/06/chart">
            <c:ext xmlns:c16="http://schemas.microsoft.com/office/drawing/2014/chart" uri="{C3380CC4-5D6E-409C-BE32-E72D297353CC}">
              <c16:uniqueId val="{00000000-F61E-49B2-A635-3A4B5C0D28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1282</c:v>
                </c:pt>
                <c:pt idx="5">
                  <c:v>1177</c:v>
                </c:pt>
                <c:pt idx="8">
                  <c:v>1005</c:v>
                </c:pt>
                <c:pt idx="11">
                  <c:v>925</c:v>
                </c:pt>
                <c:pt idx="14">
                  <c:v>845</c:v>
                </c:pt>
              </c:numCache>
            </c:numRef>
          </c:val>
          <c:extLst xmlns:c16r2="http://schemas.microsoft.com/office/drawing/2015/06/chart">
            <c:ext xmlns:c16="http://schemas.microsoft.com/office/drawing/2014/chart" uri="{C3380CC4-5D6E-409C-BE32-E72D297353CC}">
              <c16:uniqueId val="{00000001-F61E-49B2-A635-3A4B5C0D28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13104</c:v>
                </c:pt>
                <c:pt idx="5">
                  <c:v>14862</c:v>
                </c:pt>
                <c:pt idx="8">
                  <c:v>15189</c:v>
                </c:pt>
                <c:pt idx="11">
                  <c:v>12437</c:v>
                </c:pt>
                <c:pt idx="14">
                  <c:v>12750</c:v>
                </c:pt>
              </c:numCache>
            </c:numRef>
          </c:val>
          <c:extLst xmlns:c16r2="http://schemas.microsoft.com/office/drawing/2015/06/chart">
            <c:ext xmlns:c16="http://schemas.microsoft.com/office/drawing/2014/chart" uri="{C3380CC4-5D6E-409C-BE32-E72D297353CC}">
              <c16:uniqueId val="{00000002-F61E-49B2-A635-3A4B5C0D28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1E-49B2-A635-3A4B5C0D28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1E-49B2-A635-3A4B5C0D28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F61E-49B2-A635-3A4B5C0D28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10617</c:v>
                </c:pt>
                <c:pt idx="3">
                  <c:v>10161</c:v>
                </c:pt>
                <c:pt idx="6">
                  <c:v>10244</c:v>
                </c:pt>
                <c:pt idx="9">
                  <c:v>10211</c:v>
                </c:pt>
                <c:pt idx="12">
                  <c:v>9702</c:v>
                </c:pt>
              </c:numCache>
            </c:numRef>
          </c:val>
          <c:extLst xmlns:c16r2="http://schemas.microsoft.com/office/drawing/2015/06/chart">
            <c:ext xmlns:c16="http://schemas.microsoft.com/office/drawing/2014/chart" uri="{C3380CC4-5D6E-409C-BE32-E72D297353CC}">
              <c16:uniqueId val="{00000006-F61E-49B2-A635-3A4B5C0D28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61E-49B2-A635-3A4B5C0D28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28156</c:v>
                </c:pt>
                <c:pt idx="3">
                  <c:v>27851</c:v>
                </c:pt>
                <c:pt idx="6">
                  <c:v>28542</c:v>
                </c:pt>
                <c:pt idx="9">
                  <c:v>27978</c:v>
                </c:pt>
                <c:pt idx="12">
                  <c:v>27705</c:v>
                </c:pt>
              </c:numCache>
            </c:numRef>
          </c:val>
          <c:extLst xmlns:c16r2="http://schemas.microsoft.com/office/drawing/2015/06/chart">
            <c:ext xmlns:c16="http://schemas.microsoft.com/office/drawing/2014/chart" uri="{C3380CC4-5D6E-409C-BE32-E72D297353CC}">
              <c16:uniqueId val="{00000008-F61E-49B2-A635-3A4B5C0D28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369</c:v>
                </c:pt>
                <c:pt idx="3">
                  <c:v>235</c:v>
                </c:pt>
                <c:pt idx="6">
                  <c:v>149</c:v>
                </c:pt>
                <c:pt idx="9">
                  <c:v>85</c:v>
                </c:pt>
                <c:pt idx="12">
                  <c:v>72</c:v>
                </c:pt>
              </c:numCache>
            </c:numRef>
          </c:val>
          <c:extLst xmlns:c16r2="http://schemas.microsoft.com/office/drawing/2015/06/chart">
            <c:ext xmlns:c16="http://schemas.microsoft.com/office/drawing/2014/chart" uri="{C3380CC4-5D6E-409C-BE32-E72D297353CC}">
              <c16:uniqueId val="{00000009-F61E-49B2-A635-3A4B5C0D28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61615</c:v>
                </c:pt>
                <c:pt idx="3">
                  <c:v>61129</c:v>
                </c:pt>
                <c:pt idx="6">
                  <c:v>59287</c:v>
                </c:pt>
                <c:pt idx="9">
                  <c:v>58439</c:v>
                </c:pt>
                <c:pt idx="12">
                  <c:v>57801</c:v>
                </c:pt>
              </c:numCache>
            </c:numRef>
          </c:val>
          <c:extLst xmlns:c16r2="http://schemas.microsoft.com/office/drawing/2015/06/chart">
            <c:ext xmlns:c16="http://schemas.microsoft.com/office/drawing/2014/chart" uri="{C3380CC4-5D6E-409C-BE32-E72D297353CC}">
              <c16:uniqueId val="{0000000A-F61E-49B2-A635-3A4B5C0D282E}"/>
            </c:ext>
          </c:extLst>
        </c:ser>
        <c:dLbls>
          <c:showLegendKey val="0"/>
          <c:showVal val="0"/>
          <c:showCatName val="0"/>
          <c:showSerName val="0"/>
          <c:showPercent val="0"/>
          <c:showBubbleSize val="0"/>
        </c:dLbls>
        <c:gapWidth val="100"/>
        <c:overlap val="100"/>
        <c:axId val="240985976"/>
        <c:axId val="442460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30358</c:v>
                </c:pt>
                <c:pt idx="2">
                  <c:v>#N/A</c:v>
                </c:pt>
                <c:pt idx="3">
                  <c:v>#N/A</c:v>
                </c:pt>
                <c:pt idx="4">
                  <c:v>26962</c:v>
                </c:pt>
                <c:pt idx="5">
                  <c:v>#N/A</c:v>
                </c:pt>
                <c:pt idx="6">
                  <c:v>#N/A</c:v>
                </c:pt>
                <c:pt idx="7">
                  <c:v>25386</c:v>
                </c:pt>
                <c:pt idx="8">
                  <c:v>#N/A</c:v>
                </c:pt>
                <c:pt idx="9">
                  <c:v>#N/A</c:v>
                </c:pt>
                <c:pt idx="10">
                  <c:v>26371</c:v>
                </c:pt>
                <c:pt idx="11">
                  <c:v>#N/A</c:v>
                </c:pt>
                <c:pt idx="12">
                  <c:v>#N/A</c:v>
                </c:pt>
                <c:pt idx="13">
                  <c:v>25916</c:v>
                </c:pt>
                <c:pt idx="14">
                  <c:v>#N/A</c:v>
                </c:pt>
              </c:numCache>
            </c:numRef>
          </c:val>
          <c:smooth val="0"/>
          <c:extLst xmlns:c16r2="http://schemas.microsoft.com/office/drawing/2015/06/chart">
            <c:ext xmlns:c16="http://schemas.microsoft.com/office/drawing/2014/chart" uri="{C3380CC4-5D6E-409C-BE32-E72D297353CC}">
              <c16:uniqueId val="{0000000B-F61E-49B2-A635-3A4B5C0D282E}"/>
            </c:ext>
          </c:extLst>
        </c:ser>
        <c:dLbls>
          <c:showLegendKey val="0"/>
          <c:showVal val="0"/>
          <c:showCatName val="0"/>
          <c:showSerName val="0"/>
          <c:showPercent val="0"/>
          <c:showBubbleSize val="0"/>
        </c:dLbls>
        <c:marker val="1"/>
        <c:smooth val="0"/>
        <c:axId val="240985976"/>
        <c:axId val="442460888"/>
      </c:lineChart>
      <c:catAx>
        <c:axId val="24098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460888"/>
        <c:crosses val="autoZero"/>
        <c:auto val="1"/>
        <c:lblAlgn val="ctr"/>
        <c:lblOffset val="100"/>
        <c:tickLblSkip val="1"/>
        <c:tickMarkSkip val="1"/>
        <c:noMultiLvlLbl val="0"/>
      </c:catAx>
      <c:valAx>
        <c:axId val="442460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98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9547</c:v>
                </c:pt>
                <c:pt idx="1">
                  <c:v>7178</c:v>
                </c:pt>
                <c:pt idx="2">
                  <c:v>7740</c:v>
                </c:pt>
              </c:numCache>
            </c:numRef>
          </c:val>
          <c:extLst xmlns:c16r2="http://schemas.microsoft.com/office/drawing/2015/06/chart">
            <c:ext xmlns:c16="http://schemas.microsoft.com/office/drawing/2014/chart" uri="{C3380CC4-5D6E-409C-BE32-E72D297353CC}">
              <c16:uniqueId val="{00000000-DC88-4E6B-A560-AADD6B7C77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2435</c:v>
                </c:pt>
                <c:pt idx="1">
                  <c:v>2054</c:v>
                </c:pt>
                <c:pt idx="2">
                  <c:v>1802</c:v>
                </c:pt>
              </c:numCache>
            </c:numRef>
          </c:val>
          <c:extLst xmlns:c16r2="http://schemas.microsoft.com/office/drawing/2015/06/chart">
            <c:ext xmlns:c16="http://schemas.microsoft.com/office/drawing/2014/chart" uri="{C3380CC4-5D6E-409C-BE32-E72D297353CC}">
              <c16:uniqueId val="{00000001-DC88-4E6B-A560-AADD6B7C77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11312</c:v>
                </c:pt>
                <c:pt idx="1">
                  <c:v>11123</c:v>
                </c:pt>
                <c:pt idx="2">
                  <c:v>10275</c:v>
                </c:pt>
              </c:numCache>
            </c:numRef>
          </c:val>
          <c:extLst xmlns:c16r2="http://schemas.microsoft.com/office/drawing/2015/06/chart">
            <c:ext xmlns:c16="http://schemas.microsoft.com/office/drawing/2014/chart" uri="{C3380CC4-5D6E-409C-BE32-E72D297353CC}">
              <c16:uniqueId val="{00000002-DC88-4E6B-A560-AADD6B7C77FB}"/>
            </c:ext>
          </c:extLst>
        </c:ser>
        <c:dLbls>
          <c:showLegendKey val="0"/>
          <c:showVal val="0"/>
          <c:showCatName val="0"/>
          <c:showSerName val="0"/>
          <c:showPercent val="0"/>
          <c:showBubbleSize val="0"/>
        </c:dLbls>
        <c:gapWidth val="120"/>
        <c:overlap val="100"/>
        <c:axId val="442448840"/>
        <c:axId val="442357752"/>
      </c:barChart>
      <c:catAx>
        <c:axId val="44244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357752"/>
        <c:crosses val="autoZero"/>
        <c:auto val="1"/>
        <c:lblAlgn val="ctr"/>
        <c:lblOffset val="100"/>
        <c:tickLblSkip val="1"/>
        <c:tickMarkSkip val="1"/>
        <c:noMultiLvlLbl val="0"/>
      </c:catAx>
      <c:valAx>
        <c:axId val="442357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44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公営企業債の元利償還金に対する繰入金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が大きく</a:t>
          </a:r>
          <a:r>
            <a:rPr lang="ja-JP" altLang="ja-JP" sz="1100" b="0" i="0" baseline="0">
              <a:solidFill>
                <a:schemeClr val="dk1"/>
              </a:solidFill>
              <a:effectLst/>
              <a:latin typeface="+mn-lt"/>
              <a:ea typeface="+mn-ea"/>
              <a:cs typeface="+mn-cs"/>
            </a:rPr>
            <a:t>減少した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、元利償還金等全体</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億円減少</a:t>
          </a:r>
          <a:r>
            <a:rPr lang="ja-JP" altLang="ja-JP" sz="1100" b="0" i="0" baseline="0">
              <a:solidFill>
                <a:schemeClr val="dk1"/>
              </a:solidFill>
              <a:effectLst/>
              <a:latin typeface="+mn-lt"/>
              <a:ea typeface="+mn-ea"/>
              <a:cs typeface="+mn-cs"/>
            </a:rPr>
            <a:t>した。元利償還金等全体が減少したため、実質公債費比率の分子は減少した。</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将来負担額が減少したため、将来負担比率の分子は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将来負担額は、</a:t>
          </a:r>
          <a:r>
            <a:rPr lang="ja-JP" altLang="ja-JP" sz="1100" b="0" i="0" baseline="0">
              <a:solidFill>
                <a:schemeClr val="dk1"/>
              </a:solidFill>
              <a:effectLst/>
              <a:latin typeface="+mn-lt"/>
              <a:ea typeface="+mn-ea"/>
              <a:cs typeface="+mn-cs"/>
            </a:rPr>
            <a:t>一般会計等に係る地方債の現在高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元金償還額を下回る地方債発行額となり</a:t>
          </a:r>
          <a:r>
            <a:rPr lang="en-US" altLang="ja-JP" sz="1100" b="0" i="0" baseline="0">
              <a:solidFill>
                <a:schemeClr val="dk1"/>
              </a:solidFill>
              <a:effectLst/>
              <a:latin typeface="+mn-lt"/>
              <a:ea typeface="+mn-ea"/>
              <a:cs typeface="+mn-cs"/>
            </a:rPr>
            <a:t>6.4億</a:t>
          </a:r>
          <a:r>
            <a:rPr lang="ja-JP" altLang="en-US" sz="1100" b="0" i="0" baseline="0">
              <a:solidFill>
                <a:schemeClr val="dk1"/>
              </a:solidFill>
              <a:effectLst/>
              <a:latin typeface="+mn-lt"/>
              <a:ea typeface="+mn-ea"/>
              <a:cs typeface="+mn-cs"/>
            </a:rPr>
            <a:t>円減少し、退職手当負担見込額が</a:t>
          </a:r>
          <a:r>
            <a:rPr lang="en-US" altLang="ja-JP" sz="1100" b="0" i="0" baseline="0">
              <a:solidFill>
                <a:schemeClr val="dk1"/>
              </a:solidFill>
              <a:effectLst/>
              <a:latin typeface="+mn-lt"/>
              <a:ea typeface="+mn-ea"/>
              <a:cs typeface="+mn-cs"/>
            </a:rPr>
            <a:t>5.1億</a:t>
          </a:r>
          <a:r>
            <a:rPr lang="ja-JP" altLang="en-US" sz="1100" b="0" i="0" baseline="0">
              <a:solidFill>
                <a:schemeClr val="dk1"/>
              </a:solidFill>
              <a:effectLst/>
              <a:latin typeface="+mn-lt"/>
              <a:ea typeface="+mn-ea"/>
              <a:cs typeface="+mn-cs"/>
            </a:rPr>
            <a:t>円減少したため</a:t>
          </a:r>
          <a:r>
            <a:rPr lang="en-US" altLang="ja-JP" sz="1100" b="0" i="0" baseline="0">
              <a:solidFill>
                <a:schemeClr val="dk1"/>
              </a:solidFill>
              <a:effectLst/>
              <a:latin typeface="+mn-lt"/>
              <a:ea typeface="+mn-ea"/>
              <a:cs typeface="+mn-cs"/>
            </a:rPr>
            <a:t>14.3億円</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債務負担行為に基づく支出予定額は、施設建設などに伴う新たな債務負担が発生していないため減少傾向となって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その他の構成要素も減少傾向となって</a:t>
          </a:r>
          <a:r>
            <a:rPr lang="ja-JP" altLang="en-US"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財政調整基金の</a:t>
          </a:r>
          <a:r>
            <a:rPr lang="ja-JP" altLang="en-US" sz="1100" b="0" i="0" baseline="0">
              <a:solidFill>
                <a:schemeClr val="dk1"/>
              </a:solidFill>
              <a:effectLst/>
              <a:latin typeface="+mn-lt"/>
              <a:ea typeface="+mn-ea"/>
              <a:cs typeface="+mn-cs"/>
            </a:rPr>
            <a:t>積立て</a:t>
          </a:r>
          <a:r>
            <a:rPr lang="ja-JP" altLang="ja-JP" sz="1100" b="0" i="0" baseline="0">
              <a:solidFill>
                <a:schemeClr val="dk1"/>
              </a:solidFill>
              <a:effectLst/>
              <a:latin typeface="+mn-lt"/>
              <a:ea typeface="+mn-ea"/>
              <a:cs typeface="+mn-cs"/>
            </a:rPr>
            <a:t>を行ったこと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により充当可能基金</a:t>
          </a:r>
          <a:r>
            <a:rPr lang="ja-JP" altLang="en-US" sz="1100" b="0" i="0" baseline="0">
              <a:solidFill>
                <a:schemeClr val="dk1"/>
              </a:solidFill>
              <a:effectLst/>
              <a:latin typeface="+mn-lt"/>
              <a:ea typeface="+mn-ea"/>
              <a:cs typeface="+mn-cs"/>
            </a:rPr>
            <a:t>は増加したものの基準財政需要額算入見込額が減少したため、</a:t>
          </a:r>
          <a:r>
            <a:rPr lang="ja-JP" altLang="ja-JP" sz="1100" b="0" i="0" baseline="0">
              <a:solidFill>
                <a:schemeClr val="dk1"/>
              </a:solidFill>
              <a:effectLst/>
              <a:latin typeface="+mn-lt"/>
              <a:ea typeface="+mn-ea"/>
              <a:cs typeface="+mn-cs"/>
            </a:rPr>
            <a:t>充当可能財源等については減少した。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新潟県佐渡市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財政調整基金の残高は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億円の増、減債基金の残高は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億円の減、その他特定目的基金は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億円の減であり、全体としては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億円の減であった。</a:t>
          </a:r>
          <a:endParaRPr lang="ja-JP" altLang="ja-JP">
            <a:effectLst/>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各基金の設置目的と事業内容に基づき、計画的に積立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と取崩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を行う。</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なお、管理運用にあたっては、安全確実であることを基本としながら、効果的な運用に努め、適切な基金繰入</a:t>
          </a:r>
          <a:r>
            <a:rPr kumimoji="1" lang="ja-JP" altLang="en-US" sz="1100">
              <a:solidFill>
                <a:schemeClr val="dk1"/>
              </a:solidFill>
              <a:effectLst/>
              <a:latin typeface="+mn-lt"/>
              <a:ea typeface="+mn-ea"/>
              <a:cs typeface="+mn-cs"/>
            </a:rPr>
            <a:t>れ</a:t>
          </a:r>
          <a:r>
            <a:rPr kumimoji="1" lang="ja-JP" altLang="ja-JP" sz="1100">
              <a:solidFill>
                <a:schemeClr val="dk1"/>
              </a:solidFill>
              <a:effectLst/>
              <a:latin typeface="+mn-lt"/>
              <a:ea typeface="+mn-ea"/>
              <a:cs typeface="+mn-cs"/>
            </a:rPr>
            <a:t>を行う。</a:t>
          </a:r>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地域振興基金：市民の連携の強化及び地域振興の事業の財源に充てる。</a:t>
          </a:r>
          <a:endParaRPr lang="ja-JP" altLang="ja-JP">
            <a:effectLst/>
          </a:endParaRPr>
        </a:p>
        <a:p>
          <a:r>
            <a:rPr kumimoji="1" lang="ja-JP" altLang="ja-JP" sz="1100">
              <a:solidFill>
                <a:schemeClr val="dk1"/>
              </a:solidFill>
              <a:effectLst/>
              <a:latin typeface="+mn-lt"/>
              <a:ea typeface="+mn-ea"/>
              <a:cs typeface="+mn-cs"/>
            </a:rPr>
            <a:t>　○ 過疎地域自立促進特別事業基金：地域医療の確保、住民の日常的な移動のための交通手段の確保、集落の維持及び活性化その他の住民が将来にわたり安全に暮らすことができる地域社会の実現を図るための事業の財源に充てる。</a:t>
          </a:r>
          <a:endParaRPr lang="ja-JP" altLang="ja-JP">
            <a:effectLst/>
          </a:endParaRPr>
        </a:p>
        <a:p>
          <a:r>
            <a:rPr kumimoji="1" lang="ja-JP" altLang="ja-JP" sz="1100">
              <a:solidFill>
                <a:schemeClr val="dk1"/>
              </a:solidFill>
              <a:effectLst/>
              <a:latin typeface="+mn-lt"/>
              <a:ea typeface="+mn-ea"/>
              <a:cs typeface="+mn-cs"/>
            </a:rPr>
            <a:t>　○ 教育文化振興基金：教育環境の充実並びに市民の芸術、文化及びスポーツ活動の振興を図るための事業の財源に充てる。</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国営・県営総合土地改良事業基金：国営佐渡土地改良事業及び県営総合佐渡土地改良事業に係る地元負担及び維持運営費並びに関連事業費に充てる。</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行政庁舎建設基金：本庁舎の建て替えを令和</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年度からと想定しており、その建設費用として</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億円程度を目標に積み立てる</a:t>
          </a:r>
          <a:r>
            <a:rPr kumimoji="1" lang="ja-JP" altLang="ja-JP" sz="1100">
              <a:solidFill>
                <a:schemeClr val="dk1"/>
              </a:solidFill>
              <a:effectLst/>
              <a:latin typeface="+mn-lt"/>
              <a:ea typeface="+mn-ea"/>
              <a:cs typeface="+mn-cs"/>
            </a:rPr>
            <a:t>。</a:t>
          </a:r>
          <a:endParaRPr lang="ja-JP" altLang="ja-JP">
            <a:effectLst/>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a:effectLst/>
          </a:endParaRPr>
        </a:p>
        <a:p>
          <a:r>
            <a:rPr kumimoji="1" lang="ja-JP" altLang="ja-JP" sz="1100">
              <a:solidFill>
                <a:schemeClr val="dk1"/>
              </a:solidFill>
              <a:effectLst/>
              <a:latin typeface="+mn-lt"/>
              <a:ea typeface="+mn-ea"/>
              <a:cs typeface="+mn-cs"/>
            </a:rPr>
            <a:t>　○ 地域振興基金：安心安全まちづくり事業や小学校空調設備整備事業などの事業費の財源として</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億円を取り崩したことにより減少した。</a:t>
          </a:r>
          <a:endParaRPr lang="ja-JP" altLang="ja-JP">
            <a:effectLst/>
          </a:endParaRPr>
        </a:p>
        <a:p>
          <a:r>
            <a:rPr kumimoji="1" lang="ja-JP" altLang="ja-JP" sz="1100">
              <a:solidFill>
                <a:schemeClr val="dk1"/>
              </a:solidFill>
              <a:effectLst/>
              <a:latin typeface="+mn-lt"/>
              <a:ea typeface="+mn-ea"/>
              <a:cs typeface="+mn-cs"/>
            </a:rPr>
            <a:t>　○ 過疎地域自立促進特別事業基金：過疎対策事業債の基金造成分などにより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億円を積み立てた一方で、産業振興、高齢者等の保健及び福祉の向上及び増進、医療の確保等の事業費の財源として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億円を取り崩したことにより減少した。</a:t>
          </a:r>
          <a:endParaRPr lang="ja-JP" altLang="ja-JP">
            <a:effectLst/>
          </a:endParaRPr>
        </a:p>
        <a:p>
          <a:r>
            <a:rPr kumimoji="1" lang="ja-JP" altLang="ja-JP" sz="1100">
              <a:solidFill>
                <a:schemeClr val="dk1"/>
              </a:solidFill>
              <a:effectLst/>
              <a:latin typeface="+mn-lt"/>
              <a:ea typeface="+mn-ea"/>
              <a:cs typeface="+mn-cs"/>
            </a:rPr>
            <a:t>　○ 教育文化振興基金：奨学金貸与事業及び小・中学校ＩＴ設備整備事業の財源として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億円を取り崩したことにより減少した。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行政庁舎建設基金：本庁舎建設の財源として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した。</a:t>
          </a:r>
          <a:endParaRPr lang="ja-JP" altLang="ja-JP">
            <a:effectLst/>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各基金の設置目的と事業内容に基づき、計画的に積立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と取崩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年度当初予算では、財政調整基金繰入金を</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億円見込んでいたが、決算に伴う前年度繰越金の増などにより、取崩しを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億円に抑制できたことで年度末の残高が前年度よりも</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億円増加した。</a:t>
          </a:r>
          <a:endParaRPr lang="ja-JP" altLang="ja-JP">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残高の目標値を標準財政規模の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％程度とし、前年度繰越金の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以上の額及び預金等による運用利子を積み立て、近年多発する自然災害の備えとして可能な範囲で積み増しを行う。令和元年度末の残高は</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億円程度と見込んでいる。</a:t>
          </a:r>
          <a:endParaRPr lang="ja-JP" altLang="ja-JP">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財源対策債等の元利償還に係る財源として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億円を取り崩したことによ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endParaRPr lang="ja-JP" altLang="ja-JP">
            <a:effectLst/>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市債残高の状況や公債費負担の今後見通しに応じて積立てを行い、財源対策債等のほか、繰上償還を行う市債、他年度に比べて償還額が著しく多額となる年度における市債の元利償還金の財源として取崩しを行う。令和元年度末の残高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億円程度と見込んでいる。</a:t>
          </a:r>
          <a:endParaRPr lang="ja-JP" altLang="ja-JP">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55,333
55,122
855.67
47,919,289
45,874,752
1,163,457
26,668,527
56,764,650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年度は単年度で</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となった。依然として類似団体の平均値を大きく下回っている。その要因として本市は、一島一市であるため行政需要が多岐にわたり基準財政需要額が大きいが、人口減少（毎年約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人）や全国平均を上回る高齢化率（</a:t>
          </a:r>
          <a:r>
            <a:rPr kumimoji="1" lang="en-US" altLang="ja-JP" sz="1100">
              <a:solidFill>
                <a:schemeClr val="dk1"/>
              </a:solidFill>
              <a:effectLst/>
              <a:latin typeface="+mn-lt"/>
              <a:ea typeface="+mn-ea"/>
              <a:cs typeface="+mn-cs"/>
            </a:rPr>
            <a:t>41.6</a:t>
          </a:r>
          <a:r>
            <a:rPr kumimoji="1" lang="ja-JP" altLang="ja-JP" sz="1100">
              <a:solidFill>
                <a:schemeClr val="dk1"/>
              </a:solidFill>
              <a:effectLst/>
              <a:latin typeface="+mn-lt"/>
              <a:ea typeface="+mn-ea"/>
              <a:cs typeface="+mn-cs"/>
            </a:rPr>
            <a:t>％）等から税収増加が見込めず、歳入に占める自主財源の割合が低いことなどが挙げられる。そのため、財源の確保が課題となっている。今後は平成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年３月に策定された第３次佐渡市集中改革プランに基づき行政改革を着実に進め、歳出の抑制及び歳入の確保に取り組み、財政の健全化と持続可能な財政運営に努めていく。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13758</xdr:rowOff>
    </xdr:to>
    <xdr:cxnSp macro="">
      <xdr:nvCxnSpPr>
        <xdr:cNvPr id="72" name="直線コネクタ 71"/>
        <xdr:cNvCxnSpPr/>
      </xdr:nvCxnSpPr>
      <xdr:spPr>
        <a:xfrm>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92.1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った。</a:t>
          </a:r>
          <a:r>
            <a:rPr kumimoji="1" lang="ja-JP" altLang="en-US" sz="1100">
              <a:solidFill>
                <a:schemeClr val="dk1"/>
              </a:solidFill>
              <a:effectLst/>
              <a:latin typeface="+mn-lt"/>
              <a:ea typeface="+mn-ea"/>
              <a:cs typeface="+mn-cs"/>
            </a:rPr>
            <a:t>元金償還額の減による公債費に充当した一般財源の減少、</a:t>
          </a:r>
          <a:r>
            <a:rPr lang="ja-JP" altLang="ja-JP" sz="1100" b="0" i="0" baseline="0">
              <a:solidFill>
                <a:schemeClr val="dk1"/>
              </a:solidFill>
              <a:effectLst/>
              <a:latin typeface="+mn-lt"/>
              <a:ea typeface="+mn-ea"/>
              <a:cs typeface="+mn-cs"/>
            </a:rPr>
            <a:t>道路除雪事業</a:t>
          </a:r>
          <a:r>
            <a:rPr lang="ja-JP" altLang="en-US" sz="1100" b="0" i="0" baseline="0">
              <a:solidFill>
                <a:schemeClr val="dk1"/>
              </a:solidFill>
              <a:effectLst/>
              <a:latin typeface="+mn-lt"/>
              <a:ea typeface="+mn-ea"/>
              <a:cs typeface="+mn-cs"/>
            </a:rPr>
            <a:t>の減による</a:t>
          </a:r>
          <a:r>
            <a:rPr kumimoji="1" lang="ja-JP" altLang="en-US" sz="1100">
              <a:solidFill>
                <a:schemeClr val="dk1"/>
              </a:solidFill>
              <a:effectLst/>
              <a:latin typeface="+mn-lt"/>
              <a:ea typeface="+mn-ea"/>
              <a:cs typeface="+mn-cs"/>
            </a:rPr>
            <a:t>維持補修費に充当した</a:t>
          </a:r>
          <a:r>
            <a:rPr kumimoji="1" lang="ja-JP" altLang="ja-JP" sz="1100">
              <a:solidFill>
                <a:schemeClr val="dk1"/>
              </a:solidFill>
              <a:effectLst/>
              <a:latin typeface="+mn-lt"/>
              <a:ea typeface="+mn-ea"/>
              <a:cs typeface="+mn-cs"/>
            </a:rPr>
            <a:t>一般財源の</a:t>
          </a:r>
          <a:r>
            <a:rPr kumimoji="1" lang="ja-JP" altLang="en-US" sz="1100">
              <a:solidFill>
                <a:schemeClr val="dk1"/>
              </a:solidFill>
              <a:effectLst/>
              <a:latin typeface="+mn-lt"/>
              <a:ea typeface="+mn-ea"/>
              <a:cs typeface="+mn-cs"/>
            </a:rPr>
            <a:t>減少等が主な要因である</a:t>
          </a:r>
          <a:r>
            <a:rPr kumimoji="1" lang="ja-JP" altLang="ja-JP" sz="1100">
              <a:solidFill>
                <a:schemeClr val="dk1"/>
              </a:solidFill>
              <a:effectLst/>
              <a:latin typeface="+mn-lt"/>
              <a:ea typeface="+mn-ea"/>
              <a:cs typeface="+mn-cs"/>
            </a:rPr>
            <a:t>。経常一般財源である普通交付税（前年度比</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％の減）、臨時財政対策債（前年度比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の減）は減少し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、今後も定員適正化計画に基づく職員数の削減等、行財政改革への取組を通じて経常経費の削減に努めていく。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63</xdr:row>
      <xdr:rowOff>162560</xdr:rowOff>
    </xdr:to>
    <xdr:cxnSp macro="">
      <xdr:nvCxnSpPr>
        <xdr:cNvPr id="132" name="直線コネクタ 131"/>
        <xdr:cNvCxnSpPr/>
      </xdr:nvCxnSpPr>
      <xdr:spPr>
        <a:xfrm flipV="1">
          <a:off x="4114800" y="1094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162560</xdr:rowOff>
    </xdr:to>
    <xdr:cxnSp macro="">
      <xdr:nvCxnSpPr>
        <xdr:cNvPr id="135" name="直線コネクタ 134"/>
        <xdr:cNvCxnSpPr/>
      </xdr:nvCxnSpPr>
      <xdr:spPr>
        <a:xfrm>
          <a:off x="3225800" y="107708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140970</xdr:rowOff>
    </xdr:to>
    <xdr:cxnSp macro="">
      <xdr:nvCxnSpPr>
        <xdr:cNvPr id="138" name="直線コネクタ 137"/>
        <xdr:cNvCxnSpPr/>
      </xdr:nvCxnSpPr>
      <xdr:spPr>
        <a:xfrm>
          <a:off x="2336800" y="104330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162137</xdr:rowOff>
    </xdr:to>
    <xdr:cxnSp macro="">
      <xdr:nvCxnSpPr>
        <xdr:cNvPr id="141" name="直線コネクタ 140"/>
        <xdr:cNvCxnSpPr/>
      </xdr:nvCxnSpPr>
      <xdr:spPr>
        <a:xfrm flipV="1">
          <a:off x="1447800" y="1043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2"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8" name="テキスト ボックス 157"/>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9" name="楕円 158"/>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0" name="テキスト ボックス 159"/>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人件費・物件費等の人口１人あたりの決算額は前年度から</a:t>
          </a:r>
          <a:r>
            <a:rPr lang="en-US" altLang="ja-JP" sz="1100" b="0" i="0" baseline="0">
              <a:solidFill>
                <a:schemeClr val="dk1"/>
              </a:solidFill>
              <a:effectLst/>
              <a:latin typeface="+mn-lt"/>
              <a:ea typeface="+mn-ea"/>
              <a:cs typeface="+mn-cs"/>
            </a:rPr>
            <a:t>2,224</a:t>
          </a:r>
          <a:r>
            <a:rPr lang="ja-JP" altLang="ja-JP" sz="1100" b="0" i="0" baseline="0">
              <a:solidFill>
                <a:schemeClr val="dk1"/>
              </a:solidFill>
              <a:effectLst/>
              <a:latin typeface="+mn-lt"/>
              <a:ea typeface="+mn-ea"/>
              <a:cs typeface="+mn-cs"/>
            </a:rPr>
            <a:t>円増加し、類似団体の平均を大きく上回っている。その理由として、主に人件費が要因となっているが、これは平成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ためである。また、保育所や文化会館、博物館等の施設を直営で運営していることも挙げられる。今後も、定員適正化計画に基づく職員数の削減や公共施設の管理運営の見直しを実施し、コストの低減を図っていく。</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153419</xdr:rowOff>
    </xdr:from>
    <xdr:to>
      <xdr:col>23</xdr:col>
      <xdr:colOff>133350</xdr:colOff>
      <xdr:row>89</xdr:row>
      <xdr:rowOff>3434</xdr:rowOff>
    </xdr:to>
    <xdr:cxnSp macro="">
      <xdr:nvCxnSpPr>
        <xdr:cNvPr id="193" name="直線コネクタ 192"/>
        <xdr:cNvCxnSpPr/>
      </xdr:nvCxnSpPr>
      <xdr:spPr>
        <a:xfrm>
          <a:off x="4114800" y="15241019"/>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53366</xdr:rowOff>
    </xdr:from>
    <xdr:to>
      <xdr:col>19</xdr:col>
      <xdr:colOff>133350</xdr:colOff>
      <xdr:row>88</xdr:row>
      <xdr:rowOff>153419</xdr:rowOff>
    </xdr:to>
    <xdr:cxnSp macro="">
      <xdr:nvCxnSpPr>
        <xdr:cNvPr id="196" name="直線コネクタ 195"/>
        <xdr:cNvCxnSpPr/>
      </xdr:nvCxnSpPr>
      <xdr:spPr>
        <a:xfrm>
          <a:off x="3225800" y="15140966"/>
          <a:ext cx="889000" cy="10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20974</xdr:rowOff>
    </xdr:from>
    <xdr:to>
      <xdr:col>15</xdr:col>
      <xdr:colOff>82550</xdr:colOff>
      <xdr:row>88</xdr:row>
      <xdr:rowOff>53366</xdr:rowOff>
    </xdr:to>
    <xdr:cxnSp macro="">
      <xdr:nvCxnSpPr>
        <xdr:cNvPr id="199" name="直線コネクタ 198"/>
        <xdr:cNvCxnSpPr/>
      </xdr:nvCxnSpPr>
      <xdr:spPr>
        <a:xfrm>
          <a:off x="2336800" y="1510857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134947</xdr:rowOff>
    </xdr:from>
    <xdr:to>
      <xdr:col>11</xdr:col>
      <xdr:colOff>31750</xdr:colOff>
      <xdr:row>88</xdr:row>
      <xdr:rowOff>20974</xdr:rowOff>
    </xdr:to>
    <xdr:cxnSp macro="">
      <xdr:nvCxnSpPr>
        <xdr:cNvPr id="202" name="直線コネクタ 201"/>
        <xdr:cNvCxnSpPr/>
      </xdr:nvCxnSpPr>
      <xdr:spPr>
        <a:xfrm>
          <a:off x="1447800" y="15051097"/>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124084</xdr:rowOff>
    </xdr:from>
    <xdr:to>
      <xdr:col>23</xdr:col>
      <xdr:colOff>184150</xdr:colOff>
      <xdr:row>89</xdr:row>
      <xdr:rowOff>54234</xdr:rowOff>
    </xdr:to>
    <xdr:sp macro="" textlink="">
      <xdr:nvSpPr>
        <xdr:cNvPr id="212" name="楕円 211"/>
        <xdr:cNvSpPr/>
      </xdr:nvSpPr>
      <xdr:spPr>
        <a:xfrm>
          <a:off x="4902200" y="152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19961</xdr:rowOff>
    </xdr:from>
    <xdr:ext cx="762000" cy="259045"/>
    <xdr:sp macro="" textlink="">
      <xdr:nvSpPr>
        <xdr:cNvPr id="213" name="人件費・物件費等の状況該当値テキスト"/>
        <xdr:cNvSpPr txBox="1"/>
      </xdr:nvSpPr>
      <xdr:spPr>
        <a:xfrm>
          <a:off x="5041900" y="1510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102619</xdr:rowOff>
    </xdr:from>
    <xdr:to>
      <xdr:col>19</xdr:col>
      <xdr:colOff>184150</xdr:colOff>
      <xdr:row>89</xdr:row>
      <xdr:rowOff>32769</xdr:rowOff>
    </xdr:to>
    <xdr:sp macro="" textlink="">
      <xdr:nvSpPr>
        <xdr:cNvPr id="214" name="楕円 213"/>
        <xdr:cNvSpPr/>
      </xdr:nvSpPr>
      <xdr:spPr>
        <a:xfrm>
          <a:off x="4064000" y="151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17546</xdr:rowOff>
    </xdr:from>
    <xdr:ext cx="736600" cy="259045"/>
    <xdr:sp macro="" textlink="">
      <xdr:nvSpPr>
        <xdr:cNvPr id="215" name="テキスト ボックス 214"/>
        <xdr:cNvSpPr txBox="1"/>
      </xdr:nvSpPr>
      <xdr:spPr>
        <a:xfrm>
          <a:off x="3733800" y="1527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2566</xdr:rowOff>
    </xdr:from>
    <xdr:to>
      <xdr:col>15</xdr:col>
      <xdr:colOff>133350</xdr:colOff>
      <xdr:row>88</xdr:row>
      <xdr:rowOff>104166</xdr:rowOff>
    </xdr:to>
    <xdr:sp macro="" textlink="">
      <xdr:nvSpPr>
        <xdr:cNvPr id="216" name="楕円 215"/>
        <xdr:cNvSpPr/>
      </xdr:nvSpPr>
      <xdr:spPr>
        <a:xfrm>
          <a:off x="3175000" y="150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88943</xdr:rowOff>
    </xdr:from>
    <xdr:ext cx="762000" cy="259045"/>
    <xdr:sp macro="" textlink="">
      <xdr:nvSpPr>
        <xdr:cNvPr id="217" name="テキスト ボックス 216"/>
        <xdr:cNvSpPr txBox="1"/>
      </xdr:nvSpPr>
      <xdr:spPr>
        <a:xfrm>
          <a:off x="2844800" y="1517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141624</xdr:rowOff>
    </xdr:from>
    <xdr:to>
      <xdr:col>11</xdr:col>
      <xdr:colOff>82550</xdr:colOff>
      <xdr:row>88</xdr:row>
      <xdr:rowOff>71774</xdr:rowOff>
    </xdr:to>
    <xdr:sp macro="" textlink="">
      <xdr:nvSpPr>
        <xdr:cNvPr id="218" name="楕円 217"/>
        <xdr:cNvSpPr/>
      </xdr:nvSpPr>
      <xdr:spPr>
        <a:xfrm>
          <a:off x="2286000" y="150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56551</xdr:rowOff>
    </xdr:from>
    <xdr:ext cx="762000" cy="259045"/>
    <xdr:sp macro="" textlink="">
      <xdr:nvSpPr>
        <xdr:cNvPr id="219" name="テキスト ボックス 218"/>
        <xdr:cNvSpPr txBox="1"/>
      </xdr:nvSpPr>
      <xdr:spPr>
        <a:xfrm>
          <a:off x="1955800" y="151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84147</xdr:rowOff>
    </xdr:from>
    <xdr:to>
      <xdr:col>7</xdr:col>
      <xdr:colOff>31750</xdr:colOff>
      <xdr:row>88</xdr:row>
      <xdr:rowOff>14297</xdr:rowOff>
    </xdr:to>
    <xdr:sp macro="" textlink="">
      <xdr:nvSpPr>
        <xdr:cNvPr id="220" name="楕円 219"/>
        <xdr:cNvSpPr/>
      </xdr:nvSpPr>
      <xdr:spPr>
        <a:xfrm>
          <a:off x="1397000" y="150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170524</xdr:rowOff>
    </xdr:from>
    <xdr:ext cx="762000" cy="259045"/>
    <xdr:sp macro="" textlink="">
      <xdr:nvSpPr>
        <xdr:cNvPr id="221" name="テキスト ボックス 220"/>
        <xdr:cNvSpPr txBox="1"/>
      </xdr:nvSpPr>
      <xdr:spPr>
        <a:xfrm>
          <a:off x="1066800" y="1508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91.7</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職員構成の変動によるものである。</a:t>
          </a:r>
          <a:r>
            <a:rPr lang="ja-JP" altLang="ja-JP" sz="1100" b="0" i="0" baseline="0">
              <a:solidFill>
                <a:schemeClr val="dk1"/>
              </a:solidFill>
              <a:effectLst/>
              <a:latin typeface="+mn-lt"/>
              <a:ea typeface="+mn-ea"/>
              <a:cs typeface="+mn-cs"/>
            </a:rPr>
            <a:t>類似団体平均を大きく下回って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財政状況の厳しい中、今後もより一層の給与の適正化に努める。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52916</xdr:rowOff>
    </xdr:from>
    <xdr:to>
      <xdr:col>81</xdr:col>
      <xdr:colOff>44450</xdr:colOff>
      <xdr:row>90</xdr:row>
      <xdr:rowOff>70757</xdr:rowOff>
    </xdr:to>
    <xdr:cxnSp macro="">
      <xdr:nvCxnSpPr>
        <xdr:cNvPr id="252" name="直線コネクタ 251"/>
        <xdr:cNvCxnSpPr/>
      </xdr:nvCxnSpPr>
      <xdr:spPr>
        <a:xfrm flipV="1">
          <a:off x="17018000" y="14283266"/>
          <a:ext cx="0" cy="1217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3"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4" name="直線コネクタ 253"/>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139293</xdr:rowOff>
    </xdr:from>
    <xdr:ext cx="762000" cy="259045"/>
    <xdr:sp macro="" textlink="">
      <xdr:nvSpPr>
        <xdr:cNvPr id="255" name="給与水準   （国との比較）最大値テキスト"/>
        <xdr:cNvSpPr txBox="1"/>
      </xdr:nvSpPr>
      <xdr:spPr>
        <a:xfrm>
          <a:off x="1710690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52916</xdr:rowOff>
    </xdr:from>
    <xdr:to>
      <xdr:col>81</xdr:col>
      <xdr:colOff>133350</xdr:colOff>
      <xdr:row>83</xdr:row>
      <xdr:rowOff>52916</xdr:rowOff>
    </xdr:to>
    <xdr:cxnSp macro="">
      <xdr:nvCxnSpPr>
        <xdr:cNvPr id="256" name="直線コネクタ 255"/>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121859</xdr:rowOff>
    </xdr:to>
    <xdr:cxnSp macro="">
      <xdr:nvCxnSpPr>
        <xdr:cNvPr id="257" name="直線コネクタ 256"/>
        <xdr:cNvCxnSpPr/>
      </xdr:nvCxnSpPr>
      <xdr:spPr>
        <a:xfrm flipV="1">
          <a:off x="16179800" y="142832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8"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9" name="フローチャート: 判断 258"/>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121859</xdr:rowOff>
    </xdr:to>
    <xdr:cxnSp macro="">
      <xdr:nvCxnSpPr>
        <xdr:cNvPr id="260" name="直線コネクタ 259"/>
        <xdr:cNvCxnSpPr/>
      </xdr:nvCxnSpPr>
      <xdr:spPr>
        <a:xfrm>
          <a:off x="15290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28727</xdr:rowOff>
    </xdr:from>
    <xdr:to>
      <xdr:col>77</xdr:col>
      <xdr:colOff>95250</xdr:colOff>
      <xdr:row>87</xdr:row>
      <xdr:rowOff>130327</xdr:rowOff>
    </xdr:to>
    <xdr:sp macro="" textlink="">
      <xdr:nvSpPr>
        <xdr:cNvPr id="261" name="フローチャート: 判断 260"/>
        <xdr:cNvSpPr/>
      </xdr:nvSpPr>
      <xdr:spPr>
        <a:xfrm>
          <a:off x="16129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62" name="テキスト ボックス 261"/>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98879</xdr:rowOff>
    </xdr:to>
    <xdr:cxnSp macro="">
      <xdr:nvCxnSpPr>
        <xdr:cNvPr id="263" name="直線コネクタ 262"/>
        <xdr:cNvCxnSpPr/>
      </xdr:nvCxnSpPr>
      <xdr:spPr>
        <a:xfrm>
          <a:off x="14401800" y="142947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51707</xdr:rowOff>
    </xdr:from>
    <xdr:to>
      <xdr:col>73</xdr:col>
      <xdr:colOff>44450</xdr:colOff>
      <xdr:row>87</xdr:row>
      <xdr:rowOff>153307</xdr:rowOff>
    </xdr:to>
    <xdr:sp macro="" textlink="">
      <xdr:nvSpPr>
        <xdr:cNvPr id="264" name="フローチャート: 判断 263"/>
        <xdr:cNvSpPr/>
      </xdr:nvSpPr>
      <xdr:spPr>
        <a:xfrm>
          <a:off x="15240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65" name="テキスト ボックス 264"/>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16632</xdr:rowOff>
    </xdr:from>
    <xdr:to>
      <xdr:col>68</xdr:col>
      <xdr:colOff>152400</xdr:colOff>
      <xdr:row>83</xdr:row>
      <xdr:rowOff>64407</xdr:rowOff>
    </xdr:to>
    <xdr:cxnSp macro="">
      <xdr:nvCxnSpPr>
        <xdr:cNvPr id="266" name="直線コネクタ 265"/>
        <xdr:cNvCxnSpPr/>
      </xdr:nvCxnSpPr>
      <xdr:spPr>
        <a:xfrm>
          <a:off x="13512800" y="13904082"/>
          <a:ext cx="889000" cy="3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74688</xdr:rowOff>
    </xdr:from>
    <xdr:to>
      <xdr:col>68</xdr:col>
      <xdr:colOff>203200</xdr:colOff>
      <xdr:row>88</xdr:row>
      <xdr:rowOff>4838</xdr:rowOff>
    </xdr:to>
    <xdr:sp macro="" textlink="">
      <xdr:nvSpPr>
        <xdr:cNvPr id="267" name="フローチャート: 判断 266"/>
        <xdr:cNvSpPr/>
      </xdr:nvSpPr>
      <xdr:spPr>
        <a:xfrm>
          <a:off x="14351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68" name="テキスト ボックス 267"/>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70" name="テキスト ボックス 269"/>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94843</xdr:rowOff>
    </xdr:from>
    <xdr:ext cx="762000" cy="259045"/>
    <xdr:sp macro="" textlink="">
      <xdr:nvSpPr>
        <xdr:cNvPr id="277" name="給与水準   （国との比較）該当値テキスト"/>
        <xdr:cNvSpPr txBox="1"/>
      </xdr:nvSpPr>
      <xdr:spPr>
        <a:xfrm>
          <a:off x="17106900" y="1415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8" name="楕円 277"/>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79" name="テキスト ボックス 27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137282</xdr:rowOff>
    </xdr:from>
    <xdr:to>
      <xdr:col>64</xdr:col>
      <xdr:colOff>152400</xdr:colOff>
      <xdr:row>81</xdr:row>
      <xdr:rowOff>67432</xdr:rowOff>
    </xdr:to>
    <xdr:sp macro="" textlink="">
      <xdr:nvSpPr>
        <xdr:cNvPr id="284" name="楕円 283"/>
        <xdr:cNvSpPr/>
      </xdr:nvSpPr>
      <xdr:spPr>
        <a:xfrm>
          <a:off x="13462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77609</xdr:rowOff>
    </xdr:from>
    <xdr:ext cx="762000" cy="259045"/>
    <xdr:sp macro="" textlink="">
      <xdr:nvSpPr>
        <xdr:cNvPr id="285" name="テキスト ボックス 284"/>
        <xdr:cNvSpPr txBox="1"/>
      </xdr:nvSpPr>
      <xdr:spPr>
        <a:xfrm>
          <a:off x="13131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人増加し、類似団体平均を大きく上回っている。要因として、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市町村が合併しそれぞれの職員や一部事務組合等の職員を引き継いだこと、市の面積が広大で支所等を多く配置しなければならないことのほか、人口が毎年約</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人減少することが挙げられる。また、消防業務・保育所・老人ホーム等を直営で運営しているという行政サービスの提供方法の差異も要因の一つである。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7" name="直線コネクタ 316"/>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8"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9" name="直線コネクタ 318"/>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20"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21" name="直線コネクタ 320"/>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98637</xdr:rowOff>
    </xdr:from>
    <xdr:to>
      <xdr:col>81</xdr:col>
      <xdr:colOff>44450</xdr:colOff>
      <xdr:row>66</xdr:row>
      <xdr:rowOff>112425</xdr:rowOff>
    </xdr:to>
    <xdr:cxnSp macro="">
      <xdr:nvCxnSpPr>
        <xdr:cNvPr id="322" name="直線コネクタ 321"/>
        <xdr:cNvCxnSpPr/>
      </xdr:nvCxnSpPr>
      <xdr:spPr>
        <a:xfrm>
          <a:off x="16179800" y="1141433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3"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4" name="フローチャート: 判断 323"/>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94041</xdr:rowOff>
    </xdr:from>
    <xdr:to>
      <xdr:col>77</xdr:col>
      <xdr:colOff>44450</xdr:colOff>
      <xdr:row>66</xdr:row>
      <xdr:rowOff>98637</xdr:rowOff>
    </xdr:to>
    <xdr:cxnSp macro="">
      <xdr:nvCxnSpPr>
        <xdr:cNvPr id="325" name="直線コネクタ 324"/>
        <xdr:cNvCxnSpPr/>
      </xdr:nvCxnSpPr>
      <xdr:spPr>
        <a:xfrm>
          <a:off x="15290800" y="1140974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6" name="フローチャート: 判断 325"/>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7" name="テキスト ボックス 326"/>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94041</xdr:rowOff>
    </xdr:from>
    <xdr:to>
      <xdr:col>72</xdr:col>
      <xdr:colOff>203200</xdr:colOff>
      <xdr:row>66</xdr:row>
      <xdr:rowOff>118170</xdr:rowOff>
    </xdr:to>
    <xdr:cxnSp macro="">
      <xdr:nvCxnSpPr>
        <xdr:cNvPr id="328" name="直線コネクタ 327"/>
        <xdr:cNvCxnSpPr/>
      </xdr:nvCxnSpPr>
      <xdr:spPr>
        <a:xfrm flipV="1">
          <a:off x="14401800" y="114097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9" name="フローチャート: 判断 328"/>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30" name="テキスト ボックス 329"/>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113574</xdr:rowOff>
    </xdr:from>
    <xdr:to>
      <xdr:col>68</xdr:col>
      <xdr:colOff>152400</xdr:colOff>
      <xdr:row>66</xdr:row>
      <xdr:rowOff>118170</xdr:rowOff>
    </xdr:to>
    <xdr:cxnSp macro="">
      <xdr:nvCxnSpPr>
        <xdr:cNvPr id="331" name="直線コネクタ 330"/>
        <xdr:cNvCxnSpPr/>
      </xdr:nvCxnSpPr>
      <xdr:spPr>
        <a:xfrm>
          <a:off x="13512800" y="114292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2" name="フローチャート: 判断 331"/>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3" name="テキスト ボックス 332"/>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61625</xdr:rowOff>
    </xdr:from>
    <xdr:to>
      <xdr:col>81</xdr:col>
      <xdr:colOff>95250</xdr:colOff>
      <xdr:row>66</xdr:row>
      <xdr:rowOff>163225</xdr:rowOff>
    </xdr:to>
    <xdr:sp macro="" textlink="">
      <xdr:nvSpPr>
        <xdr:cNvPr id="341" name="楕円 340"/>
        <xdr:cNvSpPr/>
      </xdr:nvSpPr>
      <xdr:spPr>
        <a:xfrm>
          <a:off x="169672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128952</xdr:rowOff>
    </xdr:from>
    <xdr:ext cx="762000" cy="259045"/>
    <xdr:sp macro="" textlink="">
      <xdr:nvSpPr>
        <xdr:cNvPr id="342" name="定員管理の状況該当値テキスト"/>
        <xdr:cNvSpPr txBox="1"/>
      </xdr:nvSpPr>
      <xdr:spPr>
        <a:xfrm>
          <a:off x="17106900" y="112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47837</xdr:rowOff>
    </xdr:from>
    <xdr:to>
      <xdr:col>77</xdr:col>
      <xdr:colOff>95250</xdr:colOff>
      <xdr:row>66</xdr:row>
      <xdr:rowOff>149437</xdr:rowOff>
    </xdr:to>
    <xdr:sp macro="" textlink="">
      <xdr:nvSpPr>
        <xdr:cNvPr id="343" name="楕円 342"/>
        <xdr:cNvSpPr/>
      </xdr:nvSpPr>
      <xdr:spPr>
        <a:xfrm>
          <a:off x="16129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134214</xdr:rowOff>
    </xdr:from>
    <xdr:ext cx="736600" cy="259045"/>
    <xdr:sp macro="" textlink="">
      <xdr:nvSpPr>
        <xdr:cNvPr id="344" name="テキスト ボックス 343"/>
        <xdr:cNvSpPr txBox="1"/>
      </xdr:nvSpPr>
      <xdr:spPr>
        <a:xfrm>
          <a:off x="15798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43241</xdr:rowOff>
    </xdr:from>
    <xdr:to>
      <xdr:col>73</xdr:col>
      <xdr:colOff>44450</xdr:colOff>
      <xdr:row>66</xdr:row>
      <xdr:rowOff>144841</xdr:rowOff>
    </xdr:to>
    <xdr:sp macro="" textlink="">
      <xdr:nvSpPr>
        <xdr:cNvPr id="345" name="楕円 344"/>
        <xdr:cNvSpPr/>
      </xdr:nvSpPr>
      <xdr:spPr>
        <a:xfrm>
          <a:off x="15240000" y="11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129618</xdr:rowOff>
    </xdr:from>
    <xdr:ext cx="762000" cy="259045"/>
    <xdr:sp macro="" textlink="">
      <xdr:nvSpPr>
        <xdr:cNvPr id="346" name="テキスト ボックス 345"/>
        <xdr:cNvSpPr txBox="1"/>
      </xdr:nvSpPr>
      <xdr:spPr>
        <a:xfrm>
          <a:off x="14909800" y="1144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67370</xdr:rowOff>
    </xdr:from>
    <xdr:to>
      <xdr:col>68</xdr:col>
      <xdr:colOff>203200</xdr:colOff>
      <xdr:row>66</xdr:row>
      <xdr:rowOff>168970</xdr:rowOff>
    </xdr:to>
    <xdr:sp macro="" textlink="">
      <xdr:nvSpPr>
        <xdr:cNvPr id="347" name="楕円 346"/>
        <xdr:cNvSpPr/>
      </xdr:nvSpPr>
      <xdr:spPr>
        <a:xfrm>
          <a:off x="14351000" y="113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153747</xdr:rowOff>
    </xdr:from>
    <xdr:ext cx="762000" cy="259045"/>
    <xdr:sp macro="" textlink="">
      <xdr:nvSpPr>
        <xdr:cNvPr id="348" name="テキスト ボックス 347"/>
        <xdr:cNvSpPr txBox="1"/>
      </xdr:nvSpPr>
      <xdr:spPr>
        <a:xfrm>
          <a:off x="14020800" y="114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62774</xdr:rowOff>
    </xdr:from>
    <xdr:to>
      <xdr:col>64</xdr:col>
      <xdr:colOff>152400</xdr:colOff>
      <xdr:row>66</xdr:row>
      <xdr:rowOff>164374</xdr:rowOff>
    </xdr:to>
    <xdr:sp macro="" textlink="">
      <xdr:nvSpPr>
        <xdr:cNvPr id="349" name="楕円 348"/>
        <xdr:cNvSpPr/>
      </xdr:nvSpPr>
      <xdr:spPr>
        <a:xfrm>
          <a:off x="13462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149151</xdr:rowOff>
    </xdr:from>
    <xdr:ext cx="762000" cy="259045"/>
    <xdr:sp macro="" textlink="">
      <xdr:nvSpPr>
        <xdr:cNvPr id="350" name="テキスト ボックス 349"/>
        <xdr:cNvSpPr txBox="1"/>
      </xdr:nvSpPr>
      <xdr:spPr>
        <a:xfrm>
          <a:off x="13131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実質公債比率は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対前年度比で同じ指標となった。</a:t>
          </a:r>
          <a:r>
            <a:rPr lang="ja-JP" altLang="ja-JP" sz="1100" b="0" i="0" baseline="0">
              <a:solidFill>
                <a:schemeClr val="dk1"/>
              </a:solidFill>
              <a:effectLst/>
              <a:latin typeface="+mn-lt"/>
              <a:ea typeface="+mn-ea"/>
              <a:cs typeface="+mn-cs"/>
            </a:rPr>
            <a:t>起債償還は依然として重い負担となっており、類似団体平均を上回っている。今後も適正な事業実施を図り、実質的な公債費（地方債の元利償還金）が財政に及ぼす負担の軽減に努めていく。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7" name="直線コネクタ 376"/>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8"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9" name="直線コネクタ 378"/>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29972</xdr:rowOff>
    </xdr:from>
    <xdr:to>
      <xdr:col>81</xdr:col>
      <xdr:colOff>44450</xdr:colOff>
      <xdr:row>44</xdr:row>
      <xdr:rowOff>29972</xdr:rowOff>
    </xdr:to>
    <xdr:cxnSp macro="">
      <xdr:nvCxnSpPr>
        <xdr:cNvPr id="382" name="直線コネクタ 381"/>
        <xdr:cNvCxnSpPr/>
      </xdr:nvCxnSpPr>
      <xdr:spPr>
        <a:xfrm>
          <a:off x="16179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3"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4" name="フローチャート: 判断 383"/>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29972</xdr:rowOff>
    </xdr:to>
    <xdr:cxnSp macro="">
      <xdr:nvCxnSpPr>
        <xdr:cNvPr id="385" name="直線コネクタ 384"/>
        <xdr:cNvCxnSpPr/>
      </xdr:nvCxnSpPr>
      <xdr:spPr>
        <a:xfrm>
          <a:off x="15290800" y="75544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6" name="フローチャート: 判断 385"/>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7" name="テキスト ボックス 38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10668</xdr:rowOff>
    </xdr:to>
    <xdr:cxnSp macro="">
      <xdr:nvCxnSpPr>
        <xdr:cNvPr id="388" name="直線コネクタ 387"/>
        <xdr:cNvCxnSpPr/>
      </xdr:nvCxnSpPr>
      <xdr:spPr>
        <a:xfrm>
          <a:off x="14401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9" name="フローチャート: 判断 388"/>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0" name="テキスト ボックス 389"/>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43</xdr:row>
      <xdr:rowOff>162814</xdr:rowOff>
    </xdr:to>
    <xdr:cxnSp macro="">
      <xdr:nvCxnSpPr>
        <xdr:cNvPr id="391" name="直線コネクタ 390"/>
        <xdr:cNvCxnSpPr/>
      </xdr:nvCxnSpPr>
      <xdr:spPr>
        <a:xfrm>
          <a:off x="13512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4" name="フローチャート: 判断 393"/>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5" name="テキスト ボックス 394"/>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150622</xdr:rowOff>
    </xdr:from>
    <xdr:to>
      <xdr:col>81</xdr:col>
      <xdr:colOff>95250</xdr:colOff>
      <xdr:row>44</xdr:row>
      <xdr:rowOff>80772</xdr:rowOff>
    </xdr:to>
    <xdr:sp macro="" textlink="">
      <xdr:nvSpPr>
        <xdr:cNvPr id="401" name="楕円 400"/>
        <xdr:cNvSpPr/>
      </xdr:nvSpPr>
      <xdr:spPr>
        <a:xfrm>
          <a:off x="16967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122699</xdr:rowOff>
    </xdr:from>
    <xdr:ext cx="762000" cy="259045"/>
    <xdr:sp macro="" textlink="">
      <xdr:nvSpPr>
        <xdr:cNvPr id="402" name="公債費負担の状況該当値テキスト"/>
        <xdr:cNvSpPr txBox="1"/>
      </xdr:nvSpPr>
      <xdr:spPr>
        <a:xfrm>
          <a:off x="17106900" y="74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150622</xdr:rowOff>
    </xdr:from>
    <xdr:to>
      <xdr:col>77</xdr:col>
      <xdr:colOff>95250</xdr:colOff>
      <xdr:row>44</xdr:row>
      <xdr:rowOff>80772</xdr:rowOff>
    </xdr:to>
    <xdr:sp macro="" textlink="">
      <xdr:nvSpPr>
        <xdr:cNvPr id="403" name="楕円 402"/>
        <xdr:cNvSpPr/>
      </xdr:nvSpPr>
      <xdr:spPr>
        <a:xfrm>
          <a:off x="16129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65549</xdr:rowOff>
    </xdr:from>
    <xdr:ext cx="736600" cy="259045"/>
    <xdr:sp macro="" textlink="">
      <xdr:nvSpPr>
        <xdr:cNvPr id="404" name="テキスト ボックス 403"/>
        <xdr:cNvSpPr txBox="1"/>
      </xdr:nvSpPr>
      <xdr:spPr>
        <a:xfrm>
          <a:off x="15798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5" name="楕円 404"/>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6" name="テキスト ボックス 405"/>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7" name="楕円 406"/>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8" name="テキスト ボックス 407"/>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9" name="楕円 408"/>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10" name="テキスト ボックス 409"/>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した。その要因としては、</a:t>
          </a:r>
          <a:r>
            <a:rPr kumimoji="1" lang="ja-JP" altLang="en-US" sz="1100">
              <a:solidFill>
                <a:schemeClr val="dk1"/>
              </a:solidFill>
              <a:effectLst/>
              <a:latin typeface="+mn-lt"/>
              <a:ea typeface="+mn-ea"/>
              <a:cs typeface="+mn-cs"/>
            </a:rPr>
            <a:t>地方債現在高が減少したことにより将来負担額が減少</a:t>
          </a:r>
          <a:r>
            <a:rPr kumimoji="1" lang="ja-JP" altLang="ja-JP" sz="1100">
              <a:solidFill>
                <a:schemeClr val="dk1"/>
              </a:solidFill>
              <a:effectLst/>
              <a:latin typeface="+mn-lt"/>
              <a:ea typeface="+mn-ea"/>
              <a:cs typeface="+mn-cs"/>
            </a:rPr>
            <a:t>したことが挙げられる。また、類似団体平均を上回っている要因としては、合併前の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市町村の地方債残高を引き継いだことが挙げられる。</a:t>
          </a:r>
          <a:r>
            <a:rPr lang="ja-JP" altLang="ja-JP" sz="1100" b="0" i="0" baseline="0">
              <a:solidFill>
                <a:schemeClr val="dk1"/>
              </a:solidFill>
              <a:effectLst/>
              <a:latin typeface="+mn-lt"/>
              <a:ea typeface="+mn-ea"/>
              <a:cs typeface="+mn-cs"/>
            </a:rPr>
            <a:t>今後も後世への負担を少しでも軽減するよう適正な事業実施を図り、財政の健全化に努めていく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41" name="直線コネクタ 440"/>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2"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3" name="直線コネクタ 442"/>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5201</xdr:rowOff>
    </xdr:from>
    <xdr:to>
      <xdr:col>81</xdr:col>
      <xdr:colOff>44450</xdr:colOff>
      <xdr:row>22</xdr:row>
      <xdr:rowOff>12095</xdr:rowOff>
    </xdr:to>
    <xdr:cxnSp macro="">
      <xdr:nvCxnSpPr>
        <xdr:cNvPr id="446" name="直線コネクタ 445"/>
        <xdr:cNvCxnSpPr/>
      </xdr:nvCxnSpPr>
      <xdr:spPr>
        <a:xfrm flipV="1">
          <a:off x="16179800" y="377710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7"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8" name="フローチャート: 判断 447"/>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58299</xdr:rowOff>
    </xdr:from>
    <xdr:to>
      <xdr:col>77</xdr:col>
      <xdr:colOff>44450</xdr:colOff>
      <xdr:row>22</xdr:row>
      <xdr:rowOff>12095</xdr:rowOff>
    </xdr:to>
    <xdr:cxnSp macro="">
      <xdr:nvCxnSpPr>
        <xdr:cNvPr id="449" name="直線コネクタ 448"/>
        <xdr:cNvCxnSpPr/>
      </xdr:nvCxnSpPr>
      <xdr:spPr>
        <a:xfrm>
          <a:off x="15290800" y="3658749"/>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50" name="フローチャート: 判断 449"/>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51" name="テキスト ボックス 450"/>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58299</xdr:rowOff>
    </xdr:from>
    <xdr:to>
      <xdr:col>72</xdr:col>
      <xdr:colOff>203200</xdr:colOff>
      <xdr:row>21</xdr:row>
      <xdr:rowOff>75535</xdr:rowOff>
    </xdr:to>
    <xdr:cxnSp macro="">
      <xdr:nvCxnSpPr>
        <xdr:cNvPr id="452" name="直線コネクタ 451"/>
        <xdr:cNvCxnSpPr/>
      </xdr:nvCxnSpPr>
      <xdr:spPr>
        <a:xfrm flipV="1">
          <a:off x="14401800" y="365874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3" name="フローチャート: 判断 452"/>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4" name="テキスト ボックス 453"/>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75535</xdr:rowOff>
    </xdr:from>
    <xdr:to>
      <xdr:col>68</xdr:col>
      <xdr:colOff>152400</xdr:colOff>
      <xdr:row>22</xdr:row>
      <xdr:rowOff>72995</xdr:rowOff>
    </xdr:to>
    <xdr:cxnSp macro="">
      <xdr:nvCxnSpPr>
        <xdr:cNvPr id="455" name="直線コネクタ 454"/>
        <xdr:cNvCxnSpPr/>
      </xdr:nvCxnSpPr>
      <xdr:spPr>
        <a:xfrm flipV="1">
          <a:off x="13512800" y="367598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6" name="フローチャート: 判断 455"/>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7" name="テキスト ボックス 456"/>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8" name="フローチャート: 判断 457"/>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9" name="テキスト ボックス 458"/>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125851</xdr:rowOff>
    </xdr:from>
    <xdr:to>
      <xdr:col>81</xdr:col>
      <xdr:colOff>95250</xdr:colOff>
      <xdr:row>22</xdr:row>
      <xdr:rowOff>56001</xdr:rowOff>
    </xdr:to>
    <xdr:sp macro="" textlink="">
      <xdr:nvSpPr>
        <xdr:cNvPr id="465" name="楕円 464"/>
        <xdr:cNvSpPr/>
      </xdr:nvSpPr>
      <xdr:spPr>
        <a:xfrm>
          <a:off x="16967200" y="3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97928</xdr:rowOff>
    </xdr:from>
    <xdr:ext cx="762000" cy="259045"/>
    <xdr:sp macro="" textlink="">
      <xdr:nvSpPr>
        <xdr:cNvPr id="466" name="将来負担の状況該当値テキスト"/>
        <xdr:cNvSpPr txBox="1"/>
      </xdr:nvSpPr>
      <xdr:spPr>
        <a:xfrm>
          <a:off x="17106900" y="369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132745</xdr:rowOff>
    </xdr:from>
    <xdr:to>
      <xdr:col>77</xdr:col>
      <xdr:colOff>95250</xdr:colOff>
      <xdr:row>22</xdr:row>
      <xdr:rowOff>62895</xdr:rowOff>
    </xdr:to>
    <xdr:sp macro="" textlink="">
      <xdr:nvSpPr>
        <xdr:cNvPr id="467" name="楕円 466"/>
        <xdr:cNvSpPr/>
      </xdr:nvSpPr>
      <xdr:spPr>
        <a:xfrm>
          <a:off x="16129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47672</xdr:rowOff>
    </xdr:from>
    <xdr:ext cx="736600" cy="259045"/>
    <xdr:sp macro="" textlink="">
      <xdr:nvSpPr>
        <xdr:cNvPr id="468" name="テキスト ボックス 467"/>
        <xdr:cNvSpPr txBox="1"/>
      </xdr:nvSpPr>
      <xdr:spPr>
        <a:xfrm>
          <a:off x="15798800" y="381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7499</xdr:rowOff>
    </xdr:from>
    <xdr:to>
      <xdr:col>73</xdr:col>
      <xdr:colOff>44450</xdr:colOff>
      <xdr:row>21</xdr:row>
      <xdr:rowOff>109099</xdr:rowOff>
    </xdr:to>
    <xdr:sp macro="" textlink="">
      <xdr:nvSpPr>
        <xdr:cNvPr id="469" name="楕円 468"/>
        <xdr:cNvSpPr/>
      </xdr:nvSpPr>
      <xdr:spPr>
        <a:xfrm>
          <a:off x="15240000" y="36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93876</xdr:rowOff>
    </xdr:from>
    <xdr:ext cx="762000" cy="259045"/>
    <xdr:sp macro="" textlink="">
      <xdr:nvSpPr>
        <xdr:cNvPr id="470" name="テキスト ボックス 469"/>
        <xdr:cNvSpPr txBox="1"/>
      </xdr:nvSpPr>
      <xdr:spPr>
        <a:xfrm>
          <a:off x="14909800" y="369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24735</xdr:rowOff>
    </xdr:from>
    <xdr:to>
      <xdr:col>68</xdr:col>
      <xdr:colOff>203200</xdr:colOff>
      <xdr:row>21</xdr:row>
      <xdr:rowOff>126335</xdr:rowOff>
    </xdr:to>
    <xdr:sp macro="" textlink="">
      <xdr:nvSpPr>
        <xdr:cNvPr id="471" name="楕円 470"/>
        <xdr:cNvSpPr/>
      </xdr:nvSpPr>
      <xdr:spPr>
        <a:xfrm>
          <a:off x="14351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111112</xdr:rowOff>
    </xdr:from>
    <xdr:ext cx="762000" cy="259045"/>
    <xdr:sp macro="" textlink="">
      <xdr:nvSpPr>
        <xdr:cNvPr id="472" name="テキスト ボックス 471"/>
        <xdr:cNvSpPr txBox="1"/>
      </xdr:nvSpPr>
      <xdr:spPr>
        <a:xfrm>
          <a:off x="14020800" y="37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22195</xdr:rowOff>
    </xdr:from>
    <xdr:to>
      <xdr:col>64</xdr:col>
      <xdr:colOff>152400</xdr:colOff>
      <xdr:row>22</xdr:row>
      <xdr:rowOff>123795</xdr:rowOff>
    </xdr:to>
    <xdr:sp macro="" textlink="">
      <xdr:nvSpPr>
        <xdr:cNvPr id="473" name="楕円 472"/>
        <xdr:cNvSpPr/>
      </xdr:nvSpPr>
      <xdr:spPr>
        <a:xfrm>
          <a:off x="13462000" y="37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108572</xdr:rowOff>
    </xdr:from>
    <xdr:ext cx="762000" cy="259045"/>
    <xdr:sp macro="" textlink="">
      <xdr:nvSpPr>
        <xdr:cNvPr id="474" name="テキスト ボックス 473"/>
        <xdr:cNvSpPr txBox="1"/>
      </xdr:nvSpPr>
      <xdr:spPr>
        <a:xfrm>
          <a:off x="13131800" y="38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55,333
55,122
855.67
47,919,289
45,874,752
1,163,457
26,668,527
56,764,650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a:t>
          </a:r>
          <a:r>
            <a:rPr lang="en-US" altLang="ja-JP" sz="1100" b="0" i="0" baseline="0">
              <a:solidFill>
                <a:schemeClr val="dk1"/>
              </a:solidFill>
              <a:effectLst/>
              <a:latin typeface="+mn-lt"/>
              <a:ea typeface="+mn-ea"/>
              <a:cs typeface="+mn-cs"/>
            </a:rPr>
            <a:t>25.3</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ポイント上昇し、類似団体平均を上回った。平成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年３月に策定された第３次佐渡市集中改革プランでは平成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年度の職員数</a:t>
          </a:r>
          <a:r>
            <a:rPr lang="en-US" altLang="ja-JP" sz="1100" b="0" i="0" baseline="0">
              <a:solidFill>
                <a:schemeClr val="dk1"/>
              </a:solidFill>
              <a:effectLst/>
              <a:latin typeface="+mn-lt"/>
              <a:ea typeface="+mn-ea"/>
              <a:cs typeface="+mn-cs"/>
            </a:rPr>
            <a:t>1,279</a:t>
          </a:r>
          <a:r>
            <a:rPr lang="ja-JP" altLang="ja-JP" sz="1100" b="0" i="0" baseline="0">
              <a:solidFill>
                <a:schemeClr val="dk1"/>
              </a:solidFill>
              <a:effectLst/>
              <a:latin typeface="+mn-lt"/>
              <a:ea typeface="+mn-ea"/>
              <a:cs typeface="+mn-cs"/>
            </a:rPr>
            <a:t>人を基準として平成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年度にかけて</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％）の削減を目標としている。</a:t>
          </a:r>
          <a:r>
            <a:rPr lang="ja-JP" altLang="ja-JP" sz="1100" b="0" i="0" baseline="0">
              <a:solidFill>
                <a:sysClr val="windowText" lastClr="000000"/>
              </a:solidFill>
              <a:effectLst/>
              <a:latin typeface="+mn-lt"/>
              <a:ea typeface="+mn-ea"/>
              <a:cs typeface="+mn-cs"/>
            </a:rPr>
            <a:t>進捗率は平成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日現在で</a:t>
          </a:r>
          <a:r>
            <a:rPr lang="en-US" altLang="ja-JP" sz="1100" b="0" i="0" baseline="0">
              <a:solidFill>
                <a:sysClr val="windowText" lastClr="000000"/>
              </a:solidFill>
              <a:effectLst/>
              <a:latin typeface="+mn-lt"/>
              <a:ea typeface="+mn-ea"/>
              <a:cs typeface="+mn-cs"/>
            </a:rPr>
            <a:t>10.2</a:t>
          </a:r>
          <a:r>
            <a:rPr lang="ja-JP" altLang="ja-JP" sz="1100" b="0" i="0" baseline="0">
              <a:solidFill>
                <a:sysClr val="windowText" lastClr="000000"/>
              </a:solidFill>
              <a:effectLst/>
              <a:latin typeface="+mn-lt"/>
              <a:ea typeface="+mn-ea"/>
              <a:cs typeface="+mn-cs"/>
            </a:rPr>
            <a:t>％減で、削減数は</a:t>
          </a:r>
          <a:r>
            <a:rPr lang="en-US" altLang="ja-JP" sz="1100" b="0" i="0" baseline="0">
              <a:solidFill>
                <a:sysClr val="windowText" lastClr="000000"/>
              </a:solidFill>
              <a:effectLst/>
              <a:latin typeface="+mn-lt"/>
              <a:ea typeface="+mn-ea"/>
              <a:cs typeface="+mn-cs"/>
            </a:rPr>
            <a:t>131</a:t>
          </a:r>
          <a:r>
            <a:rPr lang="ja-JP" altLang="ja-JP" sz="1100" b="0" i="0" baseline="0">
              <a:solidFill>
                <a:sysClr val="windowText" lastClr="000000"/>
              </a:solidFill>
              <a:effectLst/>
              <a:latin typeface="+mn-lt"/>
              <a:ea typeface="+mn-ea"/>
              <a:cs typeface="+mn-cs"/>
            </a:rPr>
            <a:t>人となっている。今後も更なる行政改革を推進し、人件費の削減に努めていく。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92710</xdr:rowOff>
    </xdr:to>
    <xdr:cxnSp macro="">
      <xdr:nvCxnSpPr>
        <xdr:cNvPr id="66" name="直線コネクタ 65"/>
        <xdr:cNvCxnSpPr/>
      </xdr:nvCxnSpPr>
      <xdr:spPr>
        <a:xfrm>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69850</xdr:rowOff>
    </xdr:to>
    <xdr:cxnSp macro="">
      <xdr:nvCxnSpPr>
        <xdr:cNvPr id="69" name="直線コネクタ 68"/>
        <xdr:cNvCxnSpPr/>
      </xdr:nvCxnSpPr>
      <xdr:spPr>
        <a:xfrm>
          <a:off x="3098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16510</xdr:rowOff>
    </xdr:to>
    <xdr:cxnSp macro="">
      <xdr:nvCxnSpPr>
        <xdr:cNvPr id="72" name="直線コネクタ 71"/>
        <xdr:cNvCxnSpPr/>
      </xdr:nvCxnSpPr>
      <xdr:spPr>
        <a:xfrm>
          <a:off x="2209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111760</xdr:rowOff>
    </xdr:to>
    <xdr:cxnSp macro="">
      <xdr:nvCxnSpPr>
        <xdr:cNvPr id="75" name="直線コネクタ 74"/>
        <xdr:cNvCxnSpPr/>
      </xdr:nvCxnSpPr>
      <xdr:spPr>
        <a:xfrm flipV="1">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物件費に係る経常収支比率は類似団体平均よりやや低い</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％であるが、前年度から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ている。物件費の内訳では、委託料と需用費が大きな割合を占めている。今後は学校や保育所等の施設統廃合により、公共施設の適正配置を行い、施設の管理委託料や修繕費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127000</xdr:rowOff>
    </xdr:to>
    <xdr:cxnSp macro="">
      <xdr:nvCxnSpPr>
        <xdr:cNvPr id="127" name="直線コネクタ 126"/>
        <xdr:cNvCxnSpPr/>
      </xdr:nvCxnSpPr>
      <xdr:spPr>
        <a:xfrm>
          <a:off x="15671800" y="282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81280</xdr:rowOff>
    </xdr:to>
    <xdr:cxnSp macro="">
      <xdr:nvCxnSpPr>
        <xdr:cNvPr id="130" name="直線コネクタ 129"/>
        <xdr:cNvCxnSpPr/>
      </xdr:nvCxnSpPr>
      <xdr:spPr>
        <a:xfrm>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50800</xdr:rowOff>
    </xdr:to>
    <xdr:cxnSp macro="">
      <xdr:nvCxnSpPr>
        <xdr:cNvPr id="133" name="直線コネクタ 132"/>
        <xdr:cNvCxnSpPr/>
      </xdr:nvCxnSpPr>
      <xdr:spPr>
        <a:xfrm>
          <a:off x="13893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27940</xdr:rowOff>
    </xdr:to>
    <xdr:cxnSp macro="">
      <xdr:nvCxnSpPr>
        <xdr:cNvPr id="136" name="直線コネクタ 135"/>
        <xdr:cNvCxnSpPr/>
      </xdr:nvCxnSpPr>
      <xdr:spPr>
        <a:xfrm>
          <a:off x="13004800" y="274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、類似団体では低い比率となっている。</a:t>
          </a:r>
          <a:r>
            <a:rPr lang="ja-JP" altLang="en-US" sz="1100" b="0" i="0" baseline="0">
              <a:solidFill>
                <a:schemeClr val="dk1"/>
              </a:solidFill>
              <a:effectLst/>
              <a:latin typeface="+mn-lt"/>
              <a:ea typeface="+mn-ea"/>
              <a:cs typeface="+mn-cs"/>
            </a:rPr>
            <a:t>扶助費の</a:t>
          </a:r>
          <a:r>
            <a:rPr lang="ja-JP" altLang="ja-JP" sz="1100" b="0" i="0" baseline="0">
              <a:solidFill>
                <a:schemeClr val="dk1"/>
              </a:solidFill>
              <a:effectLst/>
              <a:latin typeface="+mn-lt"/>
              <a:ea typeface="+mn-ea"/>
              <a:cs typeface="+mn-cs"/>
            </a:rPr>
            <a:t>決算額は年々増加する傾向</a:t>
          </a:r>
          <a:r>
            <a:rPr lang="ja-JP" altLang="en-US" sz="1100" b="0" i="0" baseline="0">
              <a:solidFill>
                <a:schemeClr val="dk1"/>
              </a:solidFill>
              <a:effectLst/>
              <a:latin typeface="+mn-lt"/>
              <a:ea typeface="+mn-ea"/>
              <a:cs typeface="+mn-cs"/>
            </a:rPr>
            <a:t>にあったが、平成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年度は臨時福祉給付金給付事業、生活保護費等の減により減少した。</a:t>
          </a:r>
          <a:r>
            <a:rPr lang="ja-JP" altLang="ja-JP" sz="1100" b="0" i="0" baseline="0">
              <a:solidFill>
                <a:schemeClr val="dk1"/>
              </a:solidFill>
              <a:effectLst/>
              <a:latin typeface="+mn-lt"/>
              <a:ea typeface="+mn-ea"/>
              <a:cs typeface="+mn-cs"/>
            </a:rPr>
            <a:t>義務的経費の性質のため抑制には困難な面もある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扶助費の性質を考慮しながらも、歳出の適正化により今後の上昇傾向に歯止めをかけるよう努めていく。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100330</xdr:rowOff>
    </xdr:from>
    <xdr:to>
      <xdr:col>24</xdr:col>
      <xdr:colOff>25400</xdr:colOff>
      <xdr:row>53</xdr:row>
      <xdr:rowOff>107950</xdr:rowOff>
    </xdr:to>
    <xdr:cxnSp macro="">
      <xdr:nvCxnSpPr>
        <xdr:cNvPr id="188" name="直線コネクタ 187"/>
        <xdr:cNvCxnSpPr/>
      </xdr:nvCxnSpPr>
      <xdr:spPr>
        <a:xfrm flipV="1">
          <a:off x="3987800" y="918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92710</xdr:rowOff>
    </xdr:from>
    <xdr:to>
      <xdr:col>19</xdr:col>
      <xdr:colOff>187325</xdr:colOff>
      <xdr:row>53</xdr:row>
      <xdr:rowOff>107950</xdr:rowOff>
    </xdr:to>
    <xdr:cxnSp macro="">
      <xdr:nvCxnSpPr>
        <xdr:cNvPr id="191" name="直線コネクタ 190"/>
        <xdr:cNvCxnSpPr/>
      </xdr:nvCxnSpPr>
      <xdr:spPr>
        <a:xfrm>
          <a:off x="3098800" y="917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92710</xdr:rowOff>
    </xdr:to>
    <xdr:cxnSp macro="">
      <xdr:nvCxnSpPr>
        <xdr:cNvPr id="194" name="直線コネクタ 193"/>
        <xdr:cNvCxnSpPr/>
      </xdr:nvCxnSpPr>
      <xdr:spPr>
        <a:xfrm>
          <a:off x="2209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7" name="直線コネクタ 196"/>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49530</xdr:rowOff>
    </xdr:from>
    <xdr:to>
      <xdr:col>24</xdr:col>
      <xdr:colOff>76200</xdr:colOff>
      <xdr:row>53</xdr:row>
      <xdr:rowOff>151130</xdr:rowOff>
    </xdr:to>
    <xdr:sp macro="" textlink="">
      <xdr:nvSpPr>
        <xdr:cNvPr id="207" name="楕円 206"/>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129557</xdr:rowOff>
    </xdr:from>
    <xdr:ext cx="762000" cy="259045"/>
    <xdr:sp macro="" textlink="">
      <xdr:nvSpPr>
        <xdr:cNvPr id="208" name="扶助費該当値テキスト"/>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9" name="楕円 208"/>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0" name="テキスト ボックス 209"/>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41910</xdr:rowOff>
    </xdr:from>
    <xdr:to>
      <xdr:col>15</xdr:col>
      <xdr:colOff>149225</xdr:colOff>
      <xdr:row>53</xdr:row>
      <xdr:rowOff>143510</xdr:rowOff>
    </xdr:to>
    <xdr:sp macro="" textlink="">
      <xdr:nvSpPr>
        <xdr:cNvPr id="211" name="楕円 210"/>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153687</xdr:rowOff>
    </xdr:from>
    <xdr:ext cx="762000" cy="259045"/>
    <xdr:sp macro="" textlink="">
      <xdr:nvSpPr>
        <xdr:cNvPr id="212" name="テキスト ボックス 211"/>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5" name="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％となり、前年度の</a:t>
          </a:r>
          <a:r>
            <a:rPr lang="en-US" altLang="ja-JP" sz="1100" b="0" i="0" baseline="0">
              <a:solidFill>
                <a:schemeClr val="dk1"/>
              </a:solidFill>
              <a:effectLst/>
              <a:latin typeface="+mn-lt"/>
              <a:ea typeface="+mn-ea"/>
              <a:cs typeface="+mn-cs"/>
            </a:rPr>
            <a:t>18.9</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した。要因としては、水道事業会計に対する出資金</a:t>
          </a:r>
          <a:r>
            <a:rPr lang="ja-JP" altLang="en-US" sz="1100" b="0" i="0" baseline="0">
              <a:solidFill>
                <a:schemeClr val="dk1"/>
              </a:solidFill>
              <a:effectLst/>
              <a:latin typeface="+mn-lt"/>
              <a:ea typeface="+mn-ea"/>
              <a:cs typeface="+mn-cs"/>
            </a:rPr>
            <a:t>は増加したものの、道路除雪事業などの減により維持補修費が減額となったほか、</a:t>
          </a:r>
          <a:r>
            <a:rPr lang="ja-JP" altLang="ja-JP" sz="1100" b="0" i="0" baseline="0">
              <a:solidFill>
                <a:schemeClr val="dk1"/>
              </a:solidFill>
              <a:effectLst/>
              <a:latin typeface="+mn-lt"/>
              <a:ea typeface="+mn-ea"/>
              <a:cs typeface="+mn-cs"/>
            </a:rPr>
            <a:t>特別会計への繰出金</a:t>
          </a:r>
          <a:r>
            <a:rPr lang="ja-JP" altLang="en-US" sz="1100" b="0" i="0" baseline="0">
              <a:solidFill>
                <a:schemeClr val="dk1"/>
              </a:solidFill>
              <a:effectLst/>
              <a:latin typeface="+mn-lt"/>
              <a:ea typeface="+mn-ea"/>
              <a:cs typeface="+mn-cs"/>
            </a:rPr>
            <a:t>が減少したことが挙げられる。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事業の見直しを行うことにより、繰出金の圧縮に努めていく。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161290</xdr:rowOff>
    </xdr:to>
    <xdr:cxnSp macro="">
      <xdr:nvCxnSpPr>
        <xdr:cNvPr id="251" name="直線コネクタ 250"/>
        <xdr:cNvCxnSpPr/>
      </xdr:nvCxnSpPr>
      <xdr:spPr>
        <a:xfrm flipV="1">
          <a:off x="15671800" y="98490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161290</xdr:rowOff>
    </xdr:to>
    <xdr:cxnSp macro="">
      <xdr:nvCxnSpPr>
        <xdr:cNvPr id="254" name="直線コネクタ 253"/>
        <xdr:cNvCxnSpPr/>
      </xdr:nvCxnSpPr>
      <xdr:spPr>
        <a:xfrm>
          <a:off x="14782800" y="98686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95976</xdr:rowOff>
    </xdr:to>
    <xdr:cxnSp macro="">
      <xdr:nvCxnSpPr>
        <xdr:cNvPr id="257" name="直線コネクタ 256"/>
        <xdr:cNvCxnSpPr/>
      </xdr:nvCxnSpPr>
      <xdr:spPr>
        <a:xfrm>
          <a:off x="13893800" y="97967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50256</xdr:rowOff>
    </xdr:to>
    <xdr:cxnSp macro="">
      <xdr:nvCxnSpPr>
        <xdr:cNvPr id="260" name="直線コネクタ 259"/>
        <xdr:cNvCxnSpPr/>
      </xdr:nvCxnSpPr>
      <xdr:spPr>
        <a:xfrm flipV="1">
          <a:off x="13004800" y="9796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25581</xdr:rowOff>
    </xdr:from>
    <xdr:to>
      <xdr:col>82</xdr:col>
      <xdr:colOff>158750</xdr:colOff>
      <xdr:row>57</xdr:row>
      <xdr:rowOff>127181</xdr:rowOff>
    </xdr:to>
    <xdr:sp macro="" textlink="">
      <xdr:nvSpPr>
        <xdr:cNvPr id="270" name="楕円 269"/>
        <xdr:cNvSpPr/>
      </xdr:nvSpPr>
      <xdr:spPr>
        <a:xfrm>
          <a:off x="164592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169108</xdr:rowOff>
    </xdr:from>
    <xdr:ext cx="762000" cy="259045"/>
    <xdr:sp macro="" textlink="">
      <xdr:nvSpPr>
        <xdr:cNvPr id="271" name="その他該当値テキスト"/>
        <xdr:cNvSpPr txBox="1"/>
      </xdr:nvSpPr>
      <xdr:spPr>
        <a:xfrm>
          <a:off x="16598900" y="97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2" name="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4" name="楕円 273"/>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5" name="テキスト ボックス 274"/>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78" name="楕円 277"/>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85833</xdr:rowOff>
    </xdr:from>
    <xdr:ext cx="762000" cy="259045"/>
    <xdr:sp macro="" textlink="">
      <xdr:nvSpPr>
        <xdr:cNvPr id="279" name="テキスト ボックス 278"/>
        <xdr:cNvSpPr txBox="1"/>
      </xdr:nvSpPr>
      <xdr:spPr>
        <a:xfrm>
          <a:off x="12623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補助費等に係る経常収支比率は、類似団体平均を下回る</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となっている。補助費等については、「行政改革大綱」等に基づき、類似事業及び同一・同種団体に対する補助金等の整理統合を行い、第三者機関による補助金の目的、妥当性、効果を検証し、補助金の見直しと終期の設定を推進していきたい。そのうえで目的を達成した補助金等を廃止するなどして今後も一層の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86995</xdr:rowOff>
    </xdr:from>
    <xdr:to>
      <xdr:col>82</xdr:col>
      <xdr:colOff>107950</xdr:colOff>
      <xdr:row>35</xdr:row>
      <xdr:rowOff>149860</xdr:rowOff>
    </xdr:to>
    <xdr:cxnSp macro="">
      <xdr:nvCxnSpPr>
        <xdr:cNvPr id="307" name="直線コネクタ 306"/>
        <xdr:cNvCxnSpPr/>
      </xdr:nvCxnSpPr>
      <xdr:spPr>
        <a:xfrm>
          <a:off x="15671800" y="60877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86995</xdr:rowOff>
    </xdr:from>
    <xdr:to>
      <xdr:col>78</xdr:col>
      <xdr:colOff>69850</xdr:colOff>
      <xdr:row>35</xdr:row>
      <xdr:rowOff>98425</xdr:rowOff>
    </xdr:to>
    <xdr:cxnSp macro="">
      <xdr:nvCxnSpPr>
        <xdr:cNvPr id="310" name="直線コネクタ 309"/>
        <xdr:cNvCxnSpPr/>
      </xdr:nvCxnSpPr>
      <xdr:spPr>
        <a:xfrm flipV="1">
          <a:off x="14782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75565</xdr:rowOff>
    </xdr:from>
    <xdr:to>
      <xdr:col>73</xdr:col>
      <xdr:colOff>180975</xdr:colOff>
      <xdr:row>35</xdr:row>
      <xdr:rowOff>98425</xdr:rowOff>
    </xdr:to>
    <xdr:cxnSp macro="">
      <xdr:nvCxnSpPr>
        <xdr:cNvPr id="313" name="直線コネクタ 312"/>
        <xdr:cNvCxnSpPr/>
      </xdr:nvCxnSpPr>
      <xdr:spPr>
        <a:xfrm>
          <a:off x="13893800" y="6076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98425</xdr:rowOff>
    </xdr:to>
    <xdr:cxnSp macro="">
      <xdr:nvCxnSpPr>
        <xdr:cNvPr id="316" name="直線コネクタ 315"/>
        <xdr:cNvCxnSpPr/>
      </xdr:nvCxnSpPr>
      <xdr:spPr>
        <a:xfrm flipV="1">
          <a:off x="13004800" y="6076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26" name="楕円 325"/>
        <xdr:cNvSpPr/>
      </xdr:nvSpPr>
      <xdr:spPr>
        <a:xfrm>
          <a:off x="16459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115587</xdr:rowOff>
    </xdr:from>
    <xdr:ext cx="762000" cy="259045"/>
    <xdr:sp macro="" textlink="">
      <xdr:nvSpPr>
        <xdr:cNvPr id="327" name="補助費等該当値テキスト"/>
        <xdr:cNvSpPr txBox="1"/>
      </xdr:nvSpPr>
      <xdr:spPr>
        <a:xfrm>
          <a:off x="16598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36195</xdr:rowOff>
    </xdr:from>
    <xdr:to>
      <xdr:col>78</xdr:col>
      <xdr:colOff>120650</xdr:colOff>
      <xdr:row>35</xdr:row>
      <xdr:rowOff>137795</xdr:rowOff>
    </xdr:to>
    <xdr:sp macro="" textlink="">
      <xdr:nvSpPr>
        <xdr:cNvPr id="328" name="楕円 327"/>
        <xdr:cNvSpPr/>
      </xdr:nvSpPr>
      <xdr:spPr>
        <a:xfrm>
          <a:off x="15621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29" name="テキスト ボックス 328"/>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47625</xdr:rowOff>
    </xdr:from>
    <xdr:to>
      <xdr:col>74</xdr:col>
      <xdr:colOff>31750</xdr:colOff>
      <xdr:row>35</xdr:row>
      <xdr:rowOff>149225</xdr:rowOff>
    </xdr:to>
    <xdr:sp macro="" textlink="">
      <xdr:nvSpPr>
        <xdr:cNvPr id="330" name="楕円 329"/>
        <xdr:cNvSpPr/>
      </xdr:nvSpPr>
      <xdr:spPr>
        <a:xfrm>
          <a:off x="14732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159402</xdr:rowOff>
    </xdr:from>
    <xdr:ext cx="762000" cy="259045"/>
    <xdr:sp macro="" textlink="">
      <xdr:nvSpPr>
        <xdr:cNvPr id="331" name="テキスト ボックス 330"/>
        <xdr:cNvSpPr txBox="1"/>
      </xdr:nvSpPr>
      <xdr:spPr>
        <a:xfrm>
          <a:off x="14401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24765</xdr:rowOff>
    </xdr:from>
    <xdr:to>
      <xdr:col>69</xdr:col>
      <xdr:colOff>142875</xdr:colOff>
      <xdr:row>35</xdr:row>
      <xdr:rowOff>126365</xdr:rowOff>
    </xdr:to>
    <xdr:sp macro="" textlink="">
      <xdr:nvSpPr>
        <xdr:cNvPr id="332" name="楕円 331"/>
        <xdr:cNvSpPr/>
      </xdr:nvSpPr>
      <xdr:spPr>
        <a:xfrm>
          <a:off x="13843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136542</xdr:rowOff>
    </xdr:from>
    <xdr:ext cx="762000" cy="259045"/>
    <xdr:sp macro="" textlink="">
      <xdr:nvSpPr>
        <xdr:cNvPr id="333" name="テキスト ボックス 332"/>
        <xdr:cNvSpPr txBox="1"/>
      </xdr:nvSpPr>
      <xdr:spPr>
        <a:xfrm>
          <a:off x="13512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47625</xdr:rowOff>
    </xdr:from>
    <xdr:to>
      <xdr:col>65</xdr:col>
      <xdr:colOff>53975</xdr:colOff>
      <xdr:row>35</xdr:row>
      <xdr:rowOff>149225</xdr:rowOff>
    </xdr:to>
    <xdr:sp macro="" textlink="">
      <xdr:nvSpPr>
        <xdr:cNvPr id="334" name="楕円 333"/>
        <xdr:cNvSpPr/>
      </xdr:nvSpPr>
      <xdr:spPr>
        <a:xfrm>
          <a:off x="12954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159402</xdr:rowOff>
    </xdr:from>
    <xdr:ext cx="762000" cy="259045"/>
    <xdr:sp macro="" textlink="">
      <xdr:nvSpPr>
        <xdr:cNvPr id="335" name="テキスト ボックス 334"/>
        <xdr:cNvSpPr txBox="1"/>
      </xdr:nvSpPr>
      <xdr:spPr>
        <a:xfrm>
          <a:off x="12623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依然として非常に重い負担となっており、類似団体平均</a:t>
          </a:r>
          <a:r>
            <a:rPr lang="en-US" altLang="ja-JP" sz="1100" b="0" i="0" baseline="0">
              <a:solidFill>
                <a:schemeClr val="dk1"/>
              </a:solidFill>
              <a:effectLst/>
              <a:latin typeface="+mn-lt"/>
              <a:ea typeface="+mn-ea"/>
              <a:cs typeface="+mn-cs"/>
            </a:rPr>
            <a:t>18.3</a:t>
          </a:r>
          <a:r>
            <a:rPr lang="ja-JP" altLang="ja-JP" sz="1100" b="0" i="0" baseline="0">
              <a:solidFill>
                <a:schemeClr val="dk1"/>
              </a:solidFill>
              <a:effectLst/>
              <a:latin typeface="+mn-lt"/>
              <a:ea typeface="+mn-ea"/>
              <a:cs typeface="+mn-cs"/>
            </a:rPr>
            <a:t>％を大きく上回っている。今後も事業を計画的かつ適正に実施することにより、財政の健全化に努めていく。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131899</xdr:rowOff>
    </xdr:from>
    <xdr:to>
      <xdr:col>24</xdr:col>
      <xdr:colOff>25400</xdr:colOff>
      <xdr:row>80</xdr:row>
      <xdr:rowOff>12700</xdr:rowOff>
    </xdr:to>
    <xdr:cxnSp macro="">
      <xdr:nvCxnSpPr>
        <xdr:cNvPr id="370" name="直線コネクタ 369"/>
        <xdr:cNvCxnSpPr/>
      </xdr:nvCxnSpPr>
      <xdr:spPr>
        <a:xfrm flipV="1">
          <a:off x="3987800" y="136764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164556</xdr:rowOff>
    </xdr:from>
    <xdr:to>
      <xdr:col>19</xdr:col>
      <xdr:colOff>187325</xdr:colOff>
      <xdr:row>80</xdr:row>
      <xdr:rowOff>12700</xdr:rowOff>
    </xdr:to>
    <xdr:cxnSp macro="">
      <xdr:nvCxnSpPr>
        <xdr:cNvPr id="373" name="直線コネクタ 372"/>
        <xdr:cNvCxnSpPr/>
      </xdr:nvCxnSpPr>
      <xdr:spPr>
        <a:xfrm>
          <a:off x="3098800" y="13709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79</xdr:row>
      <xdr:rowOff>164556</xdr:rowOff>
    </xdr:to>
    <xdr:cxnSp macro="">
      <xdr:nvCxnSpPr>
        <xdr:cNvPr id="376" name="直線コネクタ 375"/>
        <xdr:cNvCxnSpPr/>
      </xdr:nvCxnSpPr>
      <xdr:spPr>
        <a:xfrm>
          <a:off x="2209800" y="136503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105773</xdr:rowOff>
    </xdr:from>
    <xdr:to>
      <xdr:col>11</xdr:col>
      <xdr:colOff>9525</xdr:colOff>
      <xdr:row>79</xdr:row>
      <xdr:rowOff>105773</xdr:rowOff>
    </xdr:to>
    <xdr:cxnSp macro="">
      <xdr:nvCxnSpPr>
        <xdr:cNvPr id="379" name="直線コネクタ 378"/>
        <xdr:cNvCxnSpPr/>
      </xdr:nvCxnSpPr>
      <xdr:spPr>
        <a:xfrm>
          <a:off x="1320800" y="13650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81099</xdr:rowOff>
    </xdr:from>
    <xdr:to>
      <xdr:col>24</xdr:col>
      <xdr:colOff>76200</xdr:colOff>
      <xdr:row>80</xdr:row>
      <xdr:rowOff>11249</xdr:rowOff>
    </xdr:to>
    <xdr:sp macro="" textlink="">
      <xdr:nvSpPr>
        <xdr:cNvPr id="389" name="楕円 388"/>
        <xdr:cNvSpPr/>
      </xdr:nvSpPr>
      <xdr:spPr>
        <a:xfrm>
          <a:off x="4775200" y="136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53176</xdr:rowOff>
    </xdr:from>
    <xdr:ext cx="762000" cy="259045"/>
    <xdr:sp macro="" textlink="">
      <xdr:nvSpPr>
        <xdr:cNvPr id="390" name="公債費該当値テキスト"/>
        <xdr:cNvSpPr txBox="1"/>
      </xdr:nvSpPr>
      <xdr:spPr>
        <a:xfrm>
          <a:off x="49149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1" name="楕円 390"/>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2" name="テキスト ボックス 391"/>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113756</xdr:rowOff>
    </xdr:from>
    <xdr:to>
      <xdr:col>15</xdr:col>
      <xdr:colOff>149225</xdr:colOff>
      <xdr:row>80</xdr:row>
      <xdr:rowOff>43906</xdr:rowOff>
    </xdr:to>
    <xdr:sp macro="" textlink="">
      <xdr:nvSpPr>
        <xdr:cNvPr id="393" name="楕円 392"/>
        <xdr:cNvSpPr/>
      </xdr:nvSpPr>
      <xdr:spPr>
        <a:xfrm>
          <a:off x="3048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28683</xdr:rowOff>
    </xdr:from>
    <xdr:ext cx="762000" cy="259045"/>
    <xdr:sp macro="" textlink="">
      <xdr:nvSpPr>
        <xdr:cNvPr id="394" name="テキスト ボックス 393"/>
        <xdr:cNvSpPr txBox="1"/>
      </xdr:nvSpPr>
      <xdr:spPr>
        <a:xfrm>
          <a:off x="2717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54973</xdr:rowOff>
    </xdr:from>
    <xdr:to>
      <xdr:col>11</xdr:col>
      <xdr:colOff>60325</xdr:colOff>
      <xdr:row>79</xdr:row>
      <xdr:rowOff>156573</xdr:rowOff>
    </xdr:to>
    <xdr:sp macro="" textlink="">
      <xdr:nvSpPr>
        <xdr:cNvPr id="395" name="楕円 394"/>
        <xdr:cNvSpPr/>
      </xdr:nvSpPr>
      <xdr:spPr>
        <a:xfrm>
          <a:off x="2159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141350</xdr:rowOff>
    </xdr:from>
    <xdr:ext cx="762000" cy="259045"/>
    <xdr:sp macro="" textlink="">
      <xdr:nvSpPr>
        <xdr:cNvPr id="396" name="テキスト ボックス 395"/>
        <xdr:cNvSpPr txBox="1"/>
      </xdr:nvSpPr>
      <xdr:spPr>
        <a:xfrm>
          <a:off x="1828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54973</xdr:rowOff>
    </xdr:from>
    <xdr:to>
      <xdr:col>6</xdr:col>
      <xdr:colOff>171450</xdr:colOff>
      <xdr:row>79</xdr:row>
      <xdr:rowOff>156573</xdr:rowOff>
    </xdr:to>
    <xdr:sp macro="" textlink="">
      <xdr:nvSpPr>
        <xdr:cNvPr id="397" name="楕円 396"/>
        <xdr:cNvSpPr/>
      </xdr:nvSpPr>
      <xdr:spPr>
        <a:xfrm>
          <a:off x="1270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141350</xdr:rowOff>
    </xdr:from>
    <xdr:ext cx="762000" cy="259045"/>
    <xdr:sp macro="" textlink="">
      <xdr:nvSpPr>
        <xdr:cNvPr id="398" name="テキスト ボックス 397"/>
        <xdr:cNvSpPr txBox="1"/>
      </xdr:nvSpPr>
      <xdr:spPr>
        <a:xfrm>
          <a:off x="939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68.2</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ポイント上昇した。その要因としては、経常一般財源である普通交付税の減、</a:t>
          </a:r>
          <a:r>
            <a:rPr kumimoji="1" lang="ja-JP" altLang="ja-JP" sz="1100">
              <a:solidFill>
                <a:schemeClr val="dk1"/>
              </a:solidFill>
              <a:effectLst/>
              <a:latin typeface="+mn-lt"/>
              <a:ea typeface="+mn-ea"/>
              <a:cs typeface="+mn-cs"/>
            </a:rPr>
            <a:t>臨時財政対策債の減</a:t>
          </a:r>
          <a:r>
            <a:rPr lang="ja-JP" altLang="ja-JP" sz="1100" b="0" i="0" baseline="0">
              <a:solidFill>
                <a:schemeClr val="dk1"/>
              </a:solidFill>
              <a:effectLst/>
              <a:latin typeface="+mn-lt"/>
              <a:ea typeface="+mn-ea"/>
              <a:cs typeface="+mn-cs"/>
            </a:rPr>
            <a:t>などが挙げられる。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101854</xdr:rowOff>
    </xdr:to>
    <xdr:cxnSp macro="">
      <xdr:nvCxnSpPr>
        <xdr:cNvPr id="429" name="直線コネクタ 428"/>
        <xdr:cNvCxnSpPr/>
      </xdr:nvCxnSpPr>
      <xdr:spPr>
        <a:xfrm>
          <a:off x="15671800" y="12933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74422</xdr:rowOff>
    </xdr:to>
    <xdr:cxnSp macro="">
      <xdr:nvCxnSpPr>
        <xdr:cNvPr id="432" name="直線コネクタ 431"/>
        <xdr:cNvCxnSpPr/>
      </xdr:nvCxnSpPr>
      <xdr:spPr>
        <a:xfrm>
          <a:off x="14782800" y="128371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149860</xdr:rowOff>
    </xdr:to>
    <xdr:cxnSp macro="">
      <xdr:nvCxnSpPr>
        <xdr:cNvPr id="435" name="直線コネクタ 434"/>
        <xdr:cNvCxnSpPr/>
      </xdr:nvCxnSpPr>
      <xdr:spPr>
        <a:xfrm>
          <a:off x="13893800" y="126862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8128</xdr:rowOff>
    </xdr:to>
    <xdr:cxnSp macro="">
      <xdr:nvCxnSpPr>
        <xdr:cNvPr id="438" name="直線コネクタ 437"/>
        <xdr:cNvCxnSpPr/>
      </xdr:nvCxnSpPr>
      <xdr:spPr>
        <a:xfrm flipV="1">
          <a:off x="13004800" y="12686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8" name="楕円 447"/>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9"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50" name="楕円 449"/>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51" name="テキスト ボックス 450"/>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2" name="楕円 451"/>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3" name="テキスト ボックス 452"/>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54" name="楕円 453"/>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55" name="テキスト ボックス 454"/>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6" name="楕円 455"/>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7" name="テキスト ボックス 456"/>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137690</xdr:rowOff>
    </xdr:from>
    <xdr:to>
      <xdr:col>29</xdr:col>
      <xdr:colOff>127000</xdr:colOff>
      <xdr:row>11</xdr:row>
      <xdr:rowOff>160338</xdr:rowOff>
    </xdr:to>
    <xdr:cxnSp macro="">
      <xdr:nvCxnSpPr>
        <xdr:cNvPr id="52" name="直線コネクタ 51"/>
        <xdr:cNvCxnSpPr/>
      </xdr:nvCxnSpPr>
      <xdr:spPr bwMode="auto">
        <a:xfrm flipV="1">
          <a:off x="5003800" y="2071265"/>
          <a:ext cx="6477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160338</xdr:rowOff>
    </xdr:from>
    <xdr:to>
      <xdr:col>26</xdr:col>
      <xdr:colOff>50800</xdr:colOff>
      <xdr:row>12</xdr:row>
      <xdr:rowOff>25349</xdr:rowOff>
    </xdr:to>
    <xdr:cxnSp macro="">
      <xdr:nvCxnSpPr>
        <xdr:cNvPr id="55" name="直線コネクタ 54"/>
        <xdr:cNvCxnSpPr/>
      </xdr:nvCxnSpPr>
      <xdr:spPr bwMode="auto">
        <a:xfrm flipV="1">
          <a:off x="4305300" y="2093913"/>
          <a:ext cx="698500" cy="3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25349</xdr:rowOff>
    </xdr:from>
    <xdr:to>
      <xdr:col>22</xdr:col>
      <xdr:colOff>114300</xdr:colOff>
      <xdr:row>12</xdr:row>
      <xdr:rowOff>38379</xdr:rowOff>
    </xdr:to>
    <xdr:cxnSp macro="">
      <xdr:nvCxnSpPr>
        <xdr:cNvPr id="58" name="直線コネクタ 57"/>
        <xdr:cNvCxnSpPr/>
      </xdr:nvCxnSpPr>
      <xdr:spPr bwMode="auto">
        <a:xfrm flipV="1">
          <a:off x="3606800" y="2130374"/>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38379</xdr:rowOff>
    </xdr:from>
    <xdr:to>
      <xdr:col>18</xdr:col>
      <xdr:colOff>177800</xdr:colOff>
      <xdr:row>12</xdr:row>
      <xdr:rowOff>88459</xdr:rowOff>
    </xdr:to>
    <xdr:cxnSp macro="">
      <xdr:nvCxnSpPr>
        <xdr:cNvPr id="61" name="直線コネクタ 60"/>
        <xdr:cNvCxnSpPr/>
      </xdr:nvCxnSpPr>
      <xdr:spPr bwMode="auto">
        <a:xfrm flipV="1">
          <a:off x="2908300" y="2143404"/>
          <a:ext cx="6985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86890</xdr:rowOff>
    </xdr:from>
    <xdr:to>
      <xdr:col>29</xdr:col>
      <xdr:colOff>177800</xdr:colOff>
      <xdr:row>12</xdr:row>
      <xdr:rowOff>17040</xdr:rowOff>
    </xdr:to>
    <xdr:sp macro="" textlink="">
      <xdr:nvSpPr>
        <xdr:cNvPr id="71" name="楕円 70"/>
        <xdr:cNvSpPr/>
      </xdr:nvSpPr>
      <xdr:spPr bwMode="auto">
        <a:xfrm>
          <a:off x="5600700" y="202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33567</xdr:rowOff>
    </xdr:from>
    <xdr:ext cx="762000" cy="259045"/>
    <xdr:sp macro="" textlink="">
      <xdr:nvSpPr>
        <xdr:cNvPr id="72" name="人口1人当たり決算額の推移該当値テキスト130"/>
        <xdr:cNvSpPr txBox="1"/>
      </xdr:nvSpPr>
      <xdr:spPr>
        <a:xfrm>
          <a:off x="5740400" y="196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109538</xdr:rowOff>
    </xdr:from>
    <xdr:to>
      <xdr:col>26</xdr:col>
      <xdr:colOff>101600</xdr:colOff>
      <xdr:row>12</xdr:row>
      <xdr:rowOff>39688</xdr:rowOff>
    </xdr:to>
    <xdr:sp macro="" textlink="">
      <xdr:nvSpPr>
        <xdr:cNvPr id="73" name="楕円 72"/>
        <xdr:cNvSpPr/>
      </xdr:nvSpPr>
      <xdr:spPr bwMode="auto">
        <a:xfrm>
          <a:off x="4953000" y="204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49865</xdr:rowOff>
    </xdr:from>
    <xdr:ext cx="736600" cy="259045"/>
    <xdr:sp macro="" textlink="">
      <xdr:nvSpPr>
        <xdr:cNvPr id="74" name="テキスト ボックス 73"/>
        <xdr:cNvSpPr txBox="1"/>
      </xdr:nvSpPr>
      <xdr:spPr>
        <a:xfrm>
          <a:off x="4622800" y="181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145999</xdr:rowOff>
    </xdr:from>
    <xdr:to>
      <xdr:col>22</xdr:col>
      <xdr:colOff>165100</xdr:colOff>
      <xdr:row>12</xdr:row>
      <xdr:rowOff>76149</xdr:rowOff>
    </xdr:to>
    <xdr:sp macro="" textlink="">
      <xdr:nvSpPr>
        <xdr:cNvPr id="75" name="楕円 74"/>
        <xdr:cNvSpPr/>
      </xdr:nvSpPr>
      <xdr:spPr bwMode="auto">
        <a:xfrm>
          <a:off x="4254500" y="207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86326</xdr:rowOff>
    </xdr:from>
    <xdr:ext cx="762000" cy="259045"/>
    <xdr:sp macro="" textlink="">
      <xdr:nvSpPr>
        <xdr:cNvPr id="76" name="テキスト ボックス 75"/>
        <xdr:cNvSpPr txBox="1"/>
      </xdr:nvSpPr>
      <xdr:spPr>
        <a:xfrm>
          <a:off x="3924300" y="184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159029</xdr:rowOff>
    </xdr:from>
    <xdr:to>
      <xdr:col>19</xdr:col>
      <xdr:colOff>38100</xdr:colOff>
      <xdr:row>12</xdr:row>
      <xdr:rowOff>89179</xdr:rowOff>
    </xdr:to>
    <xdr:sp macro="" textlink="">
      <xdr:nvSpPr>
        <xdr:cNvPr id="77" name="楕円 76"/>
        <xdr:cNvSpPr/>
      </xdr:nvSpPr>
      <xdr:spPr bwMode="auto">
        <a:xfrm>
          <a:off x="3556000" y="209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99356</xdr:rowOff>
    </xdr:from>
    <xdr:ext cx="762000" cy="259045"/>
    <xdr:sp macro="" textlink="">
      <xdr:nvSpPr>
        <xdr:cNvPr id="78" name="テキスト ボックス 77"/>
        <xdr:cNvSpPr txBox="1"/>
      </xdr:nvSpPr>
      <xdr:spPr>
        <a:xfrm>
          <a:off x="3225800" y="186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37659</xdr:rowOff>
    </xdr:from>
    <xdr:to>
      <xdr:col>15</xdr:col>
      <xdr:colOff>101600</xdr:colOff>
      <xdr:row>12</xdr:row>
      <xdr:rowOff>139259</xdr:rowOff>
    </xdr:to>
    <xdr:sp macro="" textlink="">
      <xdr:nvSpPr>
        <xdr:cNvPr id="79" name="楕円 78"/>
        <xdr:cNvSpPr/>
      </xdr:nvSpPr>
      <xdr:spPr bwMode="auto">
        <a:xfrm>
          <a:off x="2857500" y="21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149436</xdr:rowOff>
    </xdr:from>
    <xdr:ext cx="762000" cy="259045"/>
    <xdr:sp macro="" textlink="">
      <xdr:nvSpPr>
        <xdr:cNvPr id="80" name="テキスト ボックス 79"/>
        <xdr:cNvSpPr txBox="1"/>
      </xdr:nvSpPr>
      <xdr:spPr>
        <a:xfrm>
          <a:off x="2527300" y="19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29662</xdr:rowOff>
    </xdr:from>
    <xdr:to>
      <xdr:col>29</xdr:col>
      <xdr:colOff>127000</xdr:colOff>
      <xdr:row>34</xdr:row>
      <xdr:rowOff>90858</xdr:rowOff>
    </xdr:to>
    <xdr:cxnSp macro="">
      <xdr:nvCxnSpPr>
        <xdr:cNvPr id="112" name="直線コネクタ 111"/>
        <xdr:cNvCxnSpPr/>
      </xdr:nvCxnSpPr>
      <xdr:spPr bwMode="auto">
        <a:xfrm>
          <a:off x="5003800" y="6297112"/>
          <a:ext cx="647700" cy="6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29662</xdr:rowOff>
    </xdr:from>
    <xdr:to>
      <xdr:col>26</xdr:col>
      <xdr:colOff>50800</xdr:colOff>
      <xdr:row>34</xdr:row>
      <xdr:rowOff>46853</xdr:rowOff>
    </xdr:to>
    <xdr:cxnSp macro="">
      <xdr:nvCxnSpPr>
        <xdr:cNvPr id="115" name="直線コネクタ 114"/>
        <xdr:cNvCxnSpPr/>
      </xdr:nvCxnSpPr>
      <xdr:spPr bwMode="auto">
        <a:xfrm flipV="1">
          <a:off x="4305300" y="6297112"/>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30919</xdr:rowOff>
    </xdr:from>
    <xdr:to>
      <xdr:col>22</xdr:col>
      <xdr:colOff>114300</xdr:colOff>
      <xdr:row>34</xdr:row>
      <xdr:rowOff>46853</xdr:rowOff>
    </xdr:to>
    <xdr:cxnSp macro="">
      <xdr:nvCxnSpPr>
        <xdr:cNvPr id="118" name="直線コネクタ 117"/>
        <xdr:cNvCxnSpPr/>
      </xdr:nvCxnSpPr>
      <xdr:spPr bwMode="auto">
        <a:xfrm>
          <a:off x="3606800" y="6298369"/>
          <a:ext cx="698500" cy="1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30051</xdr:rowOff>
    </xdr:from>
    <xdr:to>
      <xdr:col>18</xdr:col>
      <xdr:colOff>177800</xdr:colOff>
      <xdr:row>34</xdr:row>
      <xdr:rowOff>30919</xdr:rowOff>
    </xdr:to>
    <xdr:cxnSp macro="">
      <xdr:nvCxnSpPr>
        <xdr:cNvPr id="121" name="直線コネクタ 120"/>
        <xdr:cNvCxnSpPr/>
      </xdr:nvCxnSpPr>
      <xdr:spPr bwMode="auto">
        <a:xfrm>
          <a:off x="2908300" y="6297501"/>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40058</xdr:rowOff>
    </xdr:from>
    <xdr:to>
      <xdr:col>29</xdr:col>
      <xdr:colOff>177800</xdr:colOff>
      <xdr:row>34</xdr:row>
      <xdr:rowOff>141658</xdr:rowOff>
    </xdr:to>
    <xdr:sp macro="" textlink="">
      <xdr:nvSpPr>
        <xdr:cNvPr id="131" name="楕円 130"/>
        <xdr:cNvSpPr/>
      </xdr:nvSpPr>
      <xdr:spPr bwMode="auto">
        <a:xfrm>
          <a:off x="5600700" y="630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329635</xdr:rowOff>
    </xdr:from>
    <xdr:ext cx="762000" cy="259045"/>
    <xdr:sp macro="" textlink="">
      <xdr:nvSpPr>
        <xdr:cNvPr id="132" name="人口1人当たり決算額の推移該当値テキスト445"/>
        <xdr:cNvSpPr txBox="1"/>
      </xdr:nvSpPr>
      <xdr:spPr>
        <a:xfrm>
          <a:off x="5740400" y="625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321762</xdr:rowOff>
    </xdr:from>
    <xdr:to>
      <xdr:col>26</xdr:col>
      <xdr:colOff>101600</xdr:colOff>
      <xdr:row>34</xdr:row>
      <xdr:rowOff>80462</xdr:rowOff>
    </xdr:to>
    <xdr:sp macro="" textlink="">
      <xdr:nvSpPr>
        <xdr:cNvPr id="133" name="楕円 132"/>
        <xdr:cNvSpPr/>
      </xdr:nvSpPr>
      <xdr:spPr bwMode="auto">
        <a:xfrm>
          <a:off x="4953000" y="62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90639</xdr:rowOff>
    </xdr:from>
    <xdr:ext cx="736600" cy="259045"/>
    <xdr:sp macro="" textlink="">
      <xdr:nvSpPr>
        <xdr:cNvPr id="134" name="テキスト ボックス 133"/>
        <xdr:cNvSpPr txBox="1"/>
      </xdr:nvSpPr>
      <xdr:spPr>
        <a:xfrm>
          <a:off x="4622800" y="601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338953</xdr:rowOff>
    </xdr:from>
    <xdr:to>
      <xdr:col>22</xdr:col>
      <xdr:colOff>165100</xdr:colOff>
      <xdr:row>34</xdr:row>
      <xdr:rowOff>97653</xdr:rowOff>
    </xdr:to>
    <xdr:sp macro="" textlink="">
      <xdr:nvSpPr>
        <xdr:cNvPr id="135" name="楕円 134"/>
        <xdr:cNvSpPr/>
      </xdr:nvSpPr>
      <xdr:spPr bwMode="auto">
        <a:xfrm>
          <a:off x="4254500" y="626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107830</xdr:rowOff>
    </xdr:from>
    <xdr:ext cx="762000" cy="259045"/>
    <xdr:sp macro="" textlink="">
      <xdr:nvSpPr>
        <xdr:cNvPr id="136" name="テキスト ボックス 135"/>
        <xdr:cNvSpPr txBox="1"/>
      </xdr:nvSpPr>
      <xdr:spPr>
        <a:xfrm>
          <a:off x="3924300" y="60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323019</xdr:rowOff>
    </xdr:from>
    <xdr:to>
      <xdr:col>19</xdr:col>
      <xdr:colOff>38100</xdr:colOff>
      <xdr:row>34</xdr:row>
      <xdr:rowOff>81719</xdr:rowOff>
    </xdr:to>
    <xdr:sp macro="" textlink="">
      <xdr:nvSpPr>
        <xdr:cNvPr id="137" name="楕円 136"/>
        <xdr:cNvSpPr/>
      </xdr:nvSpPr>
      <xdr:spPr bwMode="auto">
        <a:xfrm>
          <a:off x="3556000" y="624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91896</xdr:rowOff>
    </xdr:from>
    <xdr:ext cx="762000" cy="259045"/>
    <xdr:sp macro="" textlink="">
      <xdr:nvSpPr>
        <xdr:cNvPr id="138" name="テキスト ボックス 137"/>
        <xdr:cNvSpPr txBox="1"/>
      </xdr:nvSpPr>
      <xdr:spPr>
        <a:xfrm>
          <a:off x="3225800" y="60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322151</xdr:rowOff>
    </xdr:from>
    <xdr:to>
      <xdr:col>15</xdr:col>
      <xdr:colOff>101600</xdr:colOff>
      <xdr:row>34</xdr:row>
      <xdr:rowOff>80851</xdr:rowOff>
    </xdr:to>
    <xdr:sp macro="" textlink="">
      <xdr:nvSpPr>
        <xdr:cNvPr id="139" name="楕円 138"/>
        <xdr:cNvSpPr/>
      </xdr:nvSpPr>
      <xdr:spPr bwMode="auto">
        <a:xfrm>
          <a:off x="2857500" y="624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91028</xdr:rowOff>
    </xdr:from>
    <xdr:ext cx="762000" cy="259045"/>
    <xdr:sp macro="" textlink="">
      <xdr:nvSpPr>
        <xdr:cNvPr id="140" name="テキスト ボックス 139"/>
        <xdr:cNvSpPr txBox="1"/>
      </xdr:nvSpPr>
      <xdr:spPr>
        <a:xfrm>
          <a:off x="2527300" y="601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55,333
55,122
855.67
47,919,289
45,874,752
1,163,457
26,668,527
56,764,650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39949</xdr:rowOff>
    </xdr:from>
    <xdr:to>
      <xdr:col>24</xdr:col>
      <xdr:colOff>63500</xdr:colOff>
      <xdr:row>31</xdr:row>
      <xdr:rowOff>66058</xdr:rowOff>
    </xdr:to>
    <xdr:cxnSp macro="">
      <xdr:nvCxnSpPr>
        <xdr:cNvPr id="63" name="直線コネクタ 62"/>
        <xdr:cNvCxnSpPr/>
      </xdr:nvCxnSpPr>
      <xdr:spPr>
        <a:xfrm flipV="1">
          <a:off x="3797300" y="5354899"/>
          <a:ext cx="8382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66058</xdr:rowOff>
    </xdr:from>
    <xdr:to>
      <xdr:col>19</xdr:col>
      <xdr:colOff>177800</xdr:colOff>
      <xdr:row>31</xdr:row>
      <xdr:rowOff>79170</xdr:rowOff>
    </xdr:to>
    <xdr:cxnSp macro="">
      <xdr:nvCxnSpPr>
        <xdr:cNvPr id="66" name="直線コネクタ 65"/>
        <xdr:cNvCxnSpPr/>
      </xdr:nvCxnSpPr>
      <xdr:spPr>
        <a:xfrm flipV="1">
          <a:off x="2908300" y="5381008"/>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79170</xdr:rowOff>
    </xdr:from>
    <xdr:to>
      <xdr:col>15</xdr:col>
      <xdr:colOff>50800</xdr:colOff>
      <xdr:row>31</xdr:row>
      <xdr:rowOff>124106</xdr:rowOff>
    </xdr:to>
    <xdr:cxnSp macro="">
      <xdr:nvCxnSpPr>
        <xdr:cNvPr id="69" name="直線コネクタ 68"/>
        <xdr:cNvCxnSpPr/>
      </xdr:nvCxnSpPr>
      <xdr:spPr>
        <a:xfrm flipV="1">
          <a:off x="2019300" y="5394120"/>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124106</xdr:rowOff>
    </xdr:from>
    <xdr:to>
      <xdr:col>10</xdr:col>
      <xdr:colOff>114300</xdr:colOff>
      <xdr:row>31</xdr:row>
      <xdr:rowOff>137349</xdr:rowOff>
    </xdr:to>
    <xdr:cxnSp macro="">
      <xdr:nvCxnSpPr>
        <xdr:cNvPr id="72" name="直線コネクタ 71"/>
        <xdr:cNvCxnSpPr/>
      </xdr:nvCxnSpPr>
      <xdr:spPr>
        <a:xfrm flipV="1">
          <a:off x="1130300" y="543905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160599</xdr:rowOff>
    </xdr:from>
    <xdr:to>
      <xdr:col>24</xdr:col>
      <xdr:colOff>114300</xdr:colOff>
      <xdr:row>31</xdr:row>
      <xdr:rowOff>90749</xdr:rowOff>
    </xdr:to>
    <xdr:sp macro="" textlink="">
      <xdr:nvSpPr>
        <xdr:cNvPr id="82" name="楕円 81"/>
        <xdr:cNvSpPr/>
      </xdr:nvSpPr>
      <xdr:spPr>
        <a:xfrm>
          <a:off x="4584700" y="53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113626</xdr:rowOff>
    </xdr:from>
    <xdr:ext cx="599010" cy="259045"/>
    <xdr:sp macro="" textlink="">
      <xdr:nvSpPr>
        <xdr:cNvPr id="83" name="人件費該当値テキスト"/>
        <xdr:cNvSpPr txBox="1"/>
      </xdr:nvSpPr>
      <xdr:spPr>
        <a:xfrm>
          <a:off x="4686300" y="52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15258</xdr:rowOff>
    </xdr:from>
    <xdr:to>
      <xdr:col>20</xdr:col>
      <xdr:colOff>38100</xdr:colOff>
      <xdr:row>31</xdr:row>
      <xdr:rowOff>116858</xdr:rowOff>
    </xdr:to>
    <xdr:sp macro="" textlink="">
      <xdr:nvSpPr>
        <xdr:cNvPr id="84" name="楕円 83"/>
        <xdr:cNvSpPr/>
      </xdr:nvSpPr>
      <xdr:spPr>
        <a:xfrm>
          <a:off x="3746500" y="5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133385</xdr:rowOff>
    </xdr:from>
    <xdr:ext cx="599010" cy="259045"/>
    <xdr:sp macro="" textlink="">
      <xdr:nvSpPr>
        <xdr:cNvPr id="85" name="テキスト ボックス 84"/>
        <xdr:cNvSpPr txBox="1"/>
      </xdr:nvSpPr>
      <xdr:spPr>
        <a:xfrm>
          <a:off x="3497795" y="51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28370</xdr:rowOff>
    </xdr:from>
    <xdr:to>
      <xdr:col>15</xdr:col>
      <xdr:colOff>101600</xdr:colOff>
      <xdr:row>31</xdr:row>
      <xdr:rowOff>129970</xdr:rowOff>
    </xdr:to>
    <xdr:sp macro="" textlink="">
      <xdr:nvSpPr>
        <xdr:cNvPr id="86" name="楕円 85"/>
        <xdr:cNvSpPr/>
      </xdr:nvSpPr>
      <xdr:spPr>
        <a:xfrm>
          <a:off x="2857500" y="5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146497</xdr:rowOff>
    </xdr:from>
    <xdr:ext cx="599010" cy="259045"/>
    <xdr:sp macro="" textlink="">
      <xdr:nvSpPr>
        <xdr:cNvPr id="87" name="テキスト ボックス 86"/>
        <xdr:cNvSpPr txBox="1"/>
      </xdr:nvSpPr>
      <xdr:spPr>
        <a:xfrm>
          <a:off x="2608795" y="5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73306</xdr:rowOff>
    </xdr:from>
    <xdr:to>
      <xdr:col>10</xdr:col>
      <xdr:colOff>165100</xdr:colOff>
      <xdr:row>32</xdr:row>
      <xdr:rowOff>3456</xdr:rowOff>
    </xdr:to>
    <xdr:sp macro="" textlink="">
      <xdr:nvSpPr>
        <xdr:cNvPr id="88" name="楕円 87"/>
        <xdr:cNvSpPr/>
      </xdr:nvSpPr>
      <xdr:spPr>
        <a:xfrm>
          <a:off x="1968500" y="53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19983</xdr:rowOff>
    </xdr:from>
    <xdr:ext cx="599010" cy="259045"/>
    <xdr:sp macro="" textlink="">
      <xdr:nvSpPr>
        <xdr:cNvPr id="89" name="テキスト ボックス 88"/>
        <xdr:cNvSpPr txBox="1"/>
      </xdr:nvSpPr>
      <xdr:spPr>
        <a:xfrm>
          <a:off x="1719795" y="51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86549</xdr:rowOff>
    </xdr:from>
    <xdr:to>
      <xdr:col>6</xdr:col>
      <xdr:colOff>38100</xdr:colOff>
      <xdr:row>32</xdr:row>
      <xdr:rowOff>16699</xdr:rowOff>
    </xdr:to>
    <xdr:sp macro="" textlink="">
      <xdr:nvSpPr>
        <xdr:cNvPr id="90" name="楕円 89"/>
        <xdr:cNvSpPr/>
      </xdr:nvSpPr>
      <xdr:spPr>
        <a:xfrm>
          <a:off x="1079500" y="54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33226</xdr:rowOff>
    </xdr:from>
    <xdr:ext cx="599010" cy="259045"/>
    <xdr:sp macro="" textlink="">
      <xdr:nvSpPr>
        <xdr:cNvPr id="91" name="テキスト ボックス 90"/>
        <xdr:cNvSpPr txBox="1"/>
      </xdr:nvSpPr>
      <xdr:spPr>
        <a:xfrm>
          <a:off x="830795" y="517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137495</xdr:rowOff>
    </xdr:from>
    <xdr:to>
      <xdr:col>24</xdr:col>
      <xdr:colOff>63500</xdr:colOff>
      <xdr:row>51</xdr:row>
      <xdr:rowOff>79742</xdr:rowOff>
    </xdr:to>
    <xdr:cxnSp macro="">
      <xdr:nvCxnSpPr>
        <xdr:cNvPr id="123" name="直線コネクタ 122"/>
        <xdr:cNvCxnSpPr/>
      </xdr:nvCxnSpPr>
      <xdr:spPr>
        <a:xfrm flipV="1">
          <a:off x="3797300" y="8709995"/>
          <a:ext cx="838200" cy="1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79742</xdr:rowOff>
    </xdr:from>
    <xdr:to>
      <xdr:col>19</xdr:col>
      <xdr:colOff>177800</xdr:colOff>
      <xdr:row>51</xdr:row>
      <xdr:rowOff>135699</xdr:rowOff>
    </xdr:to>
    <xdr:cxnSp macro="">
      <xdr:nvCxnSpPr>
        <xdr:cNvPr id="126" name="直線コネクタ 125"/>
        <xdr:cNvCxnSpPr/>
      </xdr:nvCxnSpPr>
      <xdr:spPr>
        <a:xfrm flipV="1">
          <a:off x="2908300" y="8823692"/>
          <a:ext cx="889000" cy="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110668</xdr:rowOff>
    </xdr:from>
    <xdr:to>
      <xdr:col>15</xdr:col>
      <xdr:colOff>50800</xdr:colOff>
      <xdr:row>51</xdr:row>
      <xdr:rowOff>135699</xdr:rowOff>
    </xdr:to>
    <xdr:cxnSp macro="">
      <xdr:nvCxnSpPr>
        <xdr:cNvPr id="129" name="直線コネクタ 128"/>
        <xdr:cNvCxnSpPr/>
      </xdr:nvCxnSpPr>
      <xdr:spPr>
        <a:xfrm>
          <a:off x="2019300" y="8854618"/>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110668</xdr:rowOff>
    </xdr:from>
    <xdr:to>
      <xdr:col>10</xdr:col>
      <xdr:colOff>114300</xdr:colOff>
      <xdr:row>52</xdr:row>
      <xdr:rowOff>30935</xdr:rowOff>
    </xdr:to>
    <xdr:cxnSp macro="">
      <xdr:nvCxnSpPr>
        <xdr:cNvPr id="132" name="直線コネクタ 131"/>
        <xdr:cNvCxnSpPr/>
      </xdr:nvCxnSpPr>
      <xdr:spPr>
        <a:xfrm flipV="1">
          <a:off x="1130300" y="8854618"/>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86695</xdr:rowOff>
    </xdr:from>
    <xdr:to>
      <xdr:col>24</xdr:col>
      <xdr:colOff>114300</xdr:colOff>
      <xdr:row>51</xdr:row>
      <xdr:rowOff>16845</xdr:rowOff>
    </xdr:to>
    <xdr:sp macro="" textlink="">
      <xdr:nvSpPr>
        <xdr:cNvPr id="142" name="楕円 141"/>
        <xdr:cNvSpPr/>
      </xdr:nvSpPr>
      <xdr:spPr>
        <a:xfrm>
          <a:off x="4584700" y="86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1622</xdr:rowOff>
    </xdr:from>
    <xdr:ext cx="599010" cy="259045"/>
    <xdr:sp macro="" textlink="">
      <xdr:nvSpPr>
        <xdr:cNvPr id="143" name="物件費該当値テキスト"/>
        <xdr:cNvSpPr txBox="1"/>
      </xdr:nvSpPr>
      <xdr:spPr>
        <a:xfrm>
          <a:off x="4686300" y="857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28942</xdr:rowOff>
    </xdr:from>
    <xdr:to>
      <xdr:col>20</xdr:col>
      <xdr:colOff>38100</xdr:colOff>
      <xdr:row>51</xdr:row>
      <xdr:rowOff>130542</xdr:rowOff>
    </xdr:to>
    <xdr:sp macro="" textlink="">
      <xdr:nvSpPr>
        <xdr:cNvPr id="144" name="楕円 143"/>
        <xdr:cNvSpPr/>
      </xdr:nvSpPr>
      <xdr:spPr>
        <a:xfrm>
          <a:off x="3746500" y="87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147069</xdr:rowOff>
    </xdr:from>
    <xdr:ext cx="599010" cy="259045"/>
    <xdr:sp macro="" textlink="">
      <xdr:nvSpPr>
        <xdr:cNvPr id="145" name="テキスト ボックス 144"/>
        <xdr:cNvSpPr txBox="1"/>
      </xdr:nvSpPr>
      <xdr:spPr>
        <a:xfrm>
          <a:off x="3497795" y="854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84899</xdr:rowOff>
    </xdr:from>
    <xdr:to>
      <xdr:col>15</xdr:col>
      <xdr:colOff>101600</xdr:colOff>
      <xdr:row>52</xdr:row>
      <xdr:rowOff>15049</xdr:rowOff>
    </xdr:to>
    <xdr:sp macro="" textlink="">
      <xdr:nvSpPr>
        <xdr:cNvPr id="146" name="楕円 145"/>
        <xdr:cNvSpPr/>
      </xdr:nvSpPr>
      <xdr:spPr>
        <a:xfrm>
          <a:off x="2857500" y="8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31576</xdr:rowOff>
    </xdr:from>
    <xdr:ext cx="599010" cy="259045"/>
    <xdr:sp macro="" textlink="">
      <xdr:nvSpPr>
        <xdr:cNvPr id="147" name="テキスト ボックス 146"/>
        <xdr:cNvSpPr txBox="1"/>
      </xdr:nvSpPr>
      <xdr:spPr>
        <a:xfrm>
          <a:off x="2608795" y="86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59868</xdr:rowOff>
    </xdr:from>
    <xdr:to>
      <xdr:col>10</xdr:col>
      <xdr:colOff>165100</xdr:colOff>
      <xdr:row>51</xdr:row>
      <xdr:rowOff>161468</xdr:rowOff>
    </xdr:to>
    <xdr:sp macro="" textlink="">
      <xdr:nvSpPr>
        <xdr:cNvPr id="148" name="楕円 147"/>
        <xdr:cNvSpPr/>
      </xdr:nvSpPr>
      <xdr:spPr>
        <a:xfrm>
          <a:off x="1968500" y="88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6545</xdr:rowOff>
    </xdr:from>
    <xdr:ext cx="599010" cy="259045"/>
    <xdr:sp macro="" textlink="">
      <xdr:nvSpPr>
        <xdr:cNvPr id="149" name="テキスト ボックス 148"/>
        <xdr:cNvSpPr txBox="1"/>
      </xdr:nvSpPr>
      <xdr:spPr>
        <a:xfrm>
          <a:off x="1719795" y="857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151585</xdr:rowOff>
    </xdr:from>
    <xdr:to>
      <xdr:col>6</xdr:col>
      <xdr:colOff>38100</xdr:colOff>
      <xdr:row>52</xdr:row>
      <xdr:rowOff>81735</xdr:rowOff>
    </xdr:to>
    <xdr:sp macro="" textlink="">
      <xdr:nvSpPr>
        <xdr:cNvPr id="150" name="楕円 149"/>
        <xdr:cNvSpPr/>
      </xdr:nvSpPr>
      <xdr:spPr>
        <a:xfrm>
          <a:off x="1079500" y="8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98262</xdr:rowOff>
    </xdr:from>
    <xdr:ext cx="534377" cy="259045"/>
    <xdr:sp macro="" textlink="">
      <xdr:nvSpPr>
        <xdr:cNvPr id="151" name="テキスト ボックス 150"/>
        <xdr:cNvSpPr txBox="1"/>
      </xdr:nvSpPr>
      <xdr:spPr>
        <a:xfrm>
          <a:off x="863111" y="8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1321</xdr:rowOff>
    </xdr:from>
    <xdr:to>
      <xdr:col>24</xdr:col>
      <xdr:colOff>63500</xdr:colOff>
      <xdr:row>76</xdr:row>
      <xdr:rowOff>62661</xdr:rowOff>
    </xdr:to>
    <xdr:cxnSp macro="">
      <xdr:nvCxnSpPr>
        <xdr:cNvPr id="180" name="直線コネクタ 179"/>
        <xdr:cNvCxnSpPr/>
      </xdr:nvCxnSpPr>
      <xdr:spPr>
        <a:xfrm>
          <a:off x="3797300" y="12860071"/>
          <a:ext cx="838200" cy="2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1321</xdr:rowOff>
    </xdr:from>
    <xdr:to>
      <xdr:col>19</xdr:col>
      <xdr:colOff>177800</xdr:colOff>
      <xdr:row>76</xdr:row>
      <xdr:rowOff>45783</xdr:rowOff>
    </xdr:to>
    <xdr:cxnSp macro="">
      <xdr:nvCxnSpPr>
        <xdr:cNvPr id="183" name="直線コネクタ 182"/>
        <xdr:cNvCxnSpPr/>
      </xdr:nvCxnSpPr>
      <xdr:spPr>
        <a:xfrm flipV="1">
          <a:off x="2908300" y="12860071"/>
          <a:ext cx="889000" cy="2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45783</xdr:rowOff>
    </xdr:from>
    <xdr:to>
      <xdr:col>15</xdr:col>
      <xdr:colOff>50800</xdr:colOff>
      <xdr:row>76</xdr:row>
      <xdr:rowOff>142176</xdr:rowOff>
    </xdr:to>
    <xdr:cxnSp macro="">
      <xdr:nvCxnSpPr>
        <xdr:cNvPr id="186" name="直線コネクタ 185"/>
        <xdr:cNvCxnSpPr/>
      </xdr:nvCxnSpPr>
      <xdr:spPr>
        <a:xfrm flipV="1">
          <a:off x="2019300" y="13075983"/>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142176</xdr:rowOff>
    </xdr:from>
    <xdr:to>
      <xdr:col>10</xdr:col>
      <xdr:colOff>114300</xdr:colOff>
      <xdr:row>76</xdr:row>
      <xdr:rowOff>146483</xdr:rowOff>
    </xdr:to>
    <xdr:cxnSp macro="">
      <xdr:nvCxnSpPr>
        <xdr:cNvPr id="189" name="直線コネクタ 188"/>
        <xdr:cNvCxnSpPr/>
      </xdr:nvCxnSpPr>
      <xdr:spPr>
        <a:xfrm flipV="1">
          <a:off x="1130300" y="13172376"/>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11861</xdr:rowOff>
    </xdr:from>
    <xdr:to>
      <xdr:col>24</xdr:col>
      <xdr:colOff>114300</xdr:colOff>
      <xdr:row>76</xdr:row>
      <xdr:rowOff>113461</xdr:rowOff>
    </xdr:to>
    <xdr:sp macro="" textlink="">
      <xdr:nvSpPr>
        <xdr:cNvPr id="199" name="楕円 198"/>
        <xdr:cNvSpPr/>
      </xdr:nvSpPr>
      <xdr:spPr>
        <a:xfrm>
          <a:off x="45847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34739</xdr:rowOff>
    </xdr:from>
    <xdr:ext cx="534377" cy="259045"/>
    <xdr:sp macro="" textlink="">
      <xdr:nvSpPr>
        <xdr:cNvPr id="200" name="維持補修費該当値テキスト"/>
        <xdr:cNvSpPr txBox="1"/>
      </xdr:nvSpPr>
      <xdr:spPr>
        <a:xfrm>
          <a:off x="4686300" y="128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121971</xdr:rowOff>
    </xdr:from>
    <xdr:to>
      <xdr:col>20</xdr:col>
      <xdr:colOff>38100</xdr:colOff>
      <xdr:row>75</xdr:row>
      <xdr:rowOff>52121</xdr:rowOff>
    </xdr:to>
    <xdr:sp macro="" textlink="">
      <xdr:nvSpPr>
        <xdr:cNvPr id="201" name="楕円 200"/>
        <xdr:cNvSpPr/>
      </xdr:nvSpPr>
      <xdr:spPr>
        <a:xfrm>
          <a:off x="3746500" y="128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68648</xdr:rowOff>
    </xdr:from>
    <xdr:ext cx="534377" cy="259045"/>
    <xdr:sp macro="" textlink="">
      <xdr:nvSpPr>
        <xdr:cNvPr id="202" name="テキスト ボックス 201"/>
        <xdr:cNvSpPr txBox="1"/>
      </xdr:nvSpPr>
      <xdr:spPr>
        <a:xfrm>
          <a:off x="3530111" y="125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166433</xdr:rowOff>
    </xdr:from>
    <xdr:to>
      <xdr:col>15</xdr:col>
      <xdr:colOff>101600</xdr:colOff>
      <xdr:row>76</xdr:row>
      <xdr:rowOff>96583</xdr:rowOff>
    </xdr:to>
    <xdr:sp macro="" textlink="">
      <xdr:nvSpPr>
        <xdr:cNvPr id="203" name="楕円 202"/>
        <xdr:cNvSpPr/>
      </xdr:nvSpPr>
      <xdr:spPr>
        <a:xfrm>
          <a:off x="2857500" y="130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113110</xdr:rowOff>
    </xdr:from>
    <xdr:ext cx="534377" cy="259045"/>
    <xdr:sp macro="" textlink="">
      <xdr:nvSpPr>
        <xdr:cNvPr id="204" name="テキスト ボックス 203"/>
        <xdr:cNvSpPr txBox="1"/>
      </xdr:nvSpPr>
      <xdr:spPr>
        <a:xfrm>
          <a:off x="2641111" y="12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91376</xdr:rowOff>
    </xdr:from>
    <xdr:to>
      <xdr:col>10</xdr:col>
      <xdr:colOff>165100</xdr:colOff>
      <xdr:row>77</xdr:row>
      <xdr:rowOff>21526</xdr:rowOff>
    </xdr:to>
    <xdr:sp macro="" textlink="">
      <xdr:nvSpPr>
        <xdr:cNvPr id="205" name="楕円 204"/>
        <xdr:cNvSpPr/>
      </xdr:nvSpPr>
      <xdr:spPr>
        <a:xfrm>
          <a:off x="1968500" y="131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38054</xdr:rowOff>
    </xdr:from>
    <xdr:ext cx="534377" cy="259045"/>
    <xdr:sp macro="" textlink="">
      <xdr:nvSpPr>
        <xdr:cNvPr id="206" name="テキスト ボックス 205"/>
        <xdr:cNvSpPr txBox="1"/>
      </xdr:nvSpPr>
      <xdr:spPr>
        <a:xfrm>
          <a:off x="1752111" y="128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95683</xdr:rowOff>
    </xdr:from>
    <xdr:to>
      <xdr:col>6</xdr:col>
      <xdr:colOff>38100</xdr:colOff>
      <xdr:row>77</xdr:row>
      <xdr:rowOff>25833</xdr:rowOff>
    </xdr:to>
    <xdr:sp macro="" textlink="">
      <xdr:nvSpPr>
        <xdr:cNvPr id="207" name="楕円 206"/>
        <xdr:cNvSpPr/>
      </xdr:nvSpPr>
      <xdr:spPr>
        <a:xfrm>
          <a:off x="1079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42359</xdr:rowOff>
    </xdr:from>
    <xdr:ext cx="534377" cy="259045"/>
    <xdr:sp macro="" textlink="">
      <xdr:nvSpPr>
        <xdr:cNvPr id="208" name="テキスト ボックス 207"/>
        <xdr:cNvSpPr txBox="1"/>
      </xdr:nvSpPr>
      <xdr:spPr>
        <a:xfrm>
          <a:off x="863111" y="129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75057</xdr:rowOff>
    </xdr:from>
    <xdr:to>
      <xdr:col>24</xdr:col>
      <xdr:colOff>63500</xdr:colOff>
      <xdr:row>97</xdr:row>
      <xdr:rowOff>110680</xdr:rowOff>
    </xdr:to>
    <xdr:cxnSp macro="">
      <xdr:nvCxnSpPr>
        <xdr:cNvPr id="238" name="直線コネクタ 237"/>
        <xdr:cNvCxnSpPr/>
      </xdr:nvCxnSpPr>
      <xdr:spPr>
        <a:xfrm>
          <a:off x="3797300" y="16705707"/>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75057</xdr:rowOff>
    </xdr:from>
    <xdr:to>
      <xdr:col>19</xdr:col>
      <xdr:colOff>177800</xdr:colOff>
      <xdr:row>97</xdr:row>
      <xdr:rowOff>82728</xdr:rowOff>
    </xdr:to>
    <xdr:cxnSp macro="">
      <xdr:nvCxnSpPr>
        <xdr:cNvPr id="241" name="直線コネクタ 240"/>
        <xdr:cNvCxnSpPr/>
      </xdr:nvCxnSpPr>
      <xdr:spPr>
        <a:xfrm flipV="1">
          <a:off x="2908300" y="16705707"/>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82728</xdr:rowOff>
    </xdr:from>
    <xdr:to>
      <xdr:col>15</xdr:col>
      <xdr:colOff>50800</xdr:colOff>
      <xdr:row>98</xdr:row>
      <xdr:rowOff>7138</xdr:rowOff>
    </xdr:to>
    <xdr:cxnSp macro="">
      <xdr:nvCxnSpPr>
        <xdr:cNvPr id="244" name="直線コネクタ 243"/>
        <xdr:cNvCxnSpPr/>
      </xdr:nvCxnSpPr>
      <xdr:spPr>
        <a:xfrm flipV="1">
          <a:off x="2019300" y="16713378"/>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7138</xdr:rowOff>
    </xdr:from>
    <xdr:to>
      <xdr:col>10</xdr:col>
      <xdr:colOff>114300</xdr:colOff>
      <xdr:row>98</xdr:row>
      <xdr:rowOff>28639</xdr:rowOff>
    </xdr:to>
    <xdr:cxnSp macro="">
      <xdr:nvCxnSpPr>
        <xdr:cNvPr id="247" name="直線コネクタ 246"/>
        <xdr:cNvCxnSpPr/>
      </xdr:nvCxnSpPr>
      <xdr:spPr>
        <a:xfrm flipV="1">
          <a:off x="1130300" y="1680923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59880</xdr:rowOff>
    </xdr:from>
    <xdr:to>
      <xdr:col>24</xdr:col>
      <xdr:colOff>114300</xdr:colOff>
      <xdr:row>97</xdr:row>
      <xdr:rowOff>161480</xdr:rowOff>
    </xdr:to>
    <xdr:sp macro="" textlink="">
      <xdr:nvSpPr>
        <xdr:cNvPr id="257" name="楕円 256"/>
        <xdr:cNvSpPr/>
      </xdr:nvSpPr>
      <xdr:spPr>
        <a:xfrm>
          <a:off x="4584700" y="166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38307</xdr:rowOff>
    </xdr:from>
    <xdr:ext cx="534377" cy="259045"/>
    <xdr:sp macro="" textlink="">
      <xdr:nvSpPr>
        <xdr:cNvPr id="258" name="扶助費該当値テキスト"/>
        <xdr:cNvSpPr txBox="1"/>
      </xdr:nvSpPr>
      <xdr:spPr>
        <a:xfrm>
          <a:off x="4686300" y="166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24257</xdr:rowOff>
    </xdr:from>
    <xdr:to>
      <xdr:col>20</xdr:col>
      <xdr:colOff>38100</xdr:colOff>
      <xdr:row>97</xdr:row>
      <xdr:rowOff>125857</xdr:rowOff>
    </xdr:to>
    <xdr:sp macro="" textlink="">
      <xdr:nvSpPr>
        <xdr:cNvPr id="259" name="楕円 258"/>
        <xdr:cNvSpPr/>
      </xdr:nvSpPr>
      <xdr:spPr>
        <a:xfrm>
          <a:off x="3746500" y="166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116984</xdr:rowOff>
    </xdr:from>
    <xdr:ext cx="534377" cy="259045"/>
    <xdr:sp macro="" textlink="">
      <xdr:nvSpPr>
        <xdr:cNvPr id="260" name="テキスト ボックス 259"/>
        <xdr:cNvSpPr txBox="1"/>
      </xdr:nvSpPr>
      <xdr:spPr>
        <a:xfrm>
          <a:off x="3530111" y="167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31928</xdr:rowOff>
    </xdr:from>
    <xdr:to>
      <xdr:col>15</xdr:col>
      <xdr:colOff>101600</xdr:colOff>
      <xdr:row>97</xdr:row>
      <xdr:rowOff>133528</xdr:rowOff>
    </xdr:to>
    <xdr:sp macro="" textlink="">
      <xdr:nvSpPr>
        <xdr:cNvPr id="261" name="楕円 260"/>
        <xdr:cNvSpPr/>
      </xdr:nvSpPr>
      <xdr:spPr>
        <a:xfrm>
          <a:off x="2857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124655</xdr:rowOff>
    </xdr:from>
    <xdr:ext cx="534377" cy="259045"/>
    <xdr:sp macro="" textlink="">
      <xdr:nvSpPr>
        <xdr:cNvPr id="262" name="テキスト ボックス 261"/>
        <xdr:cNvSpPr txBox="1"/>
      </xdr:nvSpPr>
      <xdr:spPr>
        <a:xfrm>
          <a:off x="2641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127788</xdr:rowOff>
    </xdr:from>
    <xdr:to>
      <xdr:col>10</xdr:col>
      <xdr:colOff>165100</xdr:colOff>
      <xdr:row>98</xdr:row>
      <xdr:rowOff>57938</xdr:rowOff>
    </xdr:to>
    <xdr:sp macro="" textlink="">
      <xdr:nvSpPr>
        <xdr:cNvPr id="263" name="楕円 262"/>
        <xdr:cNvSpPr/>
      </xdr:nvSpPr>
      <xdr:spPr>
        <a:xfrm>
          <a:off x="1968500" y="16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49065</xdr:rowOff>
    </xdr:from>
    <xdr:ext cx="534377" cy="259045"/>
    <xdr:sp macro="" textlink="">
      <xdr:nvSpPr>
        <xdr:cNvPr id="264" name="テキスト ボックス 263"/>
        <xdr:cNvSpPr txBox="1"/>
      </xdr:nvSpPr>
      <xdr:spPr>
        <a:xfrm>
          <a:off x="1752111" y="168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149289</xdr:rowOff>
    </xdr:from>
    <xdr:to>
      <xdr:col>6</xdr:col>
      <xdr:colOff>38100</xdr:colOff>
      <xdr:row>98</xdr:row>
      <xdr:rowOff>79439</xdr:rowOff>
    </xdr:to>
    <xdr:sp macro="" textlink="">
      <xdr:nvSpPr>
        <xdr:cNvPr id="265" name="楕円 264"/>
        <xdr:cNvSpPr/>
      </xdr:nvSpPr>
      <xdr:spPr>
        <a:xfrm>
          <a:off x="1079500" y="16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70566</xdr:rowOff>
    </xdr:from>
    <xdr:ext cx="534377" cy="259045"/>
    <xdr:sp macro="" textlink="">
      <xdr:nvSpPr>
        <xdr:cNvPr id="266" name="テキスト ボックス 265"/>
        <xdr:cNvSpPr txBox="1"/>
      </xdr:nvSpPr>
      <xdr:spPr>
        <a:xfrm>
          <a:off x="863111" y="16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121728</xdr:rowOff>
    </xdr:from>
    <xdr:to>
      <xdr:col>55</xdr:col>
      <xdr:colOff>0</xdr:colOff>
      <xdr:row>33</xdr:row>
      <xdr:rowOff>169113</xdr:rowOff>
    </xdr:to>
    <xdr:cxnSp macro="">
      <xdr:nvCxnSpPr>
        <xdr:cNvPr id="297" name="直線コネクタ 296"/>
        <xdr:cNvCxnSpPr/>
      </xdr:nvCxnSpPr>
      <xdr:spPr>
        <a:xfrm>
          <a:off x="9639300" y="5779578"/>
          <a:ext cx="8382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121728</xdr:rowOff>
    </xdr:from>
    <xdr:to>
      <xdr:col>50</xdr:col>
      <xdr:colOff>114300</xdr:colOff>
      <xdr:row>35</xdr:row>
      <xdr:rowOff>48118</xdr:rowOff>
    </xdr:to>
    <xdr:cxnSp macro="">
      <xdr:nvCxnSpPr>
        <xdr:cNvPr id="300" name="直線コネクタ 299"/>
        <xdr:cNvCxnSpPr/>
      </xdr:nvCxnSpPr>
      <xdr:spPr>
        <a:xfrm flipV="1">
          <a:off x="8750300" y="5779578"/>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24595</xdr:rowOff>
    </xdr:from>
    <xdr:to>
      <xdr:col>45</xdr:col>
      <xdr:colOff>177800</xdr:colOff>
      <xdr:row>35</xdr:row>
      <xdr:rowOff>48118</xdr:rowOff>
    </xdr:to>
    <xdr:cxnSp macro="">
      <xdr:nvCxnSpPr>
        <xdr:cNvPr id="303" name="直線コネクタ 302"/>
        <xdr:cNvCxnSpPr/>
      </xdr:nvCxnSpPr>
      <xdr:spPr>
        <a:xfrm>
          <a:off x="7861300" y="6025345"/>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24595</xdr:rowOff>
    </xdr:from>
    <xdr:to>
      <xdr:col>41</xdr:col>
      <xdr:colOff>50800</xdr:colOff>
      <xdr:row>35</xdr:row>
      <xdr:rowOff>44907</xdr:rowOff>
    </xdr:to>
    <xdr:cxnSp macro="">
      <xdr:nvCxnSpPr>
        <xdr:cNvPr id="306" name="直線コネクタ 305"/>
        <xdr:cNvCxnSpPr/>
      </xdr:nvCxnSpPr>
      <xdr:spPr>
        <a:xfrm flipV="1">
          <a:off x="6972300" y="6025345"/>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118313</xdr:rowOff>
    </xdr:from>
    <xdr:to>
      <xdr:col>55</xdr:col>
      <xdr:colOff>50800</xdr:colOff>
      <xdr:row>34</xdr:row>
      <xdr:rowOff>48463</xdr:rowOff>
    </xdr:to>
    <xdr:sp macro="" textlink="">
      <xdr:nvSpPr>
        <xdr:cNvPr id="316" name="楕円 315"/>
        <xdr:cNvSpPr/>
      </xdr:nvSpPr>
      <xdr:spPr>
        <a:xfrm>
          <a:off x="10426700" y="57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141190</xdr:rowOff>
    </xdr:from>
    <xdr:ext cx="534377" cy="259045"/>
    <xdr:sp macro="" textlink="">
      <xdr:nvSpPr>
        <xdr:cNvPr id="317" name="補助費等該当値テキスト"/>
        <xdr:cNvSpPr txBox="1"/>
      </xdr:nvSpPr>
      <xdr:spPr>
        <a:xfrm>
          <a:off x="10528300" y="562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70928</xdr:rowOff>
    </xdr:from>
    <xdr:to>
      <xdr:col>50</xdr:col>
      <xdr:colOff>165100</xdr:colOff>
      <xdr:row>34</xdr:row>
      <xdr:rowOff>1078</xdr:rowOff>
    </xdr:to>
    <xdr:sp macro="" textlink="">
      <xdr:nvSpPr>
        <xdr:cNvPr id="318" name="楕円 317"/>
        <xdr:cNvSpPr/>
      </xdr:nvSpPr>
      <xdr:spPr>
        <a:xfrm>
          <a:off x="9588500" y="57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17605</xdr:rowOff>
    </xdr:from>
    <xdr:ext cx="534377" cy="259045"/>
    <xdr:sp macro="" textlink="">
      <xdr:nvSpPr>
        <xdr:cNvPr id="319" name="テキスト ボックス 318"/>
        <xdr:cNvSpPr txBox="1"/>
      </xdr:nvSpPr>
      <xdr:spPr>
        <a:xfrm>
          <a:off x="9372111" y="55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168768</xdr:rowOff>
    </xdr:from>
    <xdr:to>
      <xdr:col>46</xdr:col>
      <xdr:colOff>38100</xdr:colOff>
      <xdr:row>35</xdr:row>
      <xdr:rowOff>98918</xdr:rowOff>
    </xdr:to>
    <xdr:sp macro="" textlink="">
      <xdr:nvSpPr>
        <xdr:cNvPr id="320" name="楕円 319"/>
        <xdr:cNvSpPr/>
      </xdr:nvSpPr>
      <xdr:spPr>
        <a:xfrm>
          <a:off x="8699500" y="59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115445</xdr:rowOff>
    </xdr:from>
    <xdr:ext cx="534377" cy="259045"/>
    <xdr:sp macro="" textlink="">
      <xdr:nvSpPr>
        <xdr:cNvPr id="321" name="テキスト ボックス 320"/>
        <xdr:cNvSpPr txBox="1"/>
      </xdr:nvSpPr>
      <xdr:spPr>
        <a:xfrm>
          <a:off x="8483111" y="57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145245</xdr:rowOff>
    </xdr:from>
    <xdr:to>
      <xdr:col>41</xdr:col>
      <xdr:colOff>101600</xdr:colOff>
      <xdr:row>35</xdr:row>
      <xdr:rowOff>75395</xdr:rowOff>
    </xdr:to>
    <xdr:sp macro="" textlink="">
      <xdr:nvSpPr>
        <xdr:cNvPr id="322" name="楕円 321"/>
        <xdr:cNvSpPr/>
      </xdr:nvSpPr>
      <xdr:spPr>
        <a:xfrm>
          <a:off x="7810500" y="59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91922</xdr:rowOff>
    </xdr:from>
    <xdr:ext cx="534377" cy="259045"/>
    <xdr:sp macro="" textlink="">
      <xdr:nvSpPr>
        <xdr:cNvPr id="323" name="テキスト ボックス 322"/>
        <xdr:cNvSpPr txBox="1"/>
      </xdr:nvSpPr>
      <xdr:spPr>
        <a:xfrm>
          <a:off x="7594111" y="57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165557</xdr:rowOff>
    </xdr:from>
    <xdr:to>
      <xdr:col>36</xdr:col>
      <xdr:colOff>165100</xdr:colOff>
      <xdr:row>35</xdr:row>
      <xdr:rowOff>95707</xdr:rowOff>
    </xdr:to>
    <xdr:sp macro="" textlink="">
      <xdr:nvSpPr>
        <xdr:cNvPr id="324" name="楕円 323"/>
        <xdr:cNvSpPr/>
      </xdr:nvSpPr>
      <xdr:spPr>
        <a:xfrm>
          <a:off x="6921500" y="59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112234</xdr:rowOff>
    </xdr:from>
    <xdr:ext cx="534377" cy="259045"/>
    <xdr:sp macro="" textlink="">
      <xdr:nvSpPr>
        <xdr:cNvPr id="325" name="テキスト ボックス 324"/>
        <xdr:cNvSpPr txBox="1"/>
      </xdr:nvSpPr>
      <xdr:spPr>
        <a:xfrm>
          <a:off x="6705111" y="57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161295</xdr:rowOff>
    </xdr:from>
    <xdr:to>
      <xdr:col>54</xdr:col>
      <xdr:colOff>189865</xdr:colOff>
      <xdr:row>58</xdr:row>
      <xdr:rowOff>132126</xdr:rowOff>
    </xdr:to>
    <xdr:cxnSp macro="">
      <xdr:nvCxnSpPr>
        <xdr:cNvPr id="349" name="直線コネクタ 348"/>
        <xdr:cNvCxnSpPr/>
      </xdr:nvCxnSpPr>
      <xdr:spPr>
        <a:xfrm flipV="1">
          <a:off x="10475595" y="8905245"/>
          <a:ext cx="1270" cy="117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135953</xdr:rowOff>
    </xdr:from>
    <xdr:ext cx="534377" cy="259045"/>
    <xdr:sp macro="" textlink="">
      <xdr:nvSpPr>
        <xdr:cNvPr id="350" name="普通建設事業費最小値テキスト"/>
        <xdr:cNvSpPr txBox="1"/>
      </xdr:nvSpPr>
      <xdr:spPr>
        <a:xfrm>
          <a:off x="10528300" y="10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132126</xdr:rowOff>
    </xdr:from>
    <xdr:to>
      <xdr:col>55</xdr:col>
      <xdr:colOff>88900</xdr:colOff>
      <xdr:row>58</xdr:row>
      <xdr:rowOff>132126</xdr:rowOff>
    </xdr:to>
    <xdr:cxnSp macro="">
      <xdr:nvCxnSpPr>
        <xdr:cNvPr id="351" name="直線コネクタ 350"/>
        <xdr:cNvCxnSpPr/>
      </xdr:nvCxnSpPr>
      <xdr:spPr>
        <a:xfrm>
          <a:off x="10388600" y="1007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107972</xdr:rowOff>
    </xdr:from>
    <xdr:ext cx="599010" cy="259045"/>
    <xdr:sp macro="" textlink="">
      <xdr:nvSpPr>
        <xdr:cNvPr id="352" name="普通建設事業費最大値テキスト"/>
        <xdr:cNvSpPr txBox="1"/>
      </xdr:nvSpPr>
      <xdr:spPr>
        <a:xfrm>
          <a:off x="10528300" y="86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161295</xdr:rowOff>
    </xdr:from>
    <xdr:to>
      <xdr:col>55</xdr:col>
      <xdr:colOff>88900</xdr:colOff>
      <xdr:row>51</xdr:row>
      <xdr:rowOff>161295</xdr:rowOff>
    </xdr:to>
    <xdr:cxnSp macro="">
      <xdr:nvCxnSpPr>
        <xdr:cNvPr id="353" name="直線コネクタ 352"/>
        <xdr:cNvCxnSpPr/>
      </xdr:nvCxnSpPr>
      <xdr:spPr>
        <a:xfrm>
          <a:off x="10388600" y="89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109350</xdr:rowOff>
    </xdr:from>
    <xdr:to>
      <xdr:col>55</xdr:col>
      <xdr:colOff>0</xdr:colOff>
      <xdr:row>53</xdr:row>
      <xdr:rowOff>70594</xdr:rowOff>
    </xdr:to>
    <xdr:cxnSp macro="">
      <xdr:nvCxnSpPr>
        <xdr:cNvPr id="354" name="直線コネクタ 353"/>
        <xdr:cNvCxnSpPr/>
      </xdr:nvCxnSpPr>
      <xdr:spPr>
        <a:xfrm>
          <a:off x="9639300" y="9024750"/>
          <a:ext cx="838200" cy="1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130687</xdr:rowOff>
    </xdr:from>
    <xdr:ext cx="534377" cy="259045"/>
    <xdr:sp macro="" textlink="">
      <xdr:nvSpPr>
        <xdr:cNvPr id="355" name="普通建設事業費平均値テキスト"/>
        <xdr:cNvSpPr txBox="1"/>
      </xdr:nvSpPr>
      <xdr:spPr>
        <a:xfrm>
          <a:off x="10528300" y="956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152260</xdr:rowOff>
    </xdr:from>
    <xdr:to>
      <xdr:col>55</xdr:col>
      <xdr:colOff>50800</xdr:colOff>
      <xdr:row>56</xdr:row>
      <xdr:rowOff>82410</xdr:rowOff>
    </xdr:to>
    <xdr:sp macro="" textlink="">
      <xdr:nvSpPr>
        <xdr:cNvPr id="356" name="フローチャート: 判断 355"/>
        <xdr:cNvSpPr/>
      </xdr:nvSpPr>
      <xdr:spPr>
        <a:xfrm>
          <a:off x="104267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109350</xdr:rowOff>
    </xdr:from>
    <xdr:to>
      <xdr:col>50</xdr:col>
      <xdr:colOff>114300</xdr:colOff>
      <xdr:row>53</xdr:row>
      <xdr:rowOff>118341</xdr:rowOff>
    </xdr:to>
    <xdr:cxnSp macro="">
      <xdr:nvCxnSpPr>
        <xdr:cNvPr id="357" name="直線コネクタ 356"/>
        <xdr:cNvCxnSpPr/>
      </xdr:nvCxnSpPr>
      <xdr:spPr>
        <a:xfrm flipV="1">
          <a:off x="8750300" y="9024750"/>
          <a:ext cx="889000" cy="1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141363</xdr:rowOff>
    </xdr:from>
    <xdr:to>
      <xdr:col>50</xdr:col>
      <xdr:colOff>165100</xdr:colOff>
      <xdr:row>56</xdr:row>
      <xdr:rowOff>71513</xdr:rowOff>
    </xdr:to>
    <xdr:sp macro="" textlink="">
      <xdr:nvSpPr>
        <xdr:cNvPr id="358" name="フローチャート: 判断 357"/>
        <xdr:cNvSpPr/>
      </xdr:nvSpPr>
      <xdr:spPr>
        <a:xfrm>
          <a:off x="9588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62640</xdr:rowOff>
    </xdr:from>
    <xdr:ext cx="534377" cy="259045"/>
    <xdr:sp macro="" textlink="">
      <xdr:nvSpPr>
        <xdr:cNvPr id="359" name="テキスト ボックス 358"/>
        <xdr:cNvSpPr txBox="1"/>
      </xdr:nvSpPr>
      <xdr:spPr>
        <a:xfrm>
          <a:off x="9372111"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19167</xdr:rowOff>
    </xdr:from>
    <xdr:to>
      <xdr:col>45</xdr:col>
      <xdr:colOff>177800</xdr:colOff>
      <xdr:row>53</xdr:row>
      <xdr:rowOff>118341</xdr:rowOff>
    </xdr:to>
    <xdr:cxnSp macro="">
      <xdr:nvCxnSpPr>
        <xdr:cNvPr id="360" name="直線コネクタ 359"/>
        <xdr:cNvCxnSpPr/>
      </xdr:nvCxnSpPr>
      <xdr:spPr>
        <a:xfrm>
          <a:off x="7861300" y="9106017"/>
          <a:ext cx="8890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166479</xdr:rowOff>
    </xdr:from>
    <xdr:to>
      <xdr:col>46</xdr:col>
      <xdr:colOff>38100</xdr:colOff>
      <xdr:row>56</xdr:row>
      <xdr:rowOff>96629</xdr:rowOff>
    </xdr:to>
    <xdr:sp macro="" textlink="">
      <xdr:nvSpPr>
        <xdr:cNvPr id="361" name="フローチャート: 判断 360"/>
        <xdr:cNvSpPr/>
      </xdr:nvSpPr>
      <xdr:spPr>
        <a:xfrm>
          <a:off x="8699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87756</xdr:rowOff>
    </xdr:from>
    <xdr:ext cx="534377" cy="259045"/>
    <xdr:sp macro="" textlink="">
      <xdr:nvSpPr>
        <xdr:cNvPr id="362" name="テキスト ボックス 361"/>
        <xdr:cNvSpPr txBox="1"/>
      </xdr:nvSpPr>
      <xdr:spPr>
        <a:xfrm>
          <a:off x="8483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64133</xdr:rowOff>
    </xdr:from>
    <xdr:to>
      <xdr:col>41</xdr:col>
      <xdr:colOff>50800</xdr:colOff>
      <xdr:row>53</xdr:row>
      <xdr:rowOff>19167</xdr:rowOff>
    </xdr:to>
    <xdr:cxnSp macro="">
      <xdr:nvCxnSpPr>
        <xdr:cNvPr id="363" name="直線コネクタ 362"/>
        <xdr:cNvCxnSpPr/>
      </xdr:nvCxnSpPr>
      <xdr:spPr>
        <a:xfrm>
          <a:off x="6972300" y="8636633"/>
          <a:ext cx="889000" cy="46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147978</xdr:rowOff>
    </xdr:from>
    <xdr:to>
      <xdr:col>41</xdr:col>
      <xdr:colOff>101600</xdr:colOff>
      <xdr:row>55</xdr:row>
      <xdr:rowOff>78128</xdr:rowOff>
    </xdr:to>
    <xdr:sp macro="" textlink="">
      <xdr:nvSpPr>
        <xdr:cNvPr id="364" name="フローチャート: 判断 363"/>
        <xdr:cNvSpPr/>
      </xdr:nvSpPr>
      <xdr:spPr>
        <a:xfrm>
          <a:off x="7810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69255</xdr:rowOff>
    </xdr:from>
    <xdr:ext cx="534377" cy="259045"/>
    <xdr:sp macro="" textlink="">
      <xdr:nvSpPr>
        <xdr:cNvPr id="365" name="テキスト ボックス 364"/>
        <xdr:cNvSpPr txBox="1"/>
      </xdr:nvSpPr>
      <xdr:spPr>
        <a:xfrm>
          <a:off x="7594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3137</xdr:rowOff>
    </xdr:from>
    <xdr:to>
      <xdr:col>36</xdr:col>
      <xdr:colOff>165100</xdr:colOff>
      <xdr:row>56</xdr:row>
      <xdr:rowOff>104737</xdr:rowOff>
    </xdr:to>
    <xdr:sp macro="" textlink="">
      <xdr:nvSpPr>
        <xdr:cNvPr id="366" name="フローチャート: 判断 365"/>
        <xdr:cNvSpPr/>
      </xdr:nvSpPr>
      <xdr:spPr>
        <a:xfrm>
          <a:off x="6921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95864</xdr:rowOff>
    </xdr:from>
    <xdr:ext cx="534377" cy="259045"/>
    <xdr:sp macro="" textlink="">
      <xdr:nvSpPr>
        <xdr:cNvPr id="367" name="テキスト ボックス 366"/>
        <xdr:cNvSpPr txBox="1"/>
      </xdr:nvSpPr>
      <xdr:spPr>
        <a:xfrm>
          <a:off x="6705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19794</xdr:rowOff>
    </xdr:from>
    <xdr:to>
      <xdr:col>55</xdr:col>
      <xdr:colOff>50800</xdr:colOff>
      <xdr:row>53</xdr:row>
      <xdr:rowOff>121394</xdr:rowOff>
    </xdr:to>
    <xdr:sp macro="" textlink="">
      <xdr:nvSpPr>
        <xdr:cNvPr id="373" name="楕円 372"/>
        <xdr:cNvSpPr/>
      </xdr:nvSpPr>
      <xdr:spPr>
        <a:xfrm>
          <a:off x="10426700" y="91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42671</xdr:rowOff>
    </xdr:from>
    <xdr:ext cx="599010" cy="259045"/>
    <xdr:sp macro="" textlink="">
      <xdr:nvSpPr>
        <xdr:cNvPr id="374" name="普通建設事業費該当値テキスト"/>
        <xdr:cNvSpPr txBox="1"/>
      </xdr:nvSpPr>
      <xdr:spPr>
        <a:xfrm>
          <a:off x="10528300" y="895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58550</xdr:rowOff>
    </xdr:from>
    <xdr:to>
      <xdr:col>50</xdr:col>
      <xdr:colOff>165100</xdr:colOff>
      <xdr:row>52</xdr:row>
      <xdr:rowOff>160150</xdr:rowOff>
    </xdr:to>
    <xdr:sp macro="" textlink="">
      <xdr:nvSpPr>
        <xdr:cNvPr id="375" name="楕円 374"/>
        <xdr:cNvSpPr/>
      </xdr:nvSpPr>
      <xdr:spPr>
        <a:xfrm>
          <a:off x="9588500" y="89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5227</xdr:rowOff>
    </xdr:from>
    <xdr:ext cx="599010" cy="259045"/>
    <xdr:sp macro="" textlink="">
      <xdr:nvSpPr>
        <xdr:cNvPr id="376" name="テキスト ボックス 375"/>
        <xdr:cNvSpPr txBox="1"/>
      </xdr:nvSpPr>
      <xdr:spPr>
        <a:xfrm>
          <a:off x="9339795" y="874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67541</xdr:rowOff>
    </xdr:from>
    <xdr:to>
      <xdr:col>46</xdr:col>
      <xdr:colOff>38100</xdr:colOff>
      <xdr:row>53</xdr:row>
      <xdr:rowOff>169141</xdr:rowOff>
    </xdr:to>
    <xdr:sp macro="" textlink="">
      <xdr:nvSpPr>
        <xdr:cNvPr id="377" name="楕円 376"/>
        <xdr:cNvSpPr/>
      </xdr:nvSpPr>
      <xdr:spPr>
        <a:xfrm>
          <a:off x="8699500" y="91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14218</xdr:rowOff>
    </xdr:from>
    <xdr:ext cx="599010" cy="259045"/>
    <xdr:sp macro="" textlink="">
      <xdr:nvSpPr>
        <xdr:cNvPr id="378" name="テキスト ボックス 377"/>
        <xdr:cNvSpPr txBox="1"/>
      </xdr:nvSpPr>
      <xdr:spPr>
        <a:xfrm>
          <a:off x="8450795" y="892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139817</xdr:rowOff>
    </xdr:from>
    <xdr:to>
      <xdr:col>41</xdr:col>
      <xdr:colOff>101600</xdr:colOff>
      <xdr:row>53</xdr:row>
      <xdr:rowOff>69967</xdr:rowOff>
    </xdr:to>
    <xdr:sp macro="" textlink="">
      <xdr:nvSpPr>
        <xdr:cNvPr id="379" name="楕円 378"/>
        <xdr:cNvSpPr/>
      </xdr:nvSpPr>
      <xdr:spPr>
        <a:xfrm>
          <a:off x="7810500" y="90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86494</xdr:rowOff>
    </xdr:from>
    <xdr:ext cx="599010" cy="259045"/>
    <xdr:sp macro="" textlink="">
      <xdr:nvSpPr>
        <xdr:cNvPr id="380" name="テキスト ボックス 379"/>
        <xdr:cNvSpPr txBox="1"/>
      </xdr:nvSpPr>
      <xdr:spPr>
        <a:xfrm>
          <a:off x="7561795" y="883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13333</xdr:rowOff>
    </xdr:from>
    <xdr:to>
      <xdr:col>36</xdr:col>
      <xdr:colOff>165100</xdr:colOff>
      <xdr:row>50</xdr:row>
      <xdr:rowOff>114933</xdr:rowOff>
    </xdr:to>
    <xdr:sp macro="" textlink="">
      <xdr:nvSpPr>
        <xdr:cNvPr id="381" name="楕円 380"/>
        <xdr:cNvSpPr/>
      </xdr:nvSpPr>
      <xdr:spPr>
        <a:xfrm>
          <a:off x="6921500" y="85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131460</xdr:rowOff>
    </xdr:from>
    <xdr:ext cx="599010" cy="259045"/>
    <xdr:sp macro="" textlink="">
      <xdr:nvSpPr>
        <xdr:cNvPr id="382" name="テキスト ボックス 381"/>
        <xdr:cNvSpPr txBox="1"/>
      </xdr:nvSpPr>
      <xdr:spPr>
        <a:xfrm>
          <a:off x="6672795" y="836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8" name="直線コネクタ 407"/>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11"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2" name="直線コネクタ 411"/>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121281</xdr:rowOff>
    </xdr:from>
    <xdr:to>
      <xdr:col>55</xdr:col>
      <xdr:colOff>0</xdr:colOff>
      <xdr:row>77</xdr:row>
      <xdr:rowOff>60702</xdr:rowOff>
    </xdr:to>
    <xdr:cxnSp macro="">
      <xdr:nvCxnSpPr>
        <xdr:cNvPr id="413" name="直線コネクタ 412"/>
        <xdr:cNvCxnSpPr/>
      </xdr:nvCxnSpPr>
      <xdr:spPr>
        <a:xfrm>
          <a:off x="9639300" y="13151481"/>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4"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5" name="フローチャート: 判断 414"/>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121281</xdr:rowOff>
    </xdr:from>
    <xdr:to>
      <xdr:col>50</xdr:col>
      <xdr:colOff>114300</xdr:colOff>
      <xdr:row>77</xdr:row>
      <xdr:rowOff>118653</xdr:rowOff>
    </xdr:to>
    <xdr:cxnSp macro="">
      <xdr:nvCxnSpPr>
        <xdr:cNvPr id="416" name="直線コネクタ 415"/>
        <xdr:cNvCxnSpPr/>
      </xdr:nvCxnSpPr>
      <xdr:spPr>
        <a:xfrm flipV="1">
          <a:off x="8750300" y="13151481"/>
          <a:ext cx="889000" cy="1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7" name="フローチャート: 判断 416"/>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8" name="テキスト ボックス 417"/>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146983</xdr:rowOff>
    </xdr:from>
    <xdr:to>
      <xdr:col>45</xdr:col>
      <xdr:colOff>177800</xdr:colOff>
      <xdr:row>77</xdr:row>
      <xdr:rowOff>118653</xdr:rowOff>
    </xdr:to>
    <xdr:cxnSp macro="">
      <xdr:nvCxnSpPr>
        <xdr:cNvPr id="419" name="直線コネクタ 418"/>
        <xdr:cNvCxnSpPr/>
      </xdr:nvCxnSpPr>
      <xdr:spPr>
        <a:xfrm>
          <a:off x="7861300" y="12834283"/>
          <a:ext cx="889000" cy="48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20" name="フローチャート: 判断 419"/>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21" name="テキスト ボックス 420"/>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71741</xdr:rowOff>
    </xdr:from>
    <xdr:to>
      <xdr:col>41</xdr:col>
      <xdr:colOff>50800</xdr:colOff>
      <xdr:row>74</xdr:row>
      <xdr:rowOff>146983</xdr:rowOff>
    </xdr:to>
    <xdr:cxnSp macro="">
      <xdr:nvCxnSpPr>
        <xdr:cNvPr id="422" name="直線コネクタ 421"/>
        <xdr:cNvCxnSpPr/>
      </xdr:nvCxnSpPr>
      <xdr:spPr>
        <a:xfrm>
          <a:off x="6972300" y="12416141"/>
          <a:ext cx="889000" cy="4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3" name="フローチャート: 判断 422"/>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4" name="テキスト ボックス 423"/>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5" name="フローチャート: 判断 424"/>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6" name="テキスト ボックス 425"/>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9902</xdr:rowOff>
    </xdr:from>
    <xdr:to>
      <xdr:col>55</xdr:col>
      <xdr:colOff>50800</xdr:colOff>
      <xdr:row>77</xdr:row>
      <xdr:rowOff>111502</xdr:rowOff>
    </xdr:to>
    <xdr:sp macro="" textlink="">
      <xdr:nvSpPr>
        <xdr:cNvPr id="432" name="楕円 431"/>
        <xdr:cNvSpPr/>
      </xdr:nvSpPr>
      <xdr:spPr>
        <a:xfrm>
          <a:off x="10426700" y="132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32779</xdr:rowOff>
    </xdr:from>
    <xdr:ext cx="534377" cy="259045"/>
    <xdr:sp macro="" textlink="">
      <xdr:nvSpPr>
        <xdr:cNvPr id="433" name="普通建設事業費 （ うち新規整備　）該当値テキスト"/>
        <xdr:cNvSpPr txBox="1"/>
      </xdr:nvSpPr>
      <xdr:spPr>
        <a:xfrm>
          <a:off x="10528300" y="130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70481</xdr:rowOff>
    </xdr:from>
    <xdr:to>
      <xdr:col>50</xdr:col>
      <xdr:colOff>165100</xdr:colOff>
      <xdr:row>77</xdr:row>
      <xdr:rowOff>631</xdr:rowOff>
    </xdr:to>
    <xdr:sp macro="" textlink="">
      <xdr:nvSpPr>
        <xdr:cNvPr id="434" name="楕円 433"/>
        <xdr:cNvSpPr/>
      </xdr:nvSpPr>
      <xdr:spPr>
        <a:xfrm>
          <a:off x="9588500" y="131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17159</xdr:rowOff>
    </xdr:from>
    <xdr:ext cx="534377" cy="259045"/>
    <xdr:sp macro="" textlink="">
      <xdr:nvSpPr>
        <xdr:cNvPr id="435" name="テキスト ボックス 434"/>
        <xdr:cNvSpPr txBox="1"/>
      </xdr:nvSpPr>
      <xdr:spPr>
        <a:xfrm>
          <a:off x="9372111" y="128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67853</xdr:rowOff>
    </xdr:from>
    <xdr:to>
      <xdr:col>46</xdr:col>
      <xdr:colOff>38100</xdr:colOff>
      <xdr:row>77</xdr:row>
      <xdr:rowOff>169453</xdr:rowOff>
    </xdr:to>
    <xdr:sp macro="" textlink="">
      <xdr:nvSpPr>
        <xdr:cNvPr id="436" name="楕円 435"/>
        <xdr:cNvSpPr/>
      </xdr:nvSpPr>
      <xdr:spPr>
        <a:xfrm>
          <a:off x="8699500" y="132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160580</xdr:rowOff>
    </xdr:from>
    <xdr:ext cx="534377" cy="259045"/>
    <xdr:sp macro="" textlink="">
      <xdr:nvSpPr>
        <xdr:cNvPr id="437" name="テキスト ボックス 436"/>
        <xdr:cNvSpPr txBox="1"/>
      </xdr:nvSpPr>
      <xdr:spPr>
        <a:xfrm>
          <a:off x="8483111" y="1336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96183</xdr:rowOff>
    </xdr:from>
    <xdr:to>
      <xdr:col>41</xdr:col>
      <xdr:colOff>101600</xdr:colOff>
      <xdr:row>75</xdr:row>
      <xdr:rowOff>26333</xdr:rowOff>
    </xdr:to>
    <xdr:sp macro="" textlink="">
      <xdr:nvSpPr>
        <xdr:cNvPr id="438" name="楕円 437"/>
        <xdr:cNvSpPr/>
      </xdr:nvSpPr>
      <xdr:spPr>
        <a:xfrm>
          <a:off x="7810500" y="12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42860</xdr:rowOff>
    </xdr:from>
    <xdr:ext cx="534377" cy="259045"/>
    <xdr:sp macro="" textlink="">
      <xdr:nvSpPr>
        <xdr:cNvPr id="439" name="テキスト ボックス 438"/>
        <xdr:cNvSpPr txBox="1"/>
      </xdr:nvSpPr>
      <xdr:spPr>
        <a:xfrm>
          <a:off x="7594111" y="125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20941</xdr:rowOff>
    </xdr:from>
    <xdr:to>
      <xdr:col>36</xdr:col>
      <xdr:colOff>165100</xdr:colOff>
      <xdr:row>72</xdr:row>
      <xdr:rowOff>122541</xdr:rowOff>
    </xdr:to>
    <xdr:sp macro="" textlink="">
      <xdr:nvSpPr>
        <xdr:cNvPr id="440" name="楕円 439"/>
        <xdr:cNvSpPr/>
      </xdr:nvSpPr>
      <xdr:spPr>
        <a:xfrm>
          <a:off x="6921500" y="123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139068</xdr:rowOff>
    </xdr:from>
    <xdr:ext cx="534377" cy="259045"/>
    <xdr:sp macro="" textlink="">
      <xdr:nvSpPr>
        <xdr:cNvPr id="441" name="テキスト ボックス 440"/>
        <xdr:cNvSpPr txBox="1"/>
      </xdr:nvSpPr>
      <xdr:spPr>
        <a:xfrm>
          <a:off x="6705111" y="12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7" name="直線コネクタ 466"/>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8"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9" name="直線コネクタ 468"/>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70"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71" name="直線コネクタ 470"/>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43655</xdr:rowOff>
    </xdr:from>
    <xdr:to>
      <xdr:col>55</xdr:col>
      <xdr:colOff>0</xdr:colOff>
      <xdr:row>91</xdr:row>
      <xdr:rowOff>38757</xdr:rowOff>
    </xdr:to>
    <xdr:cxnSp macro="">
      <xdr:nvCxnSpPr>
        <xdr:cNvPr id="472" name="直線コネクタ 471"/>
        <xdr:cNvCxnSpPr/>
      </xdr:nvCxnSpPr>
      <xdr:spPr>
        <a:xfrm>
          <a:off x="9639300" y="15474155"/>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3"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4" name="フローチャート: 判断 473"/>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43655</xdr:rowOff>
    </xdr:from>
    <xdr:to>
      <xdr:col>50</xdr:col>
      <xdr:colOff>114300</xdr:colOff>
      <xdr:row>90</xdr:row>
      <xdr:rowOff>124285</xdr:rowOff>
    </xdr:to>
    <xdr:cxnSp macro="">
      <xdr:nvCxnSpPr>
        <xdr:cNvPr id="475" name="直線コネクタ 474"/>
        <xdr:cNvCxnSpPr/>
      </xdr:nvCxnSpPr>
      <xdr:spPr>
        <a:xfrm flipV="1">
          <a:off x="8750300" y="15474155"/>
          <a:ext cx="889000" cy="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6" name="フローチャート: 判断 475"/>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7" name="テキスト ボックス 476"/>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124285</xdr:rowOff>
    </xdr:from>
    <xdr:to>
      <xdr:col>45</xdr:col>
      <xdr:colOff>177800</xdr:colOff>
      <xdr:row>93</xdr:row>
      <xdr:rowOff>3829</xdr:rowOff>
    </xdr:to>
    <xdr:cxnSp macro="">
      <xdr:nvCxnSpPr>
        <xdr:cNvPr id="478" name="直線コネクタ 477"/>
        <xdr:cNvCxnSpPr/>
      </xdr:nvCxnSpPr>
      <xdr:spPr>
        <a:xfrm flipV="1">
          <a:off x="7861300" y="15554785"/>
          <a:ext cx="889000" cy="3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9" name="フローチャート: 判断 478"/>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80" name="テキスト ボックス 479"/>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130377</xdr:rowOff>
    </xdr:from>
    <xdr:to>
      <xdr:col>41</xdr:col>
      <xdr:colOff>50800</xdr:colOff>
      <xdr:row>93</xdr:row>
      <xdr:rowOff>3829</xdr:rowOff>
    </xdr:to>
    <xdr:cxnSp macro="">
      <xdr:nvCxnSpPr>
        <xdr:cNvPr id="481" name="直線コネクタ 480"/>
        <xdr:cNvCxnSpPr/>
      </xdr:nvCxnSpPr>
      <xdr:spPr>
        <a:xfrm>
          <a:off x="6972300" y="15732327"/>
          <a:ext cx="889000" cy="2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2" name="フローチャート: 判断 481"/>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3" name="テキスト ボックス 482"/>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4" name="フローチャート: 判断 48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5" name="テキスト ボックス 48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159407</xdr:rowOff>
    </xdr:from>
    <xdr:to>
      <xdr:col>55</xdr:col>
      <xdr:colOff>50800</xdr:colOff>
      <xdr:row>91</xdr:row>
      <xdr:rowOff>89557</xdr:rowOff>
    </xdr:to>
    <xdr:sp macro="" textlink="">
      <xdr:nvSpPr>
        <xdr:cNvPr id="491" name="楕円 490"/>
        <xdr:cNvSpPr/>
      </xdr:nvSpPr>
      <xdr:spPr>
        <a:xfrm>
          <a:off x="10426700" y="155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10834</xdr:rowOff>
    </xdr:from>
    <xdr:ext cx="534377" cy="259045"/>
    <xdr:sp macro="" textlink="">
      <xdr:nvSpPr>
        <xdr:cNvPr id="492" name="普通建設事業費 （ うち更新整備　）該当値テキスト"/>
        <xdr:cNvSpPr txBox="1"/>
      </xdr:nvSpPr>
      <xdr:spPr>
        <a:xfrm>
          <a:off x="10528300" y="154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164305</xdr:rowOff>
    </xdr:from>
    <xdr:to>
      <xdr:col>50</xdr:col>
      <xdr:colOff>165100</xdr:colOff>
      <xdr:row>90</xdr:row>
      <xdr:rowOff>94455</xdr:rowOff>
    </xdr:to>
    <xdr:sp macro="" textlink="">
      <xdr:nvSpPr>
        <xdr:cNvPr id="493" name="楕円 492"/>
        <xdr:cNvSpPr/>
      </xdr:nvSpPr>
      <xdr:spPr>
        <a:xfrm>
          <a:off x="9588500" y="154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110982</xdr:rowOff>
    </xdr:from>
    <xdr:ext cx="534377" cy="259045"/>
    <xdr:sp macro="" textlink="">
      <xdr:nvSpPr>
        <xdr:cNvPr id="494" name="テキスト ボックス 493"/>
        <xdr:cNvSpPr txBox="1"/>
      </xdr:nvSpPr>
      <xdr:spPr>
        <a:xfrm>
          <a:off x="9372111" y="151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73485</xdr:rowOff>
    </xdr:from>
    <xdr:to>
      <xdr:col>46</xdr:col>
      <xdr:colOff>38100</xdr:colOff>
      <xdr:row>91</xdr:row>
      <xdr:rowOff>3635</xdr:rowOff>
    </xdr:to>
    <xdr:sp macro="" textlink="">
      <xdr:nvSpPr>
        <xdr:cNvPr id="495" name="楕円 494"/>
        <xdr:cNvSpPr/>
      </xdr:nvSpPr>
      <xdr:spPr>
        <a:xfrm>
          <a:off x="8699500" y="155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20162</xdr:rowOff>
    </xdr:from>
    <xdr:ext cx="534377" cy="259045"/>
    <xdr:sp macro="" textlink="">
      <xdr:nvSpPr>
        <xdr:cNvPr id="496" name="テキスト ボックス 495"/>
        <xdr:cNvSpPr txBox="1"/>
      </xdr:nvSpPr>
      <xdr:spPr>
        <a:xfrm>
          <a:off x="8483111" y="152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124479</xdr:rowOff>
    </xdr:from>
    <xdr:to>
      <xdr:col>41</xdr:col>
      <xdr:colOff>101600</xdr:colOff>
      <xdr:row>93</xdr:row>
      <xdr:rowOff>54629</xdr:rowOff>
    </xdr:to>
    <xdr:sp macro="" textlink="">
      <xdr:nvSpPr>
        <xdr:cNvPr id="497" name="楕円 496"/>
        <xdr:cNvSpPr/>
      </xdr:nvSpPr>
      <xdr:spPr>
        <a:xfrm>
          <a:off x="7810500" y="158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71156</xdr:rowOff>
    </xdr:from>
    <xdr:ext cx="534377" cy="259045"/>
    <xdr:sp macro="" textlink="">
      <xdr:nvSpPr>
        <xdr:cNvPr id="498" name="テキスト ボックス 497"/>
        <xdr:cNvSpPr txBox="1"/>
      </xdr:nvSpPr>
      <xdr:spPr>
        <a:xfrm>
          <a:off x="7594111" y="156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79577</xdr:rowOff>
    </xdr:from>
    <xdr:to>
      <xdr:col>36</xdr:col>
      <xdr:colOff>165100</xdr:colOff>
      <xdr:row>92</xdr:row>
      <xdr:rowOff>9727</xdr:rowOff>
    </xdr:to>
    <xdr:sp macro="" textlink="">
      <xdr:nvSpPr>
        <xdr:cNvPr id="499" name="楕円 498"/>
        <xdr:cNvSpPr/>
      </xdr:nvSpPr>
      <xdr:spPr>
        <a:xfrm>
          <a:off x="6921500" y="156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26254</xdr:rowOff>
    </xdr:from>
    <xdr:ext cx="534377" cy="259045"/>
    <xdr:sp macro="" textlink="">
      <xdr:nvSpPr>
        <xdr:cNvPr id="500" name="テキスト ボックス 499"/>
        <xdr:cNvSpPr txBox="1"/>
      </xdr:nvSpPr>
      <xdr:spPr>
        <a:xfrm>
          <a:off x="6705111" y="154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6" name="テキスト ボックス 51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8" name="テキスト ボックス 51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2" name="直線コネクタ 521"/>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5"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6" name="直線コネクタ 525"/>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4232</xdr:rowOff>
    </xdr:from>
    <xdr:to>
      <xdr:col>85</xdr:col>
      <xdr:colOff>127000</xdr:colOff>
      <xdr:row>38</xdr:row>
      <xdr:rowOff>63887</xdr:rowOff>
    </xdr:to>
    <xdr:cxnSp macro="">
      <xdr:nvCxnSpPr>
        <xdr:cNvPr id="527" name="直線コネクタ 526"/>
        <xdr:cNvCxnSpPr/>
      </xdr:nvCxnSpPr>
      <xdr:spPr>
        <a:xfrm flipV="1">
          <a:off x="15481300" y="6519332"/>
          <a:ext cx="838200" cy="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8"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9" name="フローチャート: 判断 528"/>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63887</xdr:rowOff>
    </xdr:from>
    <xdr:to>
      <xdr:col>81</xdr:col>
      <xdr:colOff>50800</xdr:colOff>
      <xdr:row>38</xdr:row>
      <xdr:rowOff>126487</xdr:rowOff>
    </xdr:to>
    <xdr:cxnSp macro="">
      <xdr:nvCxnSpPr>
        <xdr:cNvPr id="530" name="直線コネクタ 529"/>
        <xdr:cNvCxnSpPr/>
      </xdr:nvCxnSpPr>
      <xdr:spPr>
        <a:xfrm flipV="1">
          <a:off x="14592300" y="6578987"/>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31" name="フローチャート: 判断 530"/>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2" name="テキスト ボックス 531"/>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74348</xdr:rowOff>
    </xdr:from>
    <xdr:to>
      <xdr:col>76</xdr:col>
      <xdr:colOff>114300</xdr:colOff>
      <xdr:row>38</xdr:row>
      <xdr:rowOff>126487</xdr:rowOff>
    </xdr:to>
    <xdr:cxnSp macro="">
      <xdr:nvCxnSpPr>
        <xdr:cNvPr id="533" name="直線コネクタ 532"/>
        <xdr:cNvCxnSpPr/>
      </xdr:nvCxnSpPr>
      <xdr:spPr>
        <a:xfrm>
          <a:off x="13703300" y="6589448"/>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4" name="フローチャート: 判断 533"/>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5" name="テキスト ボックス 534"/>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38457</xdr:rowOff>
    </xdr:from>
    <xdr:to>
      <xdr:col>71</xdr:col>
      <xdr:colOff>177800</xdr:colOff>
      <xdr:row>38</xdr:row>
      <xdr:rowOff>74348</xdr:rowOff>
    </xdr:to>
    <xdr:cxnSp macro="">
      <xdr:nvCxnSpPr>
        <xdr:cNvPr id="536" name="直線コネクタ 535"/>
        <xdr:cNvCxnSpPr/>
      </xdr:nvCxnSpPr>
      <xdr:spPr>
        <a:xfrm>
          <a:off x="12814300" y="655355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7" name="フローチャート: 判断 536"/>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8" name="テキスト ボックス 537"/>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9" name="フローチャート: 判断 538"/>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40" name="テキスト ボックス 539"/>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124882</xdr:rowOff>
    </xdr:from>
    <xdr:to>
      <xdr:col>85</xdr:col>
      <xdr:colOff>177800</xdr:colOff>
      <xdr:row>38</xdr:row>
      <xdr:rowOff>55032</xdr:rowOff>
    </xdr:to>
    <xdr:sp macro="" textlink="">
      <xdr:nvSpPr>
        <xdr:cNvPr id="546" name="楕円 545"/>
        <xdr:cNvSpPr/>
      </xdr:nvSpPr>
      <xdr:spPr>
        <a:xfrm>
          <a:off x="162687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147759</xdr:rowOff>
    </xdr:from>
    <xdr:ext cx="534377" cy="259045"/>
    <xdr:sp macro="" textlink="">
      <xdr:nvSpPr>
        <xdr:cNvPr id="547" name="災害復旧事業費該当値テキスト"/>
        <xdr:cNvSpPr txBox="1"/>
      </xdr:nvSpPr>
      <xdr:spPr>
        <a:xfrm>
          <a:off x="16370300" y="631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13087</xdr:rowOff>
    </xdr:from>
    <xdr:to>
      <xdr:col>81</xdr:col>
      <xdr:colOff>101600</xdr:colOff>
      <xdr:row>38</xdr:row>
      <xdr:rowOff>114687</xdr:rowOff>
    </xdr:to>
    <xdr:sp macro="" textlink="">
      <xdr:nvSpPr>
        <xdr:cNvPr id="548" name="楕円 547"/>
        <xdr:cNvSpPr/>
      </xdr:nvSpPr>
      <xdr:spPr>
        <a:xfrm>
          <a:off x="15430500" y="65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131214</xdr:rowOff>
    </xdr:from>
    <xdr:ext cx="469744" cy="259045"/>
    <xdr:sp macro="" textlink="">
      <xdr:nvSpPr>
        <xdr:cNvPr id="549" name="テキスト ボックス 548"/>
        <xdr:cNvSpPr txBox="1"/>
      </xdr:nvSpPr>
      <xdr:spPr>
        <a:xfrm>
          <a:off x="15246428" y="630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75687</xdr:rowOff>
    </xdr:from>
    <xdr:to>
      <xdr:col>76</xdr:col>
      <xdr:colOff>165100</xdr:colOff>
      <xdr:row>39</xdr:row>
      <xdr:rowOff>5837</xdr:rowOff>
    </xdr:to>
    <xdr:sp macro="" textlink="">
      <xdr:nvSpPr>
        <xdr:cNvPr id="550" name="楕円 549"/>
        <xdr:cNvSpPr/>
      </xdr:nvSpPr>
      <xdr:spPr>
        <a:xfrm>
          <a:off x="14541500" y="65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168414</xdr:rowOff>
    </xdr:from>
    <xdr:ext cx="469744" cy="259045"/>
    <xdr:sp macro="" textlink="">
      <xdr:nvSpPr>
        <xdr:cNvPr id="551" name="テキスト ボックス 550"/>
        <xdr:cNvSpPr txBox="1"/>
      </xdr:nvSpPr>
      <xdr:spPr>
        <a:xfrm>
          <a:off x="14357428" y="668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23548</xdr:rowOff>
    </xdr:from>
    <xdr:to>
      <xdr:col>72</xdr:col>
      <xdr:colOff>38100</xdr:colOff>
      <xdr:row>38</xdr:row>
      <xdr:rowOff>125148</xdr:rowOff>
    </xdr:to>
    <xdr:sp macro="" textlink="">
      <xdr:nvSpPr>
        <xdr:cNvPr id="552" name="楕円 551"/>
        <xdr:cNvSpPr/>
      </xdr:nvSpPr>
      <xdr:spPr>
        <a:xfrm>
          <a:off x="13652500" y="65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141675</xdr:rowOff>
    </xdr:from>
    <xdr:ext cx="469744" cy="259045"/>
    <xdr:sp macro="" textlink="">
      <xdr:nvSpPr>
        <xdr:cNvPr id="553" name="テキスト ボックス 552"/>
        <xdr:cNvSpPr txBox="1"/>
      </xdr:nvSpPr>
      <xdr:spPr>
        <a:xfrm>
          <a:off x="13468428" y="63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159107</xdr:rowOff>
    </xdr:from>
    <xdr:to>
      <xdr:col>67</xdr:col>
      <xdr:colOff>101600</xdr:colOff>
      <xdr:row>38</xdr:row>
      <xdr:rowOff>89257</xdr:rowOff>
    </xdr:to>
    <xdr:sp macro="" textlink="">
      <xdr:nvSpPr>
        <xdr:cNvPr id="554" name="楕円 553"/>
        <xdr:cNvSpPr/>
      </xdr:nvSpPr>
      <xdr:spPr>
        <a:xfrm>
          <a:off x="12763500" y="6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105785</xdr:rowOff>
    </xdr:from>
    <xdr:ext cx="534377" cy="259045"/>
    <xdr:sp macro="" textlink="">
      <xdr:nvSpPr>
        <xdr:cNvPr id="555" name="テキスト ボックス 554"/>
        <xdr:cNvSpPr txBox="1"/>
      </xdr:nvSpPr>
      <xdr:spPr>
        <a:xfrm>
          <a:off x="12547111" y="627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8" name="直線コネクタ 627"/>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9"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30" name="直線コネクタ 629"/>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31"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2" name="直線コネクタ 631"/>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4483</xdr:rowOff>
    </xdr:from>
    <xdr:to>
      <xdr:col>85</xdr:col>
      <xdr:colOff>127000</xdr:colOff>
      <xdr:row>70</xdr:row>
      <xdr:rowOff>52794</xdr:rowOff>
    </xdr:to>
    <xdr:cxnSp macro="">
      <xdr:nvCxnSpPr>
        <xdr:cNvPr id="633" name="直線コネクタ 632"/>
        <xdr:cNvCxnSpPr/>
      </xdr:nvCxnSpPr>
      <xdr:spPr>
        <a:xfrm>
          <a:off x="15481300" y="12005983"/>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4"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5" name="フローチャート: 判断 634"/>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4483</xdr:rowOff>
    </xdr:from>
    <xdr:to>
      <xdr:col>81</xdr:col>
      <xdr:colOff>50800</xdr:colOff>
      <xdr:row>70</xdr:row>
      <xdr:rowOff>10046</xdr:rowOff>
    </xdr:to>
    <xdr:cxnSp macro="">
      <xdr:nvCxnSpPr>
        <xdr:cNvPr id="636" name="直線コネクタ 635"/>
        <xdr:cNvCxnSpPr/>
      </xdr:nvCxnSpPr>
      <xdr:spPr>
        <a:xfrm flipV="1">
          <a:off x="14592300" y="1200598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7" name="フローチャート: 判断 636"/>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8" name="テキスト ボックス 637"/>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10046</xdr:rowOff>
    </xdr:from>
    <xdr:to>
      <xdr:col>76</xdr:col>
      <xdr:colOff>114300</xdr:colOff>
      <xdr:row>70</xdr:row>
      <xdr:rowOff>26073</xdr:rowOff>
    </xdr:to>
    <xdr:cxnSp macro="">
      <xdr:nvCxnSpPr>
        <xdr:cNvPr id="639" name="直線コネクタ 638"/>
        <xdr:cNvCxnSpPr/>
      </xdr:nvCxnSpPr>
      <xdr:spPr>
        <a:xfrm flipV="1">
          <a:off x="13703300" y="12011546"/>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40" name="フローチャート: 判断 639"/>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41" name="テキスト ボックス 640"/>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2184</xdr:rowOff>
    </xdr:from>
    <xdr:to>
      <xdr:col>71</xdr:col>
      <xdr:colOff>177800</xdr:colOff>
      <xdr:row>70</xdr:row>
      <xdr:rowOff>26073</xdr:rowOff>
    </xdr:to>
    <xdr:cxnSp macro="">
      <xdr:nvCxnSpPr>
        <xdr:cNvPr id="642" name="直線コネクタ 641"/>
        <xdr:cNvCxnSpPr/>
      </xdr:nvCxnSpPr>
      <xdr:spPr>
        <a:xfrm>
          <a:off x="12814300" y="1200368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3" name="フローチャート: 判断 642"/>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4" name="テキスト ボックス 643"/>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5" name="フローチャート: 判断 644"/>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6" name="テキスト ボックス 645"/>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1994</xdr:rowOff>
    </xdr:from>
    <xdr:to>
      <xdr:col>85</xdr:col>
      <xdr:colOff>177800</xdr:colOff>
      <xdr:row>70</xdr:row>
      <xdr:rowOff>103594</xdr:rowOff>
    </xdr:to>
    <xdr:sp macro="" textlink="">
      <xdr:nvSpPr>
        <xdr:cNvPr id="652" name="楕円 651"/>
        <xdr:cNvSpPr/>
      </xdr:nvSpPr>
      <xdr:spPr>
        <a:xfrm>
          <a:off x="16268700" y="120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126471</xdr:rowOff>
    </xdr:from>
    <xdr:ext cx="599010" cy="259045"/>
    <xdr:sp macro="" textlink="">
      <xdr:nvSpPr>
        <xdr:cNvPr id="653" name="公債費該当値テキスト"/>
        <xdr:cNvSpPr txBox="1"/>
      </xdr:nvSpPr>
      <xdr:spPr>
        <a:xfrm>
          <a:off x="16370300" y="1195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125133</xdr:rowOff>
    </xdr:from>
    <xdr:to>
      <xdr:col>81</xdr:col>
      <xdr:colOff>101600</xdr:colOff>
      <xdr:row>70</xdr:row>
      <xdr:rowOff>55283</xdr:rowOff>
    </xdr:to>
    <xdr:sp macro="" textlink="">
      <xdr:nvSpPr>
        <xdr:cNvPr id="654" name="楕円 653"/>
        <xdr:cNvSpPr/>
      </xdr:nvSpPr>
      <xdr:spPr>
        <a:xfrm>
          <a:off x="15430500" y="11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71810</xdr:rowOff>
    </xdr:from>
    <xdr:ext cx="599010" cy="259045"/>
    <xdr:sp macro="" textlink="">
      <xdr:nvSpPr>
        <xdr:cNvPr id="655" name="テキスト ボックス 654"/>
        <xdr:cNvSpPr txBox="1"/>
      </xdr:nvSpPr>
      <xdr:spPr>
        <a:xfrm>
          <a:off x="15181795" y="1173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130696</xdr:rowOff>
    </xdr:from>
    <xdr:to>
      <xdr:col>76</xdr:col>
      <xdr:colOff>165100</xdr:colOff>
      <xdr:row>70</xdr:row>
      <xdr:rowOff>60846</xdr:rowOff>
    </xdr:to>
    <xdr:sp macro="" textlink="">
      <xdr:nvSpPr>
        <xdr:cNvPr id="656" name="楕円 655"/>
        <xdr:cNvSpPr/>
      </xdr:nvSpPr>
      <xdr:spPr>
        <a:xfrm>
          <a:off x="14541500" y="119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77373</xdr:rowOff>
    </xdr:from>
    <xdr:ext cx="599010" cy="259045"/>
    <xdr:sp macro="" textlink="">
      <xdr:nvSpPr>
        <xdr:cNvPr id="657" name="テキスト ボックス 656"/>
        <xdr:cNvSpPr txBox="1"/>
      </xdr:nvSpPr>
      <xdr:spPr>
        <a:xfrm>
          <a:off x="14292795" y="117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146723</xdr:rowOff>
    </xdr:from>
    <xdr:to>
      <xdr:col>72</xdr:col>
      <xdr:colOff>38100</xdr:colOff>
      <xdr:row>70</xdr:row>
      <xdr:rowOff>76873</xdr:rowOff>
    </xdr:to>
    <xdr:sp macro="" textlink="">
      <xdr:nvSpPr>
        <xdr:cNvPr id="658" name="楕円 657"/>
        <xdr:cNvSpPr/>
      </xdr:nvSpPr>
      <xdr:spPr>
        <a:xfrm>
          <a:off x="13652500" y="119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93400</xdr:rowOff>
    </xdr:from>
    <xdr:ext cx="599010" cy="259045"/>
    <xdr:sp macro="" textlink="">
      <xdr:nvSpPr>
        <xdr:cNvPr id="659" name="テキスト ボックス 658"/>
        <xdr:cNvSpPr txBox="1"/>
      </xdr:nvSpPr>
      <xdr:spPr>
        <a:xfrm>
          <a:off x="13403795" y="117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122834</xdr:rowOff>
    </xdr:from>
    <xdr:to>
      <xdr:col>67</xdr:col>
      <xdr:colOff>101600</xdr:colOff>
      <xdr:row>70</xdr:row>
      <xdr:rowOff>52984</xdr:rowOff>
    </xdr:to>
    <xdr:sp macro="" textlink="">
      <xdr:nvSpPr>
        <xdr:cNvPr id="660" name="楕円 659"/>
        <xdr:cNvSpPr/>
      </xdr:nvSpPr>
      <xdr:spPr>
        <a:xfrm>
          <a:off x="12763500" y="119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69511</xdr:rowOff>
    </xdr:from>
    <xdr:ext cx="599010" cy="259045"/>
    <xdr:sp macro="" textlink="">
      <xdr:nvSpPr>
        <xdr:cNvPr id="661" name="テキスト ボックス 660"/>
        <xdr:cNvSpPr txBox="1"/>
      </xdr:nvSpPr>
      <xdr:spPr>
        <a:xfrm>
          <a:off x="12514795" y="117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3" name="直線コネクタ 682"/>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4"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5" name="直線コネクタ 684"/>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6"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7" name="直線コネクタ 686"/>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116520</xdr:rowOff>
    </xdr:from>
    <xdr:to>
      <xdr:col>85</xdr:col>
      <xdr:colOff>127000</xdr:colOff>
      <xdr:row>96</xdr:row>
      <xdr:rowOff>60216</xdr:rowOff>
    </xdr:to>
    <xdr:cxnSp macro="">
      <xdr:nvCxnSpPr>
        <xdr:cNvPr id="688" name="直線コネクタ 687"/>
        <xdr:cNvCxnSpPr/>
      </xdr:nvCxnSpPr>
      <xdr:spPr>
        <a:xfrm flipV="1">
          <a:off x="15481300" y="16404270"/>
          <a:ext cx="8382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9"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90" name="フローチャート: 判断 689"/>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19937</xdr:rowOff>
    </xdr:from>
    <xdr:to>
      <xdr:col>81</xdr:col>
      <xdr:colOff>50800</xdr:colOff>
      <xdr:row>96</xdr:row>
      <xdr:rowOff>60216</xdr:rowOff>
    </xdr:to>
    <xdr:cxnSp macro="">
      <xdr:nvCxnSpPr>
        <xdr:cNvPr id="691" name="直線コネクタ 690"/>
        <xdr:cNvCxnSpPr/>
      </xdr:nvCxnSpPr>
      <xdr:spPr>
        <a:xfrm>
          <a:off x="14592300" y="16479137"/>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2" name="フローチャート: 判断 691"/>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3" name="テキスト ボックス 692"/>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130053</xdr:rowOff>
    </xdr:from>
    <xdr:to>
      <xdr:col>76</xdr:col>
      <xdr:colOff>114300</xdr:colOff>
      <xdr:row>96</xdr:row>
      <xdr:rowOff>19937</xdr:rowOff>
    </xdr:to>
    <xdr:cxnSp macro="">
      <xdr:nvCxnSpPr>
        <xdr:cNvPr id="694" name="直線コネクタ 693"/>
        <xdr:cNvCxnSpPr/>
      </xdr:nvCxnSpPr>
      <xdr:spPr>
        <a:xfrm>
          <a:off x="13703300" y="15903453"/>
          <a:ext cx="889000" cy="57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5" name="フローチャート: 判断 694"/>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6" name="テキスト ボックス 695"/>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130053</xdr:rowOff>
    </xdr:from>
    <xdr:to>
      <xdr:col>71</xdr:col>
      <xdr:colOff>177800</xdr:colOff>
      <xdr:row>93</xdr:row>
      <xdr:rowOff>44123</xdr:rowOff>
    </xdr:to>
    <xdr:cxnSp macro="">
      <xdr:nvCxnSpPr>
        <xdr:cNvPr id="697" name="直線コネクタ 696"/>
        <xdr:cNvCxnSpPr/>
      </xdr:nvCxnSpPr>
      <xdr:spPr>
        <a:xfrm flipV="1">
          <a:off x="12814300" y="15903453"/>
          <a:ext cx="889000" cy="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8" name="フローチャート: 判断 697"/>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9" name="テキスト ボックス 698"/>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700" name="フローチャート: 判断 699"/>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701" name="テキスト ボックス 700"/>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65720</xdr:rowOff>
    </xdr:from>
    <xdr:to>
      <xdr:col>85</xdr:col>
      <xdr:colOff>177800</xdr:colOff>
      <xdr:row>95</xdr:row>
      <xdr:rowOff>167320</xdr:rowOff>
    </xdr:to>
    <xdr:sp macro="" textlink="">
      <xdr:nvSpPr>
        <xdr:cNvPr id="707" name="楕円 706"/>
        <xdr:cNvSpPr/>
      </xdr:nvSpPr>
      <xdr:spPr>
        <a:xfrm>
          <a:off x="16268700" y="163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88597</xdr:rowOff>
    </xdr:from>
    <xdr:ext cx="534377" cy="259045"/>
    <xdr:sp macro="" textlink="">
      <xdr:nvSpPr>
        <xdr:cNvPr id="708" name="積立金該当値テキスト"/>
        <xdr:cNvSpPr txBox="1"/>
      </xdr:nvSpPr>
      <xdr:spPr>
        <a:xfrm>
          <a:off x="16370300" y="162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9416</xdr:rowOff>
    </xdr:from>
    <xdr:to>
      <xdr:col>81</xdr:col>
      <xdr:colOff>101600</xdr:colOff>
      <xdr:row>96</xdr:row>
      <xdr:rowOff>111016</xdr:rowOff>
    </xdr:to>
    <xdr:sp macro="" textlink="">
      <xdr:nvSpPr>
        <xdr:cNvPr id="709" name="楕円 708"/>
        <xdr:cNvSpPr/>
      </xdr:nvSpPr>
      <xdr:spPr>
        <a:xfrm>
          <a:off x="15430500" y="164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127543</xdr:rowOff>
    </xdr:from>
    <xdr:ext cx="534377" cy="259045"/>
    <xdr:sp macro="" textlink="">
      <xdr:nvSpPr>
        <xdr:cNvPr id="710" name="テキスト ボックス 709"/>
        <xdr:cNvSpPr txBox="1"/>
      </xdr:nvSpPr>
      <xdr:spPr>
        <a:xfrm>
          <a:off x="15214111" y="162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140587</xdr:rowOff>
    </xdr:from>
    <xdr:to>
      <xdr:col>76</xdr:col>
      <xdr:colOff>165100</xdr:colOff>
      <xdr:row>96</xdr:row>
      <xdr:rowOff>70737</xdr:rowOff>
    </xdr:to>
    <xdr:sp macro="" textlink="">
      <xdr:nvSpPr>
        <xdr:cNvPr id="711" name="楕円 710"/>
        <xdr:cNvSpPr/>
      </xdr:nvSpPr>
      <xdr:spPr>
        <a:xfrm>
          <a:off x="14541500" y="164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87264</xdr:rowOff>
    </xdr:from>
    <xdr:ext cx="534377" cy="259045"/>
    <xdr:sp macro="" textlink="">
      <xdr:nvSpPr>
        <xdr:cNvPr id="712" name="テキスト ボックス 711"/>
        <xdr:cNvSpPr txBox="1"/>
      </xdr:nvSpPr>
      <xdr:spPr>
        <a:xfrm>
          <a:off x="14325111" y="162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79253</xdr:rowOff>
    </xdr:from>
    <xdr:to>
      <xdr:col>72</xdr:col>
      <xdr:colOff>38100</xdr:colOff>
      <xdr:row>93</xdr:row>
      <xdr:rowOff>9403</xdr:rowOff>
    </xdr:to>
    <xdr:sp macro="" textlink="">
      <xdr:nvSpPr>
        <xdr:cNvPr id="713" name="楕円 712"/>
        <xdr:cNvSpPr/>
      </xdr:nvSpPr>
      <xdr:spPr>
        <a:xfrm>
          <a:off x="13652500" y="158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25930</xdr:rowOff>
    </xdr:from>
    <xdr:ext cx="534377" cy="259045"/>
    <xdr:sp macro="" textlink="">
      <xdr:nvSpPr>
        <xdr:cNvPr id="714" name="テキスト ボックス 713"/>
        <xdr:cNvSpPr txBox="1"/>
      </xdr:nvSpPr>
      <xdr:spPr>
        <a:xfrm>
          <a:off x="13436111" y="156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164773</xdr:rowOff>
    </xdr:from>
    <xdr:to>
      <xdr:col>67</xdr:col>
      <xdr:colOff>101600</xdr:colOff>
      <xdr:row>93</xdr:row>
      <xdr:rowOff>94923</xdr:rowOff>
    </xdr:to>
    <xdr:sp macro="" textlink="">
      <xdr:nvSpPr>
        <xdr:cNvPr id="715" name="楕円 714"/>
        <xdr:cNvSpPr/>
      </xdr:nvSpPr>
      <xdr:spPr>
        <a:xfrm>
          <a:off x="12763500" y="15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111450</xdr:rowOff>
    </xdr:from>
    <xdr:ext cx="534377" cy="259045"/>
    <xdr:sp macro="" textlink="">
      <xdr:nvSpPr>
        <xdr:cNvPr id="716" name="テキスト ボックス 715"/>
        <xdr:cNvSpPr txBox="1"/>
      </xdr:nvSpPr>
      <xdr:spPr>
        <a:xfrm>
          <a:off x="12547111" y="157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40" name="直線コネクタ 739"/>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3"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4" name="直線コネクタ 743"/>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41148</xdr:rowOff>
    </xdr:from>
    <xdr:to>
      <xdr:col>116</xdr:col>
      <xdr:colOff>63500</xdr:colOff>
      <xdr:row>31</xdr:row>
      <xdr:rowOff>62611</xdr:rowOff>
    </xdr:to>
    <xdr:cxnSp macro="">
      <xdr:nvCxnSpPr>
        <xdr:cNvPr id="745" name="直線コネクタ 744"/>
        <xdr:cNvCxnSpPr/>
      </xdr:nvCxnSpPr>
      <xdr:spPr>
        <a:xfrm flipV="1">
          <a:off x="21323300" y="5184648"/>
          <a:ext cx="838200" cy="1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6"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7" name="フローチャート: 判断 746"/>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62611</xdr:rowOff>
    </xdr:from>
    <xdr:to>
      <xdr:col>111</xdr:col>
      <xdr:colOff>177800</xdr:colOff>
      <xdr:row>32</xdr:row>
      <xdr:rowOff>101981</xdr:rowOff>
    </xdr:to>
    <xdr:cxnSp macro="">
      <xdr:nvCxnSpPr>
        <xdr:cNvPr id="748" name="直線コネクタ 747"/>
        <xdr:cNvCxnSpPr/>
      </xdr:nvCxnSpPr>
      <xdr:spPr>
        <a:xfrm flipV="1">
          <a:off x="20434300" y="5377561"/>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9" name="フローチャート: 判断 748"/>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50" name="テキスト ボックス 749"/>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101981</xdr:rowOff>
    </xdr:from>
    <xdr:to>
      <xdr:col>107</xdr:col>
      <xdr:colOff>50800</xdr:colOff>
      <xdr:row>35</xdr:row>
      <xdr:rowOff>101473</xdr:rowOff>
    </xdr:to>
    <xdr:cxnSp macro="">
      <xdr:nvCxnSpPr>
        <xdr:cNvPr id="751" name="直線コネクタ 750"/>
        <xdr:cNvCxnSpPr/>
      </xdr:nvCxnSpPr>
      <xdr:spPr>
        <a:xfrm flipV="1">
          <a:off x="19545300" y="5588381"/>
          <a:ext cx="889000" cy="5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2" name="フローチャート: 判断 751"/>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3" name="テキスト ボックス 752"/>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156083</xdr:rowOff>
    </xdr:from>
    <xdr:to>
      <xdr:col>102</xdr:col>
      <xdr:colOff>114300</xdr:colOff>
      <xdr:row>35</xdr:row>
      <xdr:rowOff>101473</xdr:rowOff>
    </xdr:to>
    <xdr:cxnSp macro="">
      <xdr:nvCxnSpPr>
        <xdr:cNvPr id="754" name="直線コネクタ 753"/>
        <xdr:cNvCxnSpPr/>
      </xdr:nvCxnSpPr>
      <xdr:spPr>
        <a:xfrm>
          <a:off x="18656300" y="5813933"/>
          <a:ext cx="8890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5" name="フローチャート: 判断 754"/>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6" name="テキスト ボックス 755"/>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7" name="フローチャート: 判断 756"/>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8" name="テキスト ボックス 757"/>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161798</xdr:rowOff>
    </xdr:from>
    <xdr:to>
      <xdr:col>116</xdr:col>
      <xdr:colOff>114300</xdr:colOff>
      <xdr:row>30</xdr:row>
      <xdr:rowOff>91948</xdr:rowOff>
    </xdr:to>
    <xdr:sp macro="" textlink="">
      <xdr:nvSpPr>
        <xdr:cNvPr id="764" name="楕円 763"/>
        <xdr:cNvSpPr/>
      </xdr:nvSpPr>
      <xdr:spPr>
        <a:xfrm>
          <a:off x="22110700" y="51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114825</xdr:rowOff>
    </xdr:from>
    <xdr:ext cx="534377" cy="259045"/>
    <xdr:sp macro="" textlink="">
      <xdr:nvSpPr>
        <xdr:cNvPr id="765" name="投資及び出資金該当値テキスト"/>
        <xdr:cNvSpPr txBox="1"/>
      </xdr:nvSpPr>
      <xdr:spPr>
        <a:xfrm>
          <a:off x="22212300" y="50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11811</xdr:rowOff>
    </xdr:from>
    <xdr:to>
      <xdr:col>112</xdr:col>
      <xdr:colOff>38100</xdr:colOff>
      <xdr:row>31</xdr:row>
      <xdr:rowOff>113411</xdr:rowOff>
    </xdr:to>
    <xdr:sp macro="" textlink="">
      <xdr:nvSpPr>
        <xdr:cNvPr id="766" name="楕円 765"/>
        <xdr:cNvSpPr/>
      </xdr:nvSpPr>
      <xdr:spPr>
        <a:xfrm>
          <a:off x="212725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129938</xdr:rowOff>
    </xdr:from>
    <xdr:ext cx="534377" cy="259045"/>
    <xdr:sp macro="" textlink="">
      <xdr:nvSpPr>
        <xdr:cNvPr id="767" name="テキスト ボックス 766"/>
        <xdr:cNvSpPr txBox="1"/>
      </xdr:nvSpPr>
      <xdr:spPr>
        <a:xfrm>
          <a:off x="21056111" y="51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51181</xdr:rowOff>
    </xdr:from>
    <xdr:to>
      <xdr:col>107</xdr:col>
      <xdr:colOff>101600</xdr:colOff>
      <xdr:row>32</xdr:row>
      <xdr:rowOff>152781</xdr:rowOff>
    </xdr:to>
    <xdr:sp macro="" textlink="">
      <xdr:nvSpPr>
        <xdr:cNvPr id="768" name="楕円 767"/>
        <xdr:cNvSpPr/>
      </xdr:nvSpPr>
      <xdr:spPr>
        <a:xfrm>
          <a:off x="20383500" y="5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169308</xdr:rowOff>
    </xdr:from>
    <xdr:ext cx="469744" cy="259045"/>
    <xdr:sp macro="" textlink="">
      <xdr:nvSpPr>
        <xdr:cNvPr id="769" name="テキスト ボックス 768"/>
        <xdr:cNvSpPr txBox="1"/>
      </xdr:nvSpPr>
      <xdr:spPr>
        <a:xfrm>
          <a:off x="20199428" y="53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50673</xdr:rowOff>
    </xdr:from>
    <xdr:to>
      <xdr:col>102</xdr:col>
      <xdr:colOff>165100</xdr:colOff>
      <xdr:row>35</xdr:row>
      <xdr:rowOff>152273</xdr:rowOff>
    </xdr:to>
    <xdr:sp macro="" textlink="">
      <xdr:nvSpPr>
        <xdr:cNvPr id="770" name="楕円 769"/>
        <xdr:cNvSpPr/>
      </xdr:nvSpPr>
      <xdr:spPr>
        <a:xfrm>
          <a:off x="194945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168800</xdr:rowOff>
    </xdr:from>
    <xdr:ext cx="469744" cy="259045"/>
    <xdr:sp macro="" textlink="">
      <xdr:nvSpPr>
        <xdr:cNvPr id="771" name="テキスト ボックス 770"/>
        <xdr:cNvSpPr txBox="1"/>
      </xdr:nvSpPr>
      <xdr:spPr>
        <a:xfrm>
          <a:off x="19310428" y="582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105283</xdr:rowOff>
    </xdr:from>
    <xdr:to>
      <xdr:col>98</xdr:col>
      <xdr:colOff>38100</xdr:colOff>
      <xdr:row>34</xdr:row>
      <xdr:rowOff>35433</xdr:rowOff>
    </xdr:to>
    <xdr:sp macro="" textlink="">
      <xdr:nvSpPr>
        <xdr:cNvPr id="772" name="楕円 771"/>
        <xdr:cNvSpPr/>
      </xdr:nvSpPr>
      <xdr:spPr>
        <a:xfrm>
          <a:off x="18605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51960</xdr:rowOff>
    </xdr:from>
    <xdr:ext cx="469744" cy="259045"/>
    <xdr:sp macro="" textlink="">
      <xdr:nvSpPr>
        <xdr:cNvPr id="773" name="テキスト ボックス 772"/>
        <xdr:cNvSpPr txBox="1"/>
      </xdr:nvSpPr>
      <xdr:spPr>
        <a:xfrm>
          <a:off x="18421428" y="55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7" name="直線コネクタ 796"/>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800"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801" name="直線コネクタ 800"/>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23305</xdr:rowOff>
    </xdr:from>
    <xdr:to>
      <xdr:col>116</xdr:col>
      <xdr:colOff>63500</xdr:colOff>
      <xdr:row>56</xdr:row>
      <xdr:rowOff>92037</xdr:rowOff>
    </xdr:to>
    <xdr:cxnSp macro="">
      <xdr:nvCxnSpPr>
        <xdr:cNvPr id="802" name="直線コネクタ 801"/>
        <xdr:cNvCxnSpPr/>
      </xdr:nvCxnSpPr>
      <xdr:spPr>
        <a:xfrm flipV="1">
          <a:off x="21323300" y="9624505"/>
          <a:ext cx="8382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3"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4" name="フローチャート: 判断 803"/>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91694</xdr:rowOff>
    </xdr:from>
    <xdr:to>
      <xdr:col>111</xdr:col>
      <xdr:colOff>177800</xdr:colOff>
      <xdr:row>56</xdr:row>
      <xdr:rowOff>92037</xdr:rowOff>
    </xdr:to>
    <xdr:cxnSp macro="">
      <xdr:nvCxnSpPr>
        <xdr:cNvPr id="805" name="直線コネクタ 804"/>
        <xdr:cNvCxnSpPr/>
      </xdr:nvCxnSpPr>
      <xdr:spPr>
        <a:xfrm>
          <a:off x="20434300" y="969289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6" name="フローチャート: 判断 805"/>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7" name="テキスト ボックス 806"/>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79426</xdr:rowOff>
    </xdr:from>
    <xdr:to>
      <xdr:col>107</xdr:col>
      <xdr:colOff>50800</xdr:colOff>
      <xdr:row>56</xdr:row>
      <xdr:rowOff>91694</xdr:rowOff>
    </xdr:to>
    <xdr:cxnSp macro="">
      <xdr:nvCxnSpPr>
        <xdr:cNvPr id="808" name="直線コネクタ 807"/>
        <xdr:cNvCxnSpPr/>
      </xdr:nvCxnSpPr>
      <xdr:spPr>
        <a:xfrm>
          <a:off x="19545300" y="968062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9" name="フローチャート: 判断 808"/>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10" name="テキスト ボックス 809"/>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41554</xdr:rowOff>
    </xdr:from>
    <xdr:to>
      <xdr:col>102</xdr:col>
      <xdr:colOff>114300</xdr:colOff>
      <xdr:row>56</xdr:row>
      <xdr:rowOff>79426</xdr:rowOff>
    </xdr:to>
    <xdr:cxnSp macro="">
      <xdr:nvCxnSpPr>
        <xdr:cNvPr id="811" name="直線コネクタ 810"/>
        <xdr:cNvCxnSpPr/>
      </xdr:nvCxnSpPr>
      <xdr:spPr>
        <a:xfrm>
          <a:off x="18656300" y="964275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3" name="テキスト ボックス 812"/>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5" name="テキスト ボックス 814"/>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143955</xdr:rowOff>
    </xdr:from>
    <xdr:to>
      <xdr:col>116</xdr:col>
      <xdr:colOff>114300</xdr:colOff>
      <xdr:row>56</xdr:row>
      <xdr:rowOff>74105</xdr:rowOff>
    </xdr:to>
    <xdr:sp macro="" textlink="">
      <xdr:nvSpPr>
        <xdr:cNvPr id="821" name="楕円 820"/>
        <xdr:cNvSpPr/>
      </xdr:nvSpPr>
      <xdr:spPr>
        <a:xfrm>
          <a:off x="22110700" y="9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166832</xdr:rowOff>
    </xdr:from>
    <xdr:ext cx="534377" cy="259045"/>
    <xdr:sp macro="" textlink="">
      <xdr:nvSpPr>
        <xdr:cNvPr id="822" name="貸付金該当値テキスト"/>
        <xdr:cNvSpPr txBox="1"/>
      </xdr:nvSpPr>
      <xdr:spPr>
        <a:xfrm>
          <a:off x="22212300" y="94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41237</xdr:rowOff>
    </xdr:from>
    <xdr:to>
      <xdr:col>112</xdr:col>
      <xdr:colOff>38100</xdr:colOff>
      <xdr:row>56</xdr:row>
      <xdr:rowOff>142837</xdr:rowOff>
    </xdr:to>
    <xdr:sp macro="" textlink="">
      <xdr:nvSpPr>
        <xdr:cNvPr id="823" name="楕円 822"/>
        <xdr:cNvSpPr/>
      </xdr:nvSpPr>
      <xdr:spPr>
        <a:xfrm>
          <a:off x="21272500" y="96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159364</xdr:rowOff>
    </xdr:from>
    <xdr:ext cx="534377" cy="259045"/>
    <xdr:sp macro="" textlink="">
      <xdr:nvSpPr>
        <xdr:cNvPr id="824" name="テキスト ボックス 823"/>
        <xdr:cNvSpPr txBox="1"/>
      </xdr:nvSpPr>
      <xdr:spPr>
        <a:xfrm>
          <a:off x="21056111" y="94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40894</xdr:rowOff>
    </xdr:from>
    <xdr:to>
      <xdr:col>107</xdr:col>
      <xdr:colOff>101600</xdr:colOff>
      <xdr:row>56</xdr:row>
      <xdr:rowOff>142494</xdr:rowOff>
    </xdr:to>
    <xdr:sp macro="" textlink="">
      <xdr:nvSpPr>
        <xdr:cNvPr id="825" name="楕円 824"/>
        <xdr:cNvSpPr/>
      </xdr:nvSpPr>
      <xdr:spPr>
        <a:xfrm>
          <a:off x="20383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159021</xdr:rowOff>
    </xdr:from>
    <xdr:ext cx="534377" cy="259045"/>
    <xdr:sp macro="" textlink="">
      <xdr:nvSpPr>
        <xdr:cNvPr id="826" name="テキスト ボックス 825"/>
        <xdr:cNvSpPr txBox="1"/>
      </xdr:nvSpPr>
      <xdr:spPr>
        <a:xfrm>
          <a:off x="20167111" y="9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28626</xdr:rowOff>
    </xdr:from>
    <xdr:to>
      <xdr:col>102</xdr:col>
      <xdr:colOff>165100</xdr:colOff>
      <xdr:row>56</xdr:row>
      <xdr:rowOff>130226</xdr:rowOff>
    </xdr:to>
    <xdr:sp macro="" textlink="">
      <xdr:nvSpPr>
        <xdr:cNvPr id="827" name="楕円 826"/>
        <xdr:cNvSpPr/>
      </xdr:nvSpPr>
      <xdr:spPr>
        <a:xfrm>
          <a:off x="19494500" y="96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146753</xdr:rowOff>
    </xdr:from>
    <xdr:ext cx="534377" cy="259045"/>
    <xdr:sp macro="" textlink="">
      <xdr:nvSpPr>
        <xdr:cNvPr id="828" name="テキスト ボックス 827"/>
        <xdr:cNvSpPr txBox="1"/>
      </xdr:nvSpPr>
      <xdr:spPr>
        <a:xfrm>
          <a:off x="19278111" y="9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162204</xdr:rowOff>
    </xdr:from>
    <xdr:to>
      <xdr:col>98</xdr:col>
      <xdr:colOff>38100</xdr:colOff>
      <xdr:row>56</xdr:row>
      <xdr:rowOff>92354</xdr:rowOff>
    </xdr:to>
    <xdr:sp macro="" textlink="">
      <xdr:nvSpPr>
        <xdr:cNvPr id="829" name="楕円 828"/>
        <xdr:cNvSpPr/>
      </xdr:nvSpPr>
      <xdr:spPr>
        <a:xfrm>
          <a:off x="18605500" y="95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108881</xdr:rowOff>
    </xdr:from>
    <xdr:ext cx="534377" cy="259045"/>
    <xdr:sp macro="" textlink="">
      <xdr:nvSpPr>
        <xdr:cNvPr id="830" name="テキスト ボックス 829"/>
        <xdr:cNvSpPr txBox="1"/>
      </xdr:nvSpPr>
      <xdr:spPr>
        <a:xfrm>
          <a:off x="18389111" y="93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5" name="直線コネクタ 854"/>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6"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7" name="直線コネクタ 856"/>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8"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9" name="直線コネクタ 858"/>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92151</xdr:rowOff>
    </xdr:from>
    <xdr:to>
      <xdr:col>116</xdr:col>
      <xdr:colOff>63500</xdr:colOff>
      <xdr:row>71</xdr:row>
      <xdr:rowOff>98075</xdr:rowOff>
    </xdr:to>
    <xdr:cxnSp macro="">
      <xdr:nvCxnSpPr>
        <xdr:cNvPr id="860" name="直線コネクタ 859"/>
        <xdr:cNvCxnSpPr/>
      </xdr:nvCxnSpPr>
      <xdr:spPr>
        <a:xfrm flipV="1">
          <a:off x="21323300" y="12265101"/>
          <a:ext cx="8382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61"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2" name="フローチャート: 判断 861"/>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98075</xdr:rowOff>
    </xdr:from>
    <xdr:to>
      <xdr:col>111</xdr:col>
      <xdr:colOff>177800</xdr:colOff>
      <xdr:row>71</xdr:row>
      <xdr:rowOff>144120</xdr:rowOff>
    </xdr:to>
    <xdr:cxnSp macro="">
      <xdr:nvCxnSpPr>
        <xdr:cNvPr id="863" name="直線コネクタ 862"/>
        <xdr:cNvCxnSpPr/>
      </xdr:nvCxnSpPr>
      <xdr:spPr>
        <a:xfrm flipV="1">
          <a:off x="20434300" y="12271025"/>
          <a:ext cx="8890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4" name="フローチャート: 判断 863"/>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5" name="テキスト ボックス 864"/>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146691</xdr:rowOff>
    </xdr:from>
    <xdr:to>
      <xdr:col>107</xdr:col>
      <xdr:colOff>50800</xdr:colOff>
      <xdr:row>71</xdr:row>
      <xdr:rowOff>144120</xdr:rowOff>
    </xdr:to>
    <xdr:cxnSp macro="">
      <xdr:nvCxnSpPr>
        <xdr:cNvPr id="866" name="直線コネクタ 865"/>
        <xdr:cNvCxnSpPr/>
      </xdr:nvCxnSpPr>
      <xdr:spPr>
        <a:xfrm>
          <a:off x="19545300" y="12148191"/>
          <a:ext cx="889000" cy="1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7" name="フローチャート: 判断 866"/>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8" name="テキスト ボックス 867"/>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146691</xdr:rowOff>
    </xdr:from>
    <xdr:to>
      <xdr:col>102</xdr:col>
      <xdr:colOff>114300</xdr:colOff>
      <xdr:row>71</xdr:row>
      <xdr:rowOff>19951</xdr:rowOff>
    </xdr:to>
    <xdr:cxnSp macro="">
      <xdr:nvCxnSpPr>
        <xdr:cNvPr id="869" name="直線コネクタ 868"/>
        <xdr:cNvCxnSpPr/>
      </xdr:nvCxnSpPr>
      <xdr:spPr>
        <a:xfrm flipV="1">
          <a:off x="18656300" y="12148191"/>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70" name="フローチャート: 判断 869"/>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71" name="テキスト ボックス 870"/>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2" name="フローチャート: 判断 871"/>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3" name="テキスト ボックス 872"/>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41351</xdr:rowOff>
    </xdr:from>
    <xdr:to>
      <xdr:col>116</xdr:col>
      <xdr:colOff>114300</xdr:colOff>
      <xdr:row>71</xdr:row>
      <xdr:rowOff>142951</xdr:rowOff>
    </xdr:to>
    <xdr:sp macro="" textlink="">
      <xdr:nvSpPr>
        <xdr:cNvPr id="879" name="楕円 878"/>
        <xdr:cNvSpPr/>
      </xdr:nvSpPr>
      <xdr:spPr>
        <a:xfrm>
          <a:off x="22110700" y="122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127728</xdr:rowOff>
    </xdr:from>
    <xdr:ext cx="534377" cy="259045"/>
    <xdr:sp macro="" textlink="">
      <xdr:nvSpPr>
        <xdr:cNvPr id="880" name="繰出金該当値テキスト"/>
        <xdr:cNvSpPr txBox="1"/>
      </xdr:nvSpPr>
      <xdr:spPr>
        <a:xfrm>
          <a:off x="22212300" y="121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47275</xdr:rowOff>
    </xdr:from>
    <xdr:to>
      <xdr:col>112</xdr:col>
      <xdr:colOff>38100</xdr:colOff>
      <xdr:row>71</xdr:row>
      <xdr:rowOff>148875</xdr:rowOff>
    </xdr:to>
    <xdr:sp macro="" textlink="">
      <xdr:nvSpPr>
        <xdr:cNvPr id="881" name="楕円 880"/>
        <xdr:cNvSpPr/>
      </xdr:nvSpPr>
      <xdr:spPr>
        <a:xfrm>
          <a:off x="21272500" y="122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165402</xdr:rowOff>
    </xdr:from>
    <xdr:ext cx="534377" cy="259045"/>
    <xdr:sp macro="" textlink="">
      <xdr:nvSpPr>
        <xdr:cNvPr id="882" name="テキスト ボックス 881"/>
        <xdr:cNvSpPr txBox="1"/>
      </xdr:nvSpPr>
      <xdr:spPr>
        <a:xfrm>
          <a:off x="21056111" y="119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93320</xdr:rowOff>
    </xdr:from>
    <xdr:to>
      <xdr:col>107</xdr:col>
      <xdr:colOff>101600</xdr:colOff>
      <xdr:row>72</xdr:row>
      <xdr:rowOff>23470</xdr:rowOff>
    </xdr:to>
    <xdr:sp macro="" textlink="">
      <xdr:nvSpPr>
        <xdr:cNvPr id="883" name="楕円 882"/>
        <xdr:cNvSpPr/>
      </xdr:nvSpPr>
      <xdr:spPr>
        <a:xfrm>
          <a:off x="20383500" y="122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39997</xdr:rowOff>
    </xdr:from>
    <xdr:ext cx="534377" cy="259045"/>
    <xdr:sp macro="" textlink="">
      <xdr:nvSpPr>
        <xdr:cNvPr id="884" name="テキスト ボックス 883"/>
        <xdr:cNvSpPr txBox="1"/>
      </xdr:nvSpPr>
      <xdr:spPr>
        <a:xfrm>
          <a:off x="20167111" y="120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95891</xdr:rowOff>
    </xdr:from>
    <xdr:to>
      <xdr:col>102</xdr:col>
      <xdr:colOff>165100</xdr:colOff>
      <xdr:row>71</xdr:row>
      <xdr:rowOff>26041</xdr:rowOff>
    </xdr:to>
    <xdr:sp macro="" textlink="">
      <xdr:nvSpPr>
        <xdr:cNvPr id="885" name="楕円 884"/>
        <xdr:cNvSpPr/>
      </xdr:nvSpPr>
      <xdr:spPr>
        <a:xfrm>
          <a:off x="19494500" y="120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42568</xdr:rowOff>
    </xdr:from>
    <xdr:ext cx="534377" cy="259045"/>
    <xdr:sp macro="" textlink="">
      <xdr:nvSpPr>
        <xdr:cNvPr id="886" name="テキスト ボックス 885"/>
        <xdr:cNvSpPr txBox="1"/>
      </xdr:nvSpPr>
      <xdr:spPr>
        <a:xfrm>
          <a:off x="19278111" y="118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140601</xdr:rowOff>
    </xdr:from>
    <xdr:to>
      <xdr:col>98</xdr:col>
      <xdr:colOff>38100</xdr:colOff>
      <xdr:row>71</xdr:row>
      <xdr:rowOff>70751</xdr:rowOff>
    </xdr:to>
    <xdr:sp macro="" textlink="">
      <xdr:nvSpPr>
        <xdr:cNvPr id="887" name="楕円 886"/>
        <xdr:cNvSpPr/>
      </xdr:nvSpPr>
      <xdr:spPr>
        <a:xfrm>
          <a:off x="18605500" y="121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87278</xdr:rowOff>
    </xdr:from>
    <xdr:ext cx="534377" cy="259045"/>
    <xdr:sp macro="" textlink="">
      <xdr:nvSpPr>
        <xdr:cNvPr id="888" name="テキスト ボックス 887"/>
        <xdr:cNvSpPr txBox="1"/>
      </xdr:nvSpPr>
      <xdr:spPr>
        <a:xfrm>
          <a:off x="18389111" y="119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127,609</a:t>
          </a:r>
          <a:r>
            <a:rPr kumimoji="1" lang="ja-JP" altLang="ja-JP" sz="1100">
              <a:solidFill>
                <a:schemeClr val="dk1"/>
              </a:solidFill>
              <a:effectLst/>
              <a:latin typeface="+mn-lt"/>
              <a:ea typeface="+mn-ea"/>
              <a:cs typeface="+mn-cs"/>
            </a:rPr>
            <a:t>円となっており、類似団体平均を上回っている。前年度の</a:t>
          </a:r>
          <a:r>
            <a:rPr kumimoji="1" lang="en-US" altLang="ja-JP" sz="1100">
              <a:solidFill>
                <a:schemeClr val="dk1"/>
              </a:solidFill>
              <a:effectLst/>
              <a:latin typeface="+mn-lt"/>
              <a:ea typeface="+mn-ea"/>
              <a:cs typeface="+mn-cs"/>
            </a:rPr>
            <a:t>126,010</a:t>
          </a:r>
          <a:r>
            <a:rPr kumimoji="1" lang="ja-JP" altLang="ja-JP" sz="1100">
              <a:solidFill>
                <a:schemeClr val="dk1"/>
              </a:solidFill>
              <a:effectLst/>
              <a:latin typeface="+mn-lt"/>
              <a:ea typeface="+mn-ea"/>
              <a:cs typeface="+mn-cs"/>
            </a:rPr>
            <a:t>円からは</a:t>
          </a:r>
          <a:r>
            <a:rPr kumimoji="1" lang="en-US" altLang="ja-JP" sz="1100">
              <a:solidFill>
                <a:schemeClr val="dk1"/>
              </a:solidFill>
              <a:effectLst/>
              <a:latin typeface="+mn-lt"/>
              <a:ea typeface="+mn-ea"/>
              <a:cs typeface="+mn-cs"/>
            </a:rPr>
            <a:t>1,599</a:t>
          </a:r>
          <a:r>
            <a:rPr kumimoji="1" lang="ja-JP" altLang="ja-JP" sz="1100">
              <a:solidFill>
                <a:schemeClr val="dk1"/>
              </a:solidFill>
              <a:effectLst/>
              <a:latin typeface="+mn-lt"/>
              <a:ea typeface="+mn-ea"/>
              <a:cs typeface="+mn-cs"/>
            </a:rPr>
            <a:t>円増加しており、今後も更なる行政改革を推進し、人件費の削減に努めていく。公債費は、住民一人当たり</a:t>
          </a:r>
          <a:r>
            <a:rPr kumimoji="1" lang="en-US" altLang="ja-JP" sz="1100">
              <a:solidFill>
                <a:schemeClr val="dk1"/>
              </a:solidFill>
              <a:effectLst/>
              <a:latin typeface="+mn-lt"/>
              <a:ea typeface="+mn-ea"/>
              <a:cs typeface="+mn-cs"/>
            </a:rPr>
            <a:t>120,843</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124,647</a:t>
          </a:r>
          <a:r>
            <a:rPr kumimoji="1" lang="ja-JP" altLang="ja-JP" sz="1100">
              <a:solidFill>
                <a:schemeClr val="dk1"/>
              </a:solidFill>
              <a:effectLst/>
              <a:latin typeface="+mn-lt"/>
              <a:ea typeface="+mn-ea"/>
              <a:cs typeface="+mn-cs"/>
            </a:rPr>
            <a:t>円からは</a:t>
          </a:r>
          <a:r>
            <a:rPr kumimoji="1" lang="en-US" altLang="ja-JP" sz="1100">
              <a:solidFill>
                <a:schemeClr val="dk1"/>
              </a:solidFill>
              <a:effectLst/>
              <a:latin typeface="+mn-lt"/>
              <a:ea typeface="+mn-ea"/>
              <a:cs typeface="+mn-cs"/>
            </a:rPr>
            <a:t>3,804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した。今後も事業を計画的かつ適正に実施することにより、財政の健全化に努めていく。</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12,176</a:t>
          </a:r>
          <a:r>
            <a:rPr kumimoji="1" lang="ja-JP" altLang="ja-JP" sz="1100">
              <a:solidFill>
                <a:schemeClr val="dk1"/>
              </a:solidFill>
              <a:effectLst/>
              <a:latin typeface="+mn-lt"/>
              <a:ea typeface="+mn-ea"/>
              <a:cs typeface="+mn-cs"/>
            </a:rPr>
            <a:t>円で、前年度の</a:t>
          </a:r>
          <a:r>
            <a:rPr kumimoji="1" lang="en-US" altLang="ja-JP" sz="1100">
              <a:solidFill>
                <a:schemeClr val="dk1"/>
              </a:solidFill>
              <a:effectLst/>
              <a:latin typeface="+mn-lt"/>
              <a:ea typeface="+mn-ea"/>
              <a:cs typeface="+mn-cs"/>
            </a:rPr>
            <a:t>10,657</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1,519</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いる。水道事業会計出資金の増加が要因である。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維持補修費は、住民一人当たり</a:t>
          </a:r>
          <a:r>
            <a:rPr kumimoji="1" lang="en-US" altLang="ja-JP" sz="1100">
              <a:solidFill>
                <a:schemeClr val="dk1"/>
              </a:solidFill>
              <a:effectLst/>
              <a:latin typeface="+mn-lt"/>
              <a:ea typeface="+mn-ea"/>
              <a:cs typeface="+mn-cs"/>
            </a:rPr>
            <a:t>13,022</a:t>
          </a:r>
          <a:r>
            <a:rPr kumimoji="1" lang="ja-JP" altLang="en-US"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19,132</a:t>
          </a:r>
          <a:r>
            <a:rPr kumimoji="1" lang="ja-JP" altLang="en-US"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6,110</a:t>
          </a:r>
          <a:r>
            <a:rPr kumimoji="1" lang="ja-JP" altLang="en-US" sz="1100">
              <a:solidFill>
                <a:schemeClr val="dk1"/>
              </a:solidFill>
              <a:effectLst/>
              <a:latin typeface="+mn-lt"/>
              <a:ea typeface="+mn-ea"/>
              <a:cs typeface="+mn-cs"/>
            </a:rPr>
            <a:t>円減少した。道路除雪事業などの減少が要因である。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a:t>
          </a:r>
          <a:r>
            <a:rPr kumimoji="1" lang="ja-JP" altLang="ja-JP" sz="1100">
              <a:solidFill>
                <a:schemeClr val="dk1"/>
              </a:solidFill>
              <a:effectLst/>
              <a:latin typeface="+mn-lt"/>
              <a:ea typeface="+mn-ea"/>
              <a:cs typeface="+mn-cs"/>
            </a:rPr>
            <a:t>については、類似団体と比較して一人当たりのコストが低い状況となっている</a:t>
          </a:r>
          <a:r>
            <a:rPr kumimoji="1" lang="ja-JP" altLang="en-US" sz="1100">
              <a:solidFill>
                <a:schemeClr val="dk1"/>
              </a:solidFill>
              <a:effectLst/>
              <a:latin typeface="+mn-lt"/>
              <a:ea typeface="+mn-ea"/>
              <a:cs typeface="+mn-cs"/>
            </a:rPr>
            <a:t>。</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55,333
55,122
855.67
47,919,289
45,874,752
1,163,457
26,668,527
56,764,650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83464</xdr:rowOff>
    </xdr:from>
    <xdr:to>
      <xdr:col>24</xdr:col>
      <xdr:colOff>63500</xdr:colOff>
      <xdr:row>35</xdr:row>
      <xdr:rowOff>145186</xdr:rowOff>
    </xdr:to>
    <xdr:cxnSp macro="">
      <xdr:nvCxnSpPr>
        <xdr:cNvPr id="59" name="直線コネクタ 58"/>
        <xdr:cNvCxnSpPr/>
      </xdr:nvCxnSpPr>
      <xdr:spPr>
        <a:xfrm>
          <a:off x="3797300" y="608421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83464</xdr:rowOff>
    </xdr:from>
    <xdr:to>
      <xdr:col>19</xdr:col>
      <xdr:colOff>177800</xdr:colOff>
      <xdr:row>35</xdr:row>
      <xdr:rowOff>141072</xdr:rowOff>
    </xdr:to>
    <xdr:cxnSp macro="">
      <xdr:nvCxnSpPr>
        <xdr:cNvPr id="62" name="直線コネクタ 61"/>
        <xdr:cNvCxnSpPr/>
      </xdr:nvCxnSpPr>
      <xdr:spPr>
        <a:xfrm flipV="1">
          <a:off x="2908300" y="608421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8484</xdr:rowOff>
    </xdr:from>
    <xdr:to>
      <xdr:col>15</xdr:col>
      <xdr:colOff>50800</xdr:colOff>
      <xdr:row>35</xdr:row>
      <xdr:rowOff>141072</xdr:rowOff>
    </xdr:to>
    <xdr:cxnSp macro="">
      <xdr:nvCxnSpPr>
        <xdr:cNvPr id="65" name="直線コネクタ 64"/>
        <xdr:cNvCxnSpPr/>
      </xdr:nvCxnSpPr>
      <xdr:spPr>
        <a:xfrm>
          <a:off x="2019300" y="600923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8484</xdr:rowOff>
    </xdr:from>
    <xdr:to>
      <xdr:col>10</xdr:col>
      <xdr:colOff>114300</xdr:colOff>
      <xdr:row>35</xdr:row>
      <xdr:rowOff>25400</xdr:rowOff>
    </xdr:to>
    <xdr:cxnSp macro="">
      <xdr:nvCxnSpPr>
        <xdr:cNvPr id="68" name="直線コネクタ 67"/>
        <xdr:cNvCxnSpPr/>
      </xdr:nvCxnSpPr>
      <xdr:spPr>
        <a:xfrm flipV="1">
          <a:off x="1130300" y="600923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94386</xdr:rowOff>
    </xdr:from>
    <xdr:to>
      <xdr:col>24</xdr:col>
      <xdr:colOff>114300</xdr:colOff>
      <xdr:row>36</xdr:row>
      <xdr:rowOff>24536</xdr:rowOff>
    </xdr:to>
    <xdr:sp macro="" textlink="">
      <xdr:nvSpPr>
        <xdr:cNvPr id="78" name="楕円 77"/>
        <xdr:cNvSpPr/>
      </xdr:nvSpPr>
      <xdr:spPr>
        <a:xfrm>
          <a:off x="45847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72813</xdr:rowOff>
    </xdr:from>
    <xdr:ext cx="469744" cy="259045"/>
    <xdr:sp macro="" textlink="">
      <xdr:nvSpPr>
        <xdr:cNvPr id="79" name="議会費該当値テキスト"/>
        <xdr:cNvSpPr txBox="1"/>
      </xdr:nvSpPr>
      <xdr:spPr>
        <a:xfrm>
          <a:off x="4686300" y="60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32664</xdr:rowOff>
    </xdr:from>
    <xdr:to>
      <xdr:col>20</xdr:col>
      <xdr:colOff>38100</xdr:colOff>
      <xdr:row>35</xdr:row>
      <xdr:rowOff>134264</xdr:rowOff>
    </xdr:to>
    <xdr:sp macro="" textlink="">
      <xdr:nvSpPr>
        <xdr:cNvPr id="80" name="楕円 79"/>
        <xdr:cNvSpPr/>
      </xdr:nvSpPr>
      <xdr:spPr>
        <a:xfrm>
          <a:off x="3746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125391</xdr:rowOff>
    </xdr:from>
    <xdr:ext cx="469744" cy="259045"/>
    <xdr:sp macro="" textlink="">
      <xdr:nvSpPr>
        <xdr:cNvPr id="81" name="テキスト ボックス 80"/>
        <xdr:cNvSpPr txBox="1"/>
      </xdr:nvSpPr>
      <xdr:spPr>
        <a:xfrm>
          <a:off x="3562428" y="61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90272</xdr:rowOff>
    </xdr:from>
    <xdr:to>
      <xdr:col>15</xdr:col>
      <xdr:colOff>101600</xdr:colOff>
      <xdr:row>36</xdr:row>
      <xdr:rowOff>20422</xdr:rowOff>
    </xdr:to>
    <xdr:sp macro="" textlink="">
      <xdr:nvSpPr>
        <xdr:cNvPr id="82" name="楕円 81"/>
        <xdr:cNvSpPr/>
      </xdr:nvSpPr>
      <xdr:spPr>
        <a:xfrm>
          <a:off x="2857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11549</xdr:rowOff>
    </xdr:from>
    <xdr:ext cx="469744" cy="259045"/>
    <xdr:sp macro="" textlink="">
      <xdr:nvSpPr>
        <xdr:cNvPr id="83" name="テキスト ボックス 82"/>
        <xdr:cNvSpPr txBox="1"/>
      </xdr:nvSpPr>
      <xdr:spPr>
        <a:xfrm>
          <a:off x="2673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129134</xdr:rowOff>
    </xdr:from>
    <xdr:to>
      <xdr:col>10</xdr:col>
      <xdr:colOff>165100</xdr:colOff>
      <xdr:row>35</xdr:row>
      <xdr:rowOff>59284</xdr:rowOff>
    </xdr:to>
    <xdr:sp macro="" textlink="">
      <xdr:nvSpPr>
        <xdr:cNvPr id="84" name="楕円 83"/>
        <xdr:cNvSpPr/>
      </xdr:nvSpPr>
      <xdr:spPr>
        <a:xfrm>
          <a:off x="1968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50411</xdr:rowOff>
    </xdr:from>
    <xdr:ext cx="469744" cy="259045"/>
    <xdr:sp macro="" textlink="">
      <xdr:nvSpPr>
        <xdr:cNvPr id="85" name="テキスト ボックス 84"/>
        <xdr:cNvSpPr txBox="1"/>
      </xdr:nvSpPr>
      <xdr:spPr>
        <a:xfrm>
          <a:off x="1784428"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146050</xdr:rowOff>
    </xdr:from>
    <xdr:to>
      <xdr:col>6</xdr:col>
      <xdr:colOff>38100</xdr:colOff>
      <xdr:row>35</xdr:row>
      <xdr:rowOff>76200</xdr:rowOff>
    </xdr:to>
    <xdr:sp macro="" textlink="">
      <xdr:nvSpPr>
        <xdr:cNvPr id="86" name="楕円 85"/>
        <xdr:cNvSpPr/>
      </xdr:nvSpPr>
      <xdr:spPr>
        <a:xfrm>
          <a:off x="1079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67327</xdr:rowOff>
    </xdr:from>
    <xdr:ext cx="469744" cy="259045"/>
    <xdr:sp macro="" textlink="">
      <xdr:nvSpPr>
        <xdr:cNvPr id="87" name="テキスト ボックス 86"/>
        <xdr:cNvSpPr txBox="1"/>
      </xdr:nvSpPr>
      <xdr:spPr>
        <a:xfrm>
          <a:off x="895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96897</xdr:rowOff>
    </xdr:from>
    <xdr:to>
      <xdr:col>24</xdr:col>
      <xdr:colOff>63500</xdr:colOff>
      <xdr:row>53</xdr:row>
      <xdr:rowOff>42556</xdr:rowOff>
    </xdr:to>
    <xdr:cxnSp macro="">
      <xdr:nvCxnSpPr>
        <xdr:cNvPr id="119" name="直線コネクタ 118"/>
        <xdr:cNvCxnSpPr/>
      </xdr:nvCxnSpPr>
      <xdr:spPr>
        <a:xfrm flipV="1">
          <a:off x="3797300" y="9012297"/>
          <a:ext cx="838200" cy="1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42556</xdr:rowOff>
    </xdr:from>
    <xdr:to>
      <xdr:col>19</xdr:col>
      <xdr:colOff>177800</xdr:colOff>
      <xdr:row>53</xdr:row>
      <xdr:rowOff>129990</xdr:rowOff>
    </xdr:to>
    <xdr:cxnSp macro="">
      <xdr:nvCxnSpPr>
        <xdr:cNvPr id="122" name="直線コネクタ 121"/>
        <xdr:cNvCxnSpPr/>
      </xdr:nvCxnSpPr>
      <xdr:spPr>
        <a:xfrm flipV="1">
          <a:off x="2908300" y="9129406"/>
          <a:ext cx="889000" cy="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119735</xdr:rowOff>
    </xdr:from>
    <xdr:to>
      <xdr:col>15</xdr:col>
      <xdr:colOff>50800</xdr:colOff>
      <xdr:row>53</xdr:row>
      <xdr:rowOff>129990</xdr:rowOff>
    </xdr:to>
    <xdr:cxnSp macro="">
      <xdr:nvCxnSpPr>
        <xdr:cNvPr id="125" name="直線コネクタ 124"/>
        <xdr:cNvCxnSpPr/>
      </xdr:nvCxnSpPr>
      <xdr:spPr>
        <a:xfrm>
          <a:off x="2019300" y="9035135"/>
          <a:ext cx="889000" cy="1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89202</xdr:rowOff>
    </xdr:from>
    <xdr:to>
      <xdr:col>10</xdr:col>
      <xdr:colOff>114300</xdr:colOff>
      <xdr:row>52</xdr:row>
      <xdr:rowOff>119735</xdr:rowOff>
    </xdr:to>
    <xdr:cxnSp macro="">
      <xdr:nvCxnSpPr>
        <xdr:cNvPr id="128" name="直線コネクタ 127"/>
        <xdr:cNvCxnSpPr/>
      </xdr:nvCxnSpPr>
      <xdr:spPr>
        <a:xfrm>
          <a:off x="1130300" y="9004602"/>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46097</xdr:rowOff>
    </xdr:from>
    <xdr:to>
      <xdr:col>24</xdr:col>
      <xdr:colOff>114300</xdr:colOff>
      <xdr:row>52</xdr:row>
      <xdr:rowOff>147697</xdr:rowOff>
    </xdr:to>
    <xdr:sp macro="" textlink="">
      <xdr:nvSpPr>
        <xdr:cNvPr id="138" name="楕円 137"/>
        <xdr:cNvSpPr/>
      </xdr:nvSpPr>
      <xdr:spPr>
        <a:xfrm>
          <a:off x="4584700" y="89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68974</xdr:rowOff>
    </xdr:from>
    <xdr:ext cx="599010" cy="259045"/>
    <xdr:sp macro="" textlink="">
      <xdr:nvSpPr>
        <xdr:cNvPr id="139" name="総務費該当値テキスト"/>
        <xdr:cNvSpPr txBox="1"/>
      </xdr:nvSpPr>
      <xdr:spPr>
        <a:xfrm>
          <a:off x="4686300" y="881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163206</xdr:rowOff>
    </xdr:from>
    <xdr:to>
      <xdr:col>20</xdr:col>
      <xdr:colOff>38100</xdr:colOff>
      <xdr:row>53</xdr:row>
      <xdr:rowOff>93356</xdr:rowOff>
    </xdr:to>
    <xdr:sp macro="" textlink="">
      <xdr:nvSpPr>
        <xdr:cNvPr id="140" name="楕円 139"/>
        <xdr:cNvSpPr/>
      </xdr:nvSpPr>
      <xdr:spPr>
        <a:xfrm>
          <a:off x="3746500" y="90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109883</xdr:rowOff>
    </xdr:from>
    <xdr:ext cx="599010" cy="259045"/>
    <xdr:sp macro="" textlink="">
      <xdr:nvSpPr>
        <xdr:cNvPr id="141" name="テキスト ボックス 140"/>
        <xdr:cNvSpPr txBox="1"/>
      </xdr:nvSpPr>
      <xdr:spPr>
        <a:xfrm>
          <a:off x="3497795" y="88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79190</xdr:rowOff>
    </xdr:from>
    <xdr:to>
      <xdr:col>15</xdr:col>
      <xdr:colOff>101600</xdr:colOff>
      <xdr:row>54</xdr:row>
      <xdr:rowOff>9340</xdr:rowOff>
    </xdr:to>
    <xdr:sp macro="" textlink="">
      <xdr:nvSpPr>
        <xdr:cNvPr id="142" name="楕円 141"/>
        <xdr:cNvSpPr/>
      </xdr:nvSpPr>
      <xdr:spPr>
        <a:xfrm>
          <a:off x="2857500" y="91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25867</xdr:rowOff>
    </xdr:from>
    <xdr:ext cx="599010" cy="259045"/>
    <xdr:sp macro="" textlink="">
      <xdr:nvSpPr>
        <xdr:cNvPr id="143" name="テキスト ボックス 142"/>
        <xdr:cNvSpPr txBox="1"/>
      </xdr:nvSpPr>
      <xdr:spPr>
        <a:xfrm>
          <a:off x="2608795" y="894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68935</xdr:rowOff>
    </xdr:from>
    <xdr:to>
      <xdr:col>10</xdr:col>
      <xdr:colOff>165100</xdr:colOff>
      <xdr:row>52</xdr:row>
      <xdr:rowOff>170535</xdr:rowOff>
    </xdr:to>
    <xdr:sp macro="" textlink="">
      <xdr:nvSpPr>
        <xdr:cNvPr id="144" name="楕円 143"/>
        <xdr:cNvSpPr/>
      </xdr:nvSpPr>
      <xdr:spPr>
        <a:xfrm>
          <a:off x="1968500" y="89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15612</xdr:rowOff>
    </xdr:from>
    <xdr:ext cx="599010" cy="259045"/>
    <xdr:sp macro="" textlink="">
      <xdr:nvSpPr>
        <xdr:cNvPr id="145" name="テキスト ボックス 144"/>
        <xdr:cNvSpPr txBox="1"/>
      </xdr:nvSpPr>
      <xdr:spPr>
        <a:xfrm>
          <a:off x="1719795" y="8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38402</xdr:rowOff>
    </xdr:from>
    <xdr:to>
      <xdr:col>6</xdr:col>
      <xdr:colOff>38100</xdr:colOff>
      <xdr:row>52</xdr:row>
      <xdr:rowOff>140002</xdr:rowOff>
    </xdr:to>
    <xdr:sp macro="" textlink="">
      <xdr:nvSpPr>
        <xdr:cNvPr id="146" name="楕円 145"/>
        <xdr:cNvSpPr/>
      </xdr:nvSpPr>
      <xdr:spPr>
        <a:xfrm>
          <a:off x="1079500" y="89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156529</xdr:rowOff>
    </xdr:from>
    <xdr:ext cx="599010" cy="259045"/>
    <xdr:sp macro="" textlink="">
      <xdr:nvSpPr>
        <xdr:cNvPr id="147" name="テキスト ボックス 146"/>
        <xdr:cNvSpPr txBox="1"/>
      </xdr:nvSpPr>
      <xdr:spPr>
        <a:xfrm>
          <a:off x="830795" y="872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87732</xdr:rowOff>
    </xdr:from>
    <xdr:to>
      <xdr:col>24</xdr:col>
      <xdr:colOff>63500</xdr:colOff>
      <xdr:row>75</xdr:row>
      <xdr:rowOff>60274</xdr:rowOff>
    </xdr:to>
    <xdr:cxnSp macro="">
      <xdr:nvCxnSpPr>
        <xdr:cNvPr id="177" name="直線コネクタ 176"/>
        <xdr:cNvCxnSpPr/>
      </xdr:nvCxnSpPr>
      <xdr:spPr>
        <a:xfrm>
          <a:off x="3797300" y="12603582"/>
          <a:ext cx="838200" cy="3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87732</xdr:rowOff>
    </xdr:from>
    <xdr:to>
      <xdr:col>19</xdr:col>
      <xdr:colOff>177800</xdr:colOff>
      <xdr:row>74</xdr:row>
      <xdr:rowOff>109728</xdr:rowOff>
    </xdr:to>
    <xdr:cxnSp macro="">
      <xdr:nvCxnSpPr>
        <xdr:cNvPr id="180" name="直線コネクタ 179"/>
        <xdr:cNvCxnSpPr/>
      </xdr:nvCxnSpPr>
      <xdr:spPr>
        <a:xfrm flipV="1">
          <a:off x="2908300" y="12603582"/>
          <a:ext cx="889000" cy="1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109728</xdr:rowOff>
    </xdr:from>
    <xdr:to>
      <xdr:col>15</xdr:col>
      <xdr:colOff>50800</xdr:colOff>
      <xdr:row>75</xdr:row>
      <xdr:rowOff>83300</xdr:rowOff>
    </xdr:to>
    <xdr:cxnSp macro="">
      <xdr:nvCxnSpPr>
        <xdr:cNvPr id="183" name="直線コネクタ 182"/>
        <xdr:cNvCxnSpPr/>
      </xdr:nvCxnSpPr>
      <xdr:spPr>
        <a:xfrm flipV="1">
          <a:off x="2019300" y="12797028"/>
          <a:ext cx="889000" cy="1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83300</xdr:rowOff>
    </xdr:from>
    <xdr:to>
      <xdr:col>10</xdr:col>
      <xdr:colOff>114300</xdr:colOff>
      <xdr:row>76</xdr:row>
      <xdr:rowOff>23216</xdr:rowOff>
    </xdr:to>
    <xdr:cxnSp macro="">
      <xdr:nvCxnSpPr>
        <xdr:cNvPr id="186" name="直線コネクタ 185"/>
        <xdr:cNvCxnSpPr/>
      </xdr:nvCxnSpPr>
      <xdr:spPr>
        <a:xfrm flipV="1">
          <a:off x="1130300" y="12942050"/>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9474</xdr:rowOff>
    </xdr:from>
    <xdr:to>
      <xdr:col>24</xdr:col>
      <xdr:colOff>114300</xdr:colOff>
      <xdr:row>75</xdr:row>
      <xdr:rowOff>111074</xdr:rowOff>
    </xdr:to>
    <xdr:sp macro="" textlink="">
      <xdr:nvSpPr>
        <xdr:cNvPr id="196" name="楕円 195"/>
        <xdr:cNvSpPr/>
      </xdr:nvSpPr>
      <xdr:spPr>
        <a:xfrm>
          <a:off x="4584700" y="128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32351</xdr:rowOff>
    </xdr:from>
    <xdr:ext cx="599010" cy="259045"/>
    <xdr:sp macro="" textlink="">
      <xdr:nvSpPr>
        <xdr:cNvPr id="197" name="民生費該当値テキスト"/>
        <xdr:cNvSpPr txBox="1"/>
      </xdr:nvSpPr>
      <xdr:spPr>
        <a:xfrm>
          <a:off x="4686300" y="1271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36932</xdr:rowOff>
    </xdr:from>
    <xdr:to>
      <xdr:col>20</xdr:col>
      <xdr:colOff>38100</xdr:colOff>
      <xdr:row>73</xdr:row>
      <xdr:rowOff>138532</xdr:rowOff>
    </xdr:to>
    <xdr:sp macro="" textlink="">
      <xdr:nvSpPr>
        <xdr:cNvPr id="198" name="楕円 197"/>
        <xdr:cNvSpPr/>
      </xdr:nvSpPr>
      <xdr:spPr>
        <a:xfrm>
          <a:off x="3746500" y="125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155059</xdr:rowOff>
    </xdr:from>
    <xdr:ext cx="599010" cy="259045"/>
    <xdr:sp macro="" textlink="">
      <xdr:nvSpPr>
        <xdr:cNvPr id="199" name="テキスト ボックス 198"/>
        <xdr:cNvSpPr txBox="1"/>
      </xdr:nvSpPr>
      <xdr:spPr>
        <a:xfrm>
          <a:off x="3497795" y="123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58928</xdr:rowOff>
    </xdr:from>
    <xdr:to>
      <xdr:col>15</xdr:col>
      <xdr:colOff>101600</xdr:colOff>
      <xdr:row>74</xdr:row>
      <xdr:rowOff>160528</xdr:rowOff>
    </xdr:to>
    <xdr:sp macro="" textlink="">
      <xdr:nvSpPr>
        <xdr:cNvPr id="200" name="楕円 199"/>
        <xdr:cNvSpPr/>
      </xdr:nvSpPr>
      <xdr:spPr>
        <a:xfrm>
          <a:off x="2857500" y="127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5605</xdr:rowOff>
    </xdr:from>
    <xdr:ext cx="599010" cy="259045"/>
    <xdr:sp macro="" textlink="">
      <xdr:nvSpPr>
        <xdr:cNvPr id="201" name="テキスト ボックス 200"/>
        <xdr:cNvSpPr txBox="1"/>
      </xdr:nvSpPr>
      <xdr:spPr>
        <a:xfrm>
          <a:off x="2608795" y="1252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32500</xdr:rowOff>
    </xdr:from>
    <xdr:to>
      <xdr:col>10</xdr:col>
      <xdr:colOff>165100</xdr:colOff>
      <xdr:row>75</xdr:row>
      <xdr:rowOff>134100</xdr:rowOff>
    </xdr:to>
    <xdr:sp macro="" textlink="">
      <xdr:nvSpPr>
        <xdr:cNvPr id="202" name="楕円 201"/>
        <xdr:cNvSpPr/>
      </xdr:nvSpPr>
      <xdr:spPr>
        <a:xfrm>
          <a:off x="1968500" y="128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150627</xdr:rowOff>
    </xdr:from>
    <xdr:ext cx="599010" cy="259045"/>
    <xdr:sp macro="" textlink="">
      <xdr:nvSpPr>
        <xdr:cNvPr id="203" name="テキスト ボックス 202"/>
        <xdr:cNvSpPr txBox="1"/>
      </xdr:nvSpPr>
      <xdr:spPr>
        <a:xfrm>
          <a:off x="1719795" y="1266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143866</xdr:rowOff>
    </xdr:from>
    <xdr:to>
      <xdr:col>6</xdr:col>
      <xdr:colOff>38100</xdr:colOff>
      <xdr:row>76</xdr:row>
      <xdr:rowOff>74016</xdr:rowOff>
    </xdr:to>
    <xdr:sp macro="" textlink="">
      <xdr:nvSpPr>
        <xdr:cNvPr id="204" name="楕円 203"/>
        <xdr:cNvSpPr/>
      </xdr:nvSpPr>
      <xdr:spPr>
        <a:xfrm>
          <a:off x="1079500" y="130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90543</xdr:rowOff>
    </xdr:from>
    <xdr:ext cx="599010" cy="259045"/>
    <xdr:sp macro="" textlink="">
      <xdr:nvSpPr>
        <xdr:cNvPr id="205" name="テキスト ボックス 204"/>
        <xdr:cNvSpPr txBox="1"/>
      </xdr:nvSpPr>
      <xdr:spPr>
        <a:xfrm>
          <a:off x="830795" y="127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122174</xdr:rowOff>
    </xdr:from>
    <xdr:to>
      <xdr:col>24</xdr:col>
      <xdr:colOff>63500</xdr:colOff>
      <xdr:row>91</xdr:row>
      <xdr:rowOff>151682</xdr:rowOff>
    </xdr:to>
    <xdr:cxnSp macro="">
      <xdr:nvCxnSpPr>
        <xdr:cNvPr id="235" name="直線コネクタ 234"/>
        <xdr:cNvCxnSpPr/>
      </xdr:nvCxnSpPr>
      <xdr:spPr>
        <a:xfrm>
          <a:off x="3797300" y="15724124"/>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122174</xdr:rowOff>
    </xdr:from>
    <xdr:to>
      <xdr:col>19</xdr:col>
      <xdr:colOff>177800</xdr:colOff>
      <xdr:row>93</xdr:row>
      <xdr:rowOff>73101</xdr:rowOff>
    </xdr:to>
    <xdr:cxnSp macro="">
      <xdr:nvCxnSpPr>
        <xdr:cNvPr id="238" name="直線コネクタ 237"/>
        <xdr:cNvCxnSpPr/>
      </xdr:nvCxnSpPr>
      <xdr:spPr>
        <a:xfrm flipV="1">
          <a:off x="2908300" y="15724124"/>
          <a:ext cx="889000" cy="2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146062</xdr:rowOff>
    </xdr:from>
    <xdr:to>
      <xdr:col>15</xdr:col>
      <xdr:colOff>50800</xdr:colOff>
      <xdr:row>93</xdr:row>
      <xdr:rowOff>73101</xdr:rowOff>
    </xdr:to>
    <xdr:cxnSp macro="">
      <xdr:nvCxnSpPr>
        <xdr:cNvPr id="241" name="直線コネクタ 240"/>
        <xdr:cNvCxnSpPr/>
      </xdr:nvCxnSpPr>
      <xdr:spPr>
        <a:xfrm>
          <a:off x="2019300" y="15919462"/>
          <a:ext cx="8890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165818</xdr:rowOff>
    </xdr:from>
    <xdr:to>
      <xdr:col>10</xdr:col>
      <xdr:colOff>114300</xdr:colOff>
      <xdr:row>92</xdr:row>
      <xdr:rowOff>146062</xdr:rowOff>
    </xdr:to>
    <xdr:cxnSp macro="">
      <xdr:nvCxnSpPr>
        <xdr:cNvPr id="244" name="直線コネクタ 243"/>
        <xdr:cNvCxnSpPr/>
      </xdr:nvCxnSpPr>
      <xdr:spPr>
        <a:xfrm>
          <a:off x="1130300" y="15767768"/>
          <a:ext cx="889000" cy="15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100882</xdr:rowOff>
    </xdr:from>
    <xdr:to>
      <xdr:col>24</xdr:col>
      <xdr:colOff>114300</xdr:colOff>
      <xdr:row>92</xdr:row>
      <xdr:rowOff>31032</xdr:rowOff>
    </xdr:to>
    <xdr:sp macro="" textlink="">
      <xdr:nvSpPr>
        <xdr:cNvPr id="254" name="楕円 253"/>
        <xdr:cNvSpPr/>
      </xdr:nvSpPr>
      <xdr:spPr>
        <a:xfrm>
          <a:off x="4584700" y="157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123759</xdr:rowOff>
    </xdr:from>
    <xdr:ext cx="534377" cy="259045"/>
    <xdr:sp macro="" textlink="">
      <xdr:nvSpPr>
        <xdr:cNvPr id="255" name="衛生費該当値テキスト"/>
        <xdr:cNvSpPr txBox="1"/>
      </xdr:nvSpPr>
      <xdr:spPr>
        <a:xfrm>
          <a:off x="4686300" y="155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71374</xdr:rowOff>
    </xdr:from>
    <xdr:to>
      <xdr:col>20</xdr:col>
      <xdr:colOff>38100</xdr:colOff>
      <xdr:row>92</xdr:row>
      <xdr:rowOff>1524</xdr:rowOff>
    </xdr:to>
    <xdr:sp macro="" textlink="">
      <xdr:nvSpPr>
        <xdr:cNvPr id="256" name="楕円 255"/>
        <xdr:cNvSpPr/>
      </xdr:nvSpPr>
      <xdr:spPr>
        <a:xfrm>
          <a:off x="3746500" y="156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18051</xdr:rowOff>
    </xdr:from>
    <xdr:ext cx="534377" cy="259045"/>
    <xdr:sp macro="" textlink="">
      <xdr:nvSpPr>
        <xdr:cNvPr id="257" name="テキスト ボックス 256"/>
        <xdr:cNvSpPr txBox="1"/>
      </xdr:nvSpPr>
      <xdr:spPr>
        <a:xfrm>
          <a:off x="3530111" y="154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22301</xdr:rowOff>
    </xdr:from>
    <xdr:to>
      <xdr:col>15</xdr:col>
      <xdr:colOff>101600</xdr:colOff>
      <xdr:row>93</xdr:row>
      <xdr:rowOff>123901</xdr:rowOff>
    </xdr:to>
    <xdr:sp macro="" textlink="">
      <xdr:nvSpPr>
        <xdr:cNvPr id="258" name="楕円 257"/>
        <xdr:cNvSpPr/>
      </xdr:nvSpPr>
      <xdr:spPr>
        <a:xfrm>
          <a:off x="2857500" y="159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140428</xdr:rowOff>
    </xdr:from>
    <xdr:ext cx="534377" cy="259045"/>
    <xdr:sp macro="" textlink="">
      <xdr:nvSpPr>
        <xdr:cNvPr id="259" name="テキスト ボックス 258"/>
        <xdr:cNvSpPr txBox="1"/>
      </xdr:nvSpPr>
      <xdr:spPr>
        <a:xfrm>
          <a:off x="2641111" y="157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95262</xdr:rowOff>
    </xdr:from>
    <xdr:to>
      <xdr:col>10</xdr:col>
      <xdr:colOff>165100</xdr:colOff>
      <xdr:row>93</xdr:row>
      <xdr:rowOff>25412</xdr:rowOff>
    </xdr:to>
    <xdr:sp macro="" textlink="">
      <xdr:nvSpPr>
        <xdr:cNvPr id="260" name="楕円 259"/>
        <xdr:cNvSpPr/>
      </xdr:nvSpPr>
      <xdr:spPr>
        <a:xfrm>
          <a:off x="1968500" y="15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41939</xdr:rowOff>
    </xdr:from>
    <xdr:ext cx="534377" cy="259045"/>
    <xdr:sp macro="" textlink="">
      <xdr:nvSpPr>
        <xdr:cNvPr id="261" name="テキスト ボックス 260"/>
        <xdr:cNvSpPr txBox="1"/>
      </xdr:nvSpPr>
      <xdr:spPr>
        <a:xfrm>
          <a:off x="1752111" y="156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115018</xdr:rowOff>
    </xdr:from>
    <xdr:to>
      <xdr:col>6</xdr:col>
      <xdr:colOff>38100</xdr:colOff>
      <xdr:row>92</xdr:row>
      <xdr:rowOff>45168</xdr:rowOff>
    </xdr:to>
    <xdr:sp macro="" textlink="">
      <xdr:nvSpPr>
        <xdr:cNvPr id="262" name="楕円 261"/>
        <xdr:cNvSpPr/>
      </xdr:nvSpPr>
      <xdr:spPr>
        <a:xfrm>
          <a:off x="1079500" y="157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61695</xdr:rowOff>
    </xdr:from>
    <xdr:ext cx="534377" cy="259045"/>
    <xdr:sp macro="" textlink="">
      <xdr:nvSpPr>
        <xdr:cNvPr id="263" name="テキスト ボックス 262"/>
        <xdr:cNvSpPr txBox="1"/>
      </xdr:nvSpPr>
      <xdr:spPr>
        <a:xfrm>
          <a:off x="863111" y="154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109601</xdr:rowOff>
    </xdr:from>
    <xdr:to>
      <xdr:col>55</xdr:col>
      <xdr:colOff>0</xdr:colOff>
      <xdr:row>38</xdr:row>
      <xdr:rowOff>123317</xdr:rowOff>
    </xdr:to>
    <xdr:cxnSp macro="">
      <xdr:nvCxnSpPr>
        <xdr:cNvPr id="292" name="直線コネクタ 291"/>
        <xdr:cNvCxnSpPr/>
      </xdr:nvCxnSpPr>
      <xdr:spPr>
        <a:xfrm flipV="1">
          <a:off x="9639300" y="662470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119888</xdr:rowOff>
    </xdr:from>
    <xdr:to>
      <xdr:col>50</xdr:col>
      <xdr:colOff>114300</xdr:colOff>
      <xdr:row>38</xdr:row>
      <xdr:rowOff>123317</xdr:rowOff>
    </xdr:to>
    <xdr:cxnSp macro="">
      <xdr:nvCxnSpPr>
        <xdr:cNvPr id="295" name="直線コネクタ 294"/>
        <xdr:cNvCxnSpPr/>
      </xdr:nvCxnSpPr>
      <xdr:spPr>
        <a:xfrm>
          <a:off x="8750300" y="663498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163703</xdr:rowOff>
    </xdr:from>
    <xdr:to>
      <xdr:col>45</xdr:col>
      <xdr:colOff>177800</xdr:colOff>
      <xdr:row>38</xdr:row>
      <xdr:rowOff>119888</xdr:rowOff>
    </xdr:to>
    <xdr:cxnSp macro="">
      <xdr:nvCxnSpPr>
        <xdr:cNvPr id="298" name="直線コネクタ 297"/>
        <xdr:cNvCxnSpPr/>
      </xdr:nvCxnSpPr>
      <xdr:spPr>
        <a:xfrm>
          <a:off x="7861300" y="6507353"/>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163703</xdr:rowOff>
    </xdr:from>
    <xdr:to>
      <xdr:col>41</xdr:col>
      <xdr:colOff>50800</xdr:colOff>
      <xdr:row>38</xdr:row>
      <xdr:rowOff>17399</xdr:rowOff>
    </xdr:to>
    <xdr:cxnSp macro="">
      <xdr:nvCxnSpPr>
        <xdr:cNvPr id="301" name="直線コネクタ 300"/>
        <xdr:cNvCxnSpPr/>
      </xdr:nvCxnSpPr>
      <xdr:spPr>
        <a:xfrm flipV="1">
          <a:off x="6972300" y="650735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58801</xdr:rowOff>
    </xdr:from>
    <xdr:to>
      <xdr:col>55</xdr:col>
      <xdr:colOff>50800</xdr:colOff>
      <xdr:row>38</xdr:row>
      <xdr:rowOff>160401</xdr:rowOff>
    </xdr:to>
    <xdr:sp macro="" textlink="">
      <xdr:nvSpPr>
        <xdr:cNvPr id="311" name="楕円 310"/>
        <xdr:cNvSpPr/>
      </xdr:nvSpPr>
      <xdr:spPr>
        <a:xfrm>
          <a:off x="104267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145178</xdr:rowOff>
    </xdr:from>
    <xdr:ext cx="378565" cy="259045"/>
    <xdr:sp macro="" textlink="">
      <xdr:nvSpPr>
        <xdr:cNvPr id="312" name="労働費該当値テキスト"/>
        <xdr:cNvSpPr txBox="1"/>
      </xdr:nvSpPr>
      <xdr:spPr>
        <a:xfrm>
          <a:off x="10528300" y="64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72517</xdr:rowOff>
    </xdr:from>
    <xdr:to>
      <xdr:col>50</xdr:col>
      <xdr:colOff>165100</xdr:colOff>
      <xdr:row>39</xdr:row>
      <xdr:rowOff>2667</xdr:rowOff>
    </xdr:to>
    <xdr:sp macro="" textlink="">
      <xdr:nvSpPr>
        <xdr:cNvPr id="313" name="楕円 312"/>
        <xdr:cNvSpPr/>
      </xdr:nvSpPr>
      <xdr:spPr>
        <a:xfrm>
          <a:off x="9588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165244</xdr:rowOff>
    </xdr:from>
    <xdr:ext cx="378565" cy="259045"/>
    <xdr:sp macro="" textlink="">
      <xdr:nvSpPr>
        <xdr:cNvPr id="314" name="テキスト ボックス 313"/>
        <xdr:cNvSpPr txBox="1"/>
      </xdr:nvSpPr>
      <xdr:spPr>
        <a:xfrm>
          <a:off x="9450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69088</xdr:rowOff>
    </xdr:from>
    <xdr:to>
      <xdr:col>46</xdr:col>
      <xdr:colOff>38100</xdr:colOff>
      <xdr:row>38</xdr:row>
      <xdr:rowOff>170688</xdr:rowOff>
    </xdr:to>
    <xdr:sp macro="" textlink="">
      <xdr:nvSpPr>
        <xdr:cNvPr id="315" name="楕円 314"/>
        <xdr:cNvSpPr/>
      </xdr:nvSpPr>
      <xdr:spPr>
        <a:xfrm>
          <a:off x="8699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161815</xdr:rowOff>
    </xdr:from>
    <xdr:ext cx="378565" cy="259045"/>
    <xdr:sp macro="" textlink="">
      <xdr:nvSpPr>
        <xdr:cNvPr id="316" name="テキスト ボックス 315"/>
        <xdr:cNvSpPr txBox="1"/>
      </xdr:nvSpPr>
      <xdr:spPr>
        <a:xfrm>
          <a:off x="8561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112903</xdr:rowOff>
    </xdr:from>
    <xdr:to>
      <xdr:col>41</xdr:col>
      <xdr:colOff>101600</xdr:colOff>
      <xdr:row>38</xdr:row>
      <xdr:rowOff>43053</xdr:rowOff>
    </xdr:to>
    <xdr:sp macro="" textlink="">
      <xdr:nvSpPr>
        <xdr:cNvPr id="317" name="楕円 316"/>
        <xdr:cNvSpPr/>
      </xdr:nvSpPr>
      <xdr:spPr>
        <a:xfrm>
          <a:off x="7810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34180</xdr:rowOff>
    </xdr:from>
    <xdr:ext cx="378565" cy="259045"/>
    <xdr:sp macro="" textlink="">
      <xdr:nvSpPr>
        <xdr:cNvPr id="318" name="テキスト ボックス 317"/>
        <xdr:cNvSpPr txBox="1"/>
      </xdr:nvSpPr>
      <xdr:spPr>
        <a:xfrm>
          <a:off x="7672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9" name="楕円 318"/>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20" name="テキスト ボックス 319"/>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59386</xdr:rowOff>
    </xdr:from>
    <xdr:to>
      <xdr:col>55</xdr:col>
      <xdr:colOff>0</xdr:colOff>
      <xdr:row>52</xdr:row>
      <xdr:rowOff>7683</xdr:rowOff>
    </xdr:to>
    <xdr:cxnSp macro="">
      <xdr:nvCxnSpPr>
        <xdr:cNvPr id="349" name="直線コネクタ 348"/>
        <xdr:cNvCxnSpPr/>
      </xdr:nvCxnSpPr>
      <xdr:spPr>
        <a:xfrm>
          <a:off x="9639300" y="8803336"/>
          <a:ext cx="838200" cy="1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59386</xdr:rowOff>
    </xdr:from>
    <xdr:to>
      <xdr:col>50</xdr:col>
      <xdr:colOff>114300</xdr:colOff>
      <xdr:row>52</xdr:row>
      <xdr:rowOff>13208</xdr:rowOff>
    </xdr:to>
    <xdr:cxnSp macro="">
      <xdr:nvCxnSpPr>
        <xdr:cNvPr id="352" name="直線コネクタ 351"/>
        <xdr:cNvCxnSpPr/>
      </xdr:nvCxnSpPr>
      <xdr:spPr>
        <a:xfrm flipV="1">
          <a:off x="8750300" y="8803336"/>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5055</xdr:rowOff>
    </xdr:from>
    <xdr:to>
      <xdr:col>45</xdr:col>
      <xdr:colOff>177800</xdr:colOff>
      <xdr:row>52</xdr:row>
      <xdr:rowOff>13208</xdr:rowOff>
    </xdr:to>
    <xdr:cxnSp macro="">
      <xdr:nvCxnSpPr>
        <xdr:cNvPr id="355" name="直線コネクタ 354"/>
        <xdr:cNvCxnSpPr/>
      </xdr:nvCxnSpPr>
      <xdr:spPr>
        <a:xfrm>
          <a:off x="7861300" y="892045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32620</xdr:rowOff>
    </xdr:from>
    <xdr:to>
      <xdr:col>41</xdr:col>
      <xdr:colOff>50800</xdr:colOff>
      <xdr:row>52</xdr:row>
      <xdr:rowOff>5055</xdr:rowOff>
    </xdr:to>
    <xdr:cxnSp macro="">
      <xdr:nvCxnSpPr>
        <xdr:cNvPr id="358" name="直線コネクタ 357"/>
        <xdr:cNvCxnSpPr/>
      </xdr:nvCxnSpPr>
      <xdr:spPr>
        <a:xfrm>
          <a:off x="6972300" y="8605120"/>
          <a:ext cx="889000" cy="3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128333</xdr:rowOff>
    </xdr:from>
    <xdr:to>
      <xdr:col>55</xdr:col>
      <xdr:colOff>50800</xdr:colOff>
      <xdr:row>52</xdr:row>
      <xdr:rowOff>58483</xdr:rowOff>
    </xdr:to>
    <xdr:sp macro="" textlink="">
      <xdr:nvSpPr>
        <xdr:cNvPr id="368" name="楕円 367"/>
        <xdr:cNvSpPr/>
      </xdr:nvSpPr>
      <xdr:spPr>
        <a:xfrm>
          <a:off x="10426700" y="8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43260</xdr:rowOff>
    </xdr:from>
    <xdr:ext cx="534377" cy="259045"/>
    <xdr:sp macro="" textlink="">
      <xdr:nvSpPr>
        <xdr:cNvPr id="369" name="農林水産業費該当値テキスト"/>
        <xdr:cNvSpPr txBox="1"/>
      </xdr:nvSpPr>
      <xdr:spPr>
        <a:xfrm>
          <a:off x="10528300" y="87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8586</xdr:rowOff>
    </xdr:from>
    <xdr:to>
      <xdr:col>50</xdr:col>
      <xdr:colOff>165100</xdr:colOff>
      <xdr:row>51</xdr:row>
      <xdr:rowOff>110186</xdr:rowOff>
    </xdr:to>
    <xdr:sp macro="" textlink="">
      <xdr:nvSpPr>
        <xdr:cNvPr id="370" name="楕円 369"/>
        <xdr:cNvSpPr/>
      </xdr:nvSpPr>
      <xdr:spPr>
        <a:xfrm>
          <a:off x="9588500" y="87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126713</xdr:rowOff>
    </xdr:from>
    <xdr:ext cx="534377" cy="259045"/>
    <xdr:sp macro="" textlink="">
      <xdr:nvSpPr>
        <xdr:cNvPr id="371" name="テキスト ボックス 370"/>
        <xdr:cNvSpPr txBox="1"/>
      </xdr:nvSpPr>
      <xdr:spPr>
        <a:xfrm>
          <a:off x="9372111" y="85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133858</xdr:rowOff>
    </xdr:from>
    <xdr:to>
      <xdr:col>46</xdr:col>
      <xdr:colOff>38100</xdr:colOff>
      <xdr:row>52</xdr:row>
      <xdr:rowOff>64008</xdr:rowOff>
    </xdr:to>
    <xdr:sp macro="" textlink="">
      <xdr:nvSpPr>
        <xdr:cNvPr id="372" name="楕円 371"/>
        <xdr:cNvSpPr/>
      </xdr:nvSpPr>
      <xdr:spPr>
        <a:xfrm>
          <a:off x="8699500" y="88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80535</xdr:rowOff>
    </xdr:from>
    <xdr:ext cx="534377" cy="259045"/>
    <xdr:sp macro="" textlink="">
      <xdr:nvSpPr>
        <xdr:cNvPr id="373" name="テキスト ボックス 372"/>
        <xdr:cNvSpPr txBox="1"/>
      </xdr:nvSpPr>
      <xdr:spPr>
        <a:xfrm>
          <a:off x="8483111" y="86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125705</xdr:rowOff>
    </xdr:from>
    <xdr:to>
      <xdr:col>41</xdr:col>
      <xdr:colOff>101600</xdr:colOff>
      <xdr:row>52</xdr:row>
      <xdr:rowOff>55855</xdr:rowOff>
    </xdr:to>
    <xdr:sp macro="" textlink="">
      <xdr:nvSpPr>
        <xdr:cNvPr id="374" name="楕円 373"/>
        <xdr:cNvSpPr/>
      </xdr:nvSpPr>
      <xdr:spPr>
        <a:xfrm>
          <a:off x="7810500" y="88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72382</xdr:rowOff>
    </xdr:from>
    <xdr:ext cx="534377" cy="259045"/>
    <xdr:sp macro="" textlink="">
      <xdr:nvSpPr>
        <xdr:cNvPr id="375" name="テキスト ボックス 374"/>
        <xdr:cNvSpPr txBox="1"/>
      </xdr:nvSpPr>
      <xdr:spPr>
        <a:xfrm>
          <a:off x="7594111" y="86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153270</xdr:rowOff>
    </xdr:from>
    <xdr:to>
      <xdr:col>36</xdr:col>
      <xdr:colOff>165100</xdr:colOff>
      <xdr:row>50</xdr:row>
      <xdr:rowOff>83420</xdr:rowOff>
    </xdr:to>
    <xdr:sp macro="" textlink="">
      <xdr:nvSpPr>
        <xdr:cNvPr id="376" name="楕円 375"/>
        <xdr:cNvSpPr/>
      </xdr:nvSpPr>
      <xdr:spPr>
        <a:xfrm>
          <a:off x="6921500" y="85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99947</xdr:rowOff>
    </xdr:from>
    <xdr:ext cx="534377" cy="259045"/>
    <xdr:sp macro="" textlink="">
      <xdr:nvSpPr>
        <xdr:cNvPr id="377" name="テキスト ボックス 376"/>
        <xdr:cNvSpPr txBox="1"/>
      </xdr:nvSpPr>
      <xdr:spPr>
        <a:xfrm>
          <a:off x="6705111" y="83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91636</xdr:rowOff>
    </xdr:from>
    <xdr:to>
      <xdr:col>55</xdr:col>
      <xdr:colOff>0</xdr:colOff>
      <xdr:row>77</xdr:row>
      <xdr:rowOff>7074</xdr:rowOff>
    </xdr:to>
    <xdr:cxnSp macro="">
      <xdr:nvCxnSpPr>
        <xdr:cNvPr id="406" name="直線コネクタ 405"/>
        <xdr:cNvCxnSpPr/>
      </xdr:nvCxnSpPr>
      <xdr:spPr>
        <a:xfrm>
          <a:off x="9639300" y="13121836"/>
          <a:ext cx="8382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91636</xdr:rowOff>
    </xdr:from>
    <xdr:to>
      <xdr:col>50</xdr:col>
      <xdr:colOff>114300</xdr:colOff>
      <xdr:row>76</xdr:row>
      <xdr:rowOff>153912</xdr:rowOff>
    </xdr:to>
    <xdr:cxnSp macro="">
      <xdr:nvCxnSpPr>
        <xdr:cNvPr id="409" name="直線コネクタ 408"/>
        <xdr:cNvCxnSpPr/>
      </xdr:nvCxnSpPr>
      <xdr:spPr>
        <a:xfrm flipV="1">
          <a:off x="8750300" y="13121836"/>
          <a:ext cx="889000" cy="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141052</xdr:rowOff>
    </xdr:from>
    <xdr:to>
      <xdr:col>45</xdr:col>
      <xdr:colOff>177800</xdr:colOff>
      <xdr:row>76</xdr:row>
      <xdr:rowOff>153912</xdr:rowOff>
    </xdr:to>
    <xdr:cxnSp macro="">
      <xdr:nvCxnSpPr>
        <xdr:cNvPr id="412" name="直線コネクタ 411"/>
        <xdr:cNvCxnSpPr/>
      </xdr:nvCxnSpPr>
      <xdr:spPr>
        <a:xfrm>
          <a:off x="7861300" y="13171252"/>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141052</xdr:rowOff>
    </xdr:from>
    <xdr:to>
      <xdr:col>41</xdr:col>
      <xdr:colOff>50800</xdr:colOff>
      <xdr:row>77</xdr:row>
      <xdr:rowOff>17380</xdr:rowOff>
    </xdr:to>
    <xdr:cxnSp macro="">
      <xdr:nvCxnSpPr>
        <xdr:cNvPr id="415" name="直線コネクタ 414"/>
        <xdr:cNvCxnSpPr/>
      </xdr:nvCxnSpPr>
      <xdr:spPr>
        <a:xfrm flipV="1">
          <a:off x="6972300" y="1317125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127724</xdr:rowOff>
    </xdr:from>
    <xdr:to>
      <xdr:col>55</xdr:col>
      <xdr:colOff>50800</xdr:colOff>
      <xdr:row>77</xdr:row>
      <xdr:rowOff>57874</xdr:rowOff>
    </xdr:to>
    <xdr:sp macro="" textlink="">
      <xdr:nvSpPr>
        <xdr:cNvPr id="425" name="楕円 424"/>
        <xdr:cNvSpPr/>
      </xdr:nvSpPr>
      <xdr:spPr>
        <a:xfrm>
          <a:off x="10426700" y="131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150601</xdr:rowOff>
    </xdr:from>
    <xdr:ext cx="534377" cy="259045"/>
    <xdr:sp macro="" textlink="">
      <xdr:nvSpPr>
        <xdr:cNvPr id="426" name="商工費該当値テキスト"/>
        <xdr:cNvSpPr txBox="1"/>
      </xdr:nvSpPr>
      <xdr:spPr>
        <a:xfrm>
          <a:off x="10528300" y="130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40836</xdr:rowOff>
    </xdr:from>
    <xdr:to>
      <xdr:col>50</xdr:col>
      <xdr:colOff>165100</xdr:colOff>
      <xdr:row>76</xdr:row>
      <xdr:rowOff>142436</xdr:rowOff>
    </xdr:to>
    <xdr:sp macro="" textlink="">
      <xdr:nvSpPr>
        <xdr:cNvPr id="427" name="楕円 426"/>
        <xdr:cNvSpPr/>
      </xdr:nvSpPr>
      <xdr:spPr>
        <a:xfrm>
          <a:off x="9588500" y="130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158964</xdr:rowOff>
    </xdr:from>
    <xdr:ext cx="534377" cy="259045"/>
    <xdr:sp macro="" textlink="">
      <xdr:nvSpPr>
        <xdr:cNvPr id="428" name="テキスト ボックス 427"/>
        <xdr:cNvSpPr txBox="1"/>
      </xdr:nvSpPr>
      <xdr:spPr>
        <a:xfrm>
          <a:off x="9372111" y="128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103112</xdr:rowOff>
    </xdr:from>
    <xdr:to>
      <xdr:col>46</xdr:col>
      <xdr:colOff>38100</xdr:colOff>
      <xdr:row>77</xdr:row>
      <xdr:rowOff>33262</xdr:rowOff>
    </xdr:to>
    <xdr:sp macro="" textlink="">
      <xdr:nvSpPr>
        <xdr:cNvPr id="429" name="楕円 428"/>
        <xdr:cNvSpPr/>
      </xdr:nvSpPr>
      <xdr:spPr>
        <a:xfrm>
          <a:off x="8699500" y="131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49789</xdr:rowOff>
    </xdr:from>
    <xdr:ext cx="534377" cy="259045"/>
    <xdr:sp macro="" textlink="">
      <xdr:nvSpPr>
        <xdr:cNvPr id="430" name="テキスト ボックス 429"/>
        <xdr:cNvSpPr txBox="1"/>
      </xdr:nvSpPr>
      <xdr:spPr>
        <a:xfrm>
          <a:off x="8483111" y="129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90252</xdr:rowOff>
    </xdr:from>
    <xdr:to>
      <xdr:col>41</xdr:col>
      <xdr:colOff>101600</xdr:colOff>
      <xdr:row>77</xdr:row>
      <xdr:rowOff>20402</xdr:rowOff>
    </xdr:to>
    <xdr:sp macro="" textlink="">
      <xdr:nvSpPr>
        <xdr:cNvPr id="431" name="楕円 430"/>
        <xdr:cNvSpPr/>
      </xdr:nvSpPr>
      <xdr:spPr>
        <a:xfrm>
          <a:off x="7810500" y="131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36930</xdr:rowOff>
    </xdr:from>
    <xdr:ext cx="534377" cy="259045"/>
    <xdr:sp macro="" textlink="">
      <xdr:nvSpPr>
        <xdr:cNvPr id="432" name="テキスト ボックス 431"/>
        <xdr:cNvSpPr txBox="1"/>
      </xdr:nvSpPr>
      <xdr:spPr>
        <a:xfrm>
          <a:off x="7594111" y="128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138030</xdr:rowOff>
    </xdr:from>
    <xdr:to>
      <xdr:col>36</xdr:col>
      <xdr:colOff>165100</xdr:colOff>
      <xdr:row>77</xdr:row>
      <xdr:rowOff>68180</xdr:rowOff>
    </xdr:to>
    <xdr:sp macro="" textlink="">
      <xdr:nvSpPr>
        <xdr:cNvPr id="433" name="楕円 432"/>
        <xdr:cNvSpPr/>
      </xdr:nvSpPr>
      <xdr:spPr>
        <a:xfrm>
          <a:off x="6921500" y="131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84707</xdr:rowOff>
    </xdr:from>
    <xdr:ext cx="534377" cy="259045"/>
    <xdr:sp macro="" textlink="">
      <xdr:nvSpPr>
        <xdr:cNvPr id="434" name="テキスト ボックス 433"/>
        <xdr:cNvSpPr txBox="1"/>
      </xdr:nvSpPr>
      <xdr:spPr>
        <a:xfrm>
          <a:off x="6705111" y="12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10477</xdr:rowOff>
    </xdr:from>
    <xdr:to>
      <xdr:col>55</xdr:col>
      <xdr:colOff>0</xdr:colOff>
      <xdr:row>93</xdr:row>
      <xdr:rowOff>59068</xdr:rowOff>
    </xdr:to>
    <xdr:cxnSp macro="">
      <xdr:nvCxnSpPr>
        <xdr:cNvPr id="463" name="直線コネクタ 462"/>
        <xdr:cNvCxnSpPr/>
      </xdr:nvCxnSpPr>
      <xdr:spPr>
        <a:xfrm>
          <a:off x="9639300" y="15955327"/>
          <a:ext cx="8382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10477</xdr:rowOff>
    </xdr:from>
    <xdr:to>
      <xdr:col>50</xdr:col>
      <xdr:colOff>114300</xdr:colOff>
      <xdr:row>93</xdr:row>
      <xdr:rowOff>54941</xdr:rowOff>
    </xdr:to>
    <xdr:cxnSp macro="">
      <xdr:nvCxnSpPr>
        <xdr:cNvPr id="466" name="直線コネクタ 465"/>
        <xdr:cNvCxnSpPr/>
      </xdr:nvCxnSpPr>
      <xdr:spPr>
        <a:xfrm flipV="1">
          <a:off x="8750300" y="15955327"/>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54941</xdr:rowOff>
    </xdr:from>
    <xdr:to>
      <xdr:col>45</xdr:col>
      <xdr:colOff>177800</xdr:colOff>
      <xdr:row>93</xdr:row>
      <xdr:rowOff>95886</xdr:rowOff>
    </xdr:to>
    <xdr:cxnSp macro="">
      <xdr:nvCxnSpPr>
        <xdr:cNvPr id="469" name="直線コネクタ 468"/>
        <xdr:cNvCxnSpPr/>
      </xdr:nvCxnSpPr>
      <xdr:spPr>
        <a:xfrm flipV="1">
          <a:off x="7861300" y="15999791"/>
          <a:ext cx="8890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28893</xdr:rowOff>
    </xdr:from>
    <xdr:to>
      <xdr:col>41</xdr:col>
      <xdr:colOff>50800</xdr:colOff>
      <xdr:row>93</xdr:row>
      <xdr:rowOff>95886</xdr:rowOff>
    </xdr:to>
    <xdr:cxnSp macro="">
      <xdr:nvCxnSpPr>
        <xdr:cNvPr id="472" name="直線コネクタ 471"/>
        <xdr:cNvCxnSpPr/>
      </xdr:nvCxnSpPr>
      <xdr:spPr>
        <a:xfrm>
          <a:off x="6972300" y="15973743"/>
          <a:ext cx="889000" cy="6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8268</xdr:rowOff>
    </xdr:from>
    <xdr:to>
      <xdr:col>55</xdr:col>
      <xdr:colOff>50800</xdr:colOff>
      <xdr:row>93</xdr:row>
      <xdr:rowOff>109868</xdr:rowOff>
    </xdr:to>
    <xdr:sp macro="" textlink="">
      <xdr:nvSpPr>
        <xdr:cNvPr id="482" name="楕円 481"/>
        <xdr:cNvSpPr/>
      </xdr:nvSpPr>
      <xdr:spPr>
        <a:xfrm>
          <a:off x="10426700" y="159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31145</xdr:rowOff>
    </xdr:from>
    <xdr:ext cx="534377" cy="259045"/>
    <xdr:sp macro="" textlink="">
      <xdr:nvSpPr>
        <xdr:cNvPr id="483" name="土木費該当値テキスト"/>
        <xdr:cNvSpPr txBox="1"/>
      </xdr:nvSpPr>
      <xdr:spPr>
        <a:xfrm>
          <a:off x="10528300" y="158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131127</xdr:rowOff>
    </xdr:from>
    <xdr:to>
      <xdr:col>50</xdr:col>
      <xdr:colOff>165100</xdr:colOff>
      <xdr:row>93</xdr:row>
      <xdr:rowOff>61277</xdr:rowOff>
    </xdr:to>
    <xdr:sp macro="" textlink="">
      <xdr:nvSpPr>
        <xdr:cNvPr id="484" name="楕円 483"/>
        <xdr:cNvSpPr/>
      </xdr:nvSpPr>
      <xdr:spPr>
        <a:xfrm>
          <a:off x="9588500" y="159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77804</xdr:rowOff>
    </xdr:from>
    <xdr:ext cx="534377" cy="259045"/>
    <xdr:sp macro="" textlink="">
      <xdr:nvSpPr>
        <xdr:cNvPr id="485" name="テキスト ボックス 484"/>
        <xdr:cNvSpPr txBox="1"/>
      </xdr:nvSpPr>
      <xdr:spPr>
        <a:xfrm>
          <a:off x="9372111" y="156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4141</xdr:rowOff>
    </xdr:from>
    <xdr:to>
      <xdr:col>46</xdr:col>
      <xdr:colOff>38100</xdr:colOff>
      <xdr:row>93</xdr:row>
      <xdr:rowOff>105741</xdr:rowOff>
    </xdr:to>
    <xdr:sp macro="" textlink="">
      <xdr:nvSpPr>
        <xdr:cNvPr id="486" name="楕円 485"/>
        <xdr:cNvSpPr/>
      </xdr:nvSpPr>
      <xdr:spPr>
        <a:xfrm>
          <a:off x="8699500" y="159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122268</xdr:rowOff>
    </xdr:from>
    <xdr:ext cx="534377" cy="259045"/>
    <xdr:sp macro="" textlink="">
      <xdr:nvSpPr>
        <xdr:cNvPr id="487" name="テキスト ボックス 486"/>
        <xdr:cNvSpPr txBox="1"/>
      </xdr:nvSpPr>
      <xdr:spPr>
        <a:xfrm>
          <a:off x="8483111" y="157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45086</xdr:rowOff>
    </xdr:from>
    <xdr:to>
      <xdr:col>41</xdr:col>
      <xdr:colOff>101600</xdr:colOff>
      <xdr:row>93</xdr:row>
      <xdr:rowOff>146686</xdr:rowOff>
    </xdr:to>
    <xdr:sp macro="" textlink="">
      <xdr:nvSpPr>
        <xdr:cNvPr id="488" name="楕円 487"/>
        <xdr:cNvSpPr/>
      </xdr:nvSpPr>
      <xdr:spPr>
        <a:xfrm>
          <a:off x="7810500" y="159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163213</xdr:rowOff>
    </xdr:from>
    <xdr:ext cx="534377" cy="259045"/>
    <xdr:sp macro="" textlink="">
      <xdr:nvSpPr>
        <xdr:cNvPr id="489" name="テキスト ボックス 488"/>
        <xdr:cNvSpPr txBox="1"/>
      </xdr:nvSpPr>
      <xdr:spPr>
        <a:xfrm>
          <a:off x="7594111" y="157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149543</xdr:rowOff>
    </xdr:from>
    <xdr:to>
      <xdr:col>36</xdr:col>
      <xdr:colOff>165100</xdr:colOff>
      <xdr:row>93</xdr:row>
      <xdr:rowOff>79693</xdr:rowOff>
    </xdr:to>
    <xdr:sp macro="" textlink="">
      <xdr:nvSpPr>
        <xdr:cNvPr id="490" name="楕円 489"/>
        <xdr:cNvSpPr/>
      </xdr:nvSpPr>
      <xdr:spPr>
        <a:xfrm>
          <a:off x="6921500" y="159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96220</xdr:rowOff>
    </xdr:from>
    <xdr:ext cx="534377" cy="259045"/>
    <xdr:sp macro="" textlink="">
      <xdr:nvSpPr>
        <xdr:cNvPr id="491" name="テキスト ボックス 490"/>
        <xdr:cNvSpPr txBox="1"/>
      </xdr:nvSpPr>
      <xdr:spPr>
        <a:xfrm>
          <a:off x="6705111" y="156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23767</xdr:rowOff>
    </xdr:from>
    <xdr:to>
      <xdr:col>85</xdr:col>
      <xdr:colOff>126364</xdr:colOff>
      <xdr:row>39</xdr:row>
      <xdr:rowOff>161385</xdr:rowOff>
    </xdr:to>
    <xdr:cxnSp macro="">
      <xdr:nvCxnSpPr>
        <xdr:cNvPr id="518" name="直線コネクタ 517"/>
        <xdr:cNvCxnSpPr/>
      </xdr:nvCxnSpPr>
      <xdr:spPr>
        <a:xfrm flipV="1">
          <a:off x="16317595" y="5853067"/>
          <a:ext cx="1269" cy="9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165212</xdr:rowOff>
    </xdr:from>
    <xdr:ext cx="469744" cy="259045"/>
    <xdr:sp macro="" textlink="">
      <xdr:nvSpPr>
        <xdr:cNvPr id="519" name="消防費最小値テキスト"/>
        <xdr:cNvSpPr txBox="1"/>
      </xdr:nvSpPr>
      <xdr:spPr>
        <a:xfrm>
          <a:off x="16370300" y="685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161385</xdr:rowOff>
    </xdr:from>
    <xdr:to>
      <xdr:col>86</xdr:col>
      <xdr:colOff>25400</xdr:colOff>
      <xdr:row>39</xdr:row>
      <xdr:rowOff>161385</xdr:rowOff>
    </xdr:to>
    <xdr:cxnSp macro="">
      <xdr:nvCxnSpPr>
        <xdr:cNvPr id="520" name="直線コネクタ 519"/>
        <xdr:cNvCxnSpPr/>
      </xdr:nvCxnSpPr>
      <xdr:spPr>
        <a:xfrm>
          <a:off x="16230600" y="684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141894</xdr:rowOff>
    </xdr:from>
    <xdr:ext cx="534377" cy="259045"/>
    <xdr:sp macro="" textlink="">
      <xdr:nvSpPr>
        <xdr:cNvPr id="521" name="消防費最大値テキスト"/>
        <xdr:cNvSpPr txBox="1"/>
      </xdr:nvSpPr>
      <xdr:spPr>
        <a:xfrm>
          <a:off x="16370300" y="56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23767</xdr:rowOff>
    </xdr:from>
    <xdr:to>
      <xdr:col>86</xdr:col>
      <xdr:colOff>25400</xdr:colOff>
      <xdr:row>34</xdr:row>
      <xdr:rowOff>23767</xdr:rowOff>
    </xdr:to>
    <xdr:cxnSp macro="">
      <xdr:nvCxnSpPr>
        <xdr:cNvPr id="522" name="直線コネクタ 521"/>
        <xdr:cNvCxnSpPr/>
      </xdr:nvCxnSpPr>
      <xdr:spPr>
        <a:xfrm>
          <a:off x="16230600" y="585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124025</xdr:rowOff>
    </xdr:from>
    <xdr:to>
      <xdr:col>85</xdr:col>
      <xdr:colOff>127000</xdr:colOff>
      <xdr:row>34</xdr:row>
      <xdr:rowOff>146754</xdr:rowOff>
    </xdr:to>
    <xdr:cxnSp macro="">
      <xdr:nvCxnSpPr>
        <xdr:cNvPr id="523" name="直線コネクタ 522"/>
        <xdr:cNvCxnSpPr/>
      </xdr:nvCxnSpPr>
      <xdr:spPr>
        <a:xfrm flipV="1">
          <a:off x="15481300" y="5953325"/>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75099</xdr:rowOff>
    </xdr:from>
    <xdr:ext cx="534377" cy="259045"/>
    <xdr:sp macro="" textlink="">
      <xdr:nvSpPr>
        <xdr:cNvPr id="524" name="消防費平均値テキスト"/>
        <xdr:cNvSpPr txBox="1"/>
      </xdr:nvSpPr>
      <xdr:spPr>
        <a:xfrm>
          <a:off x="16370300" y="6418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96672</xdr:rowOff>
    </xdr:from>
    <xdr:to>
      <xdr:col>85</xdr:col>
      <xdr:colOff>177800</xdr:colOff>
      <xdr:row>38</xdr:row>
      <xdr:rowOff>26822</xdr:rowOff>
    </xdr:to>
    <xdr:sp macro="" textlink="">
      <xdr:nvSpPr>
        <xdr:cNvPr id="525" name="フローチャート: 判断 524"/>
        <xdr:cNvSpPr/>
      </xdr:nvSpPr>
      <xdr:spPr>
        <a:xfrm>
          <a:off x="16268700" y="64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146754</xdr:rowOff>
    </xdr:from>
    <xdr:to>
      <xdr:col>81</xdr:col>
      <xdr:colOff>50800</xdr:colOff>
      <xdr:row>35</xdr:row>
      <xdr:rowOff>52473</xdr:rowOff>
    </xdr:to>
    <xdr:cxnSp macro="">
      <xdr:nvCxnSpPr>
        <xdr:cNvPr id="526" name="直線コネクタ 525"/>
        <xdr:cNvCxnSpPr/>
      </xdr:nvCxnSpPr>
      <xdr:spPr>
        <a:xfrm flipV="1">
          <a:off x="14592300" y="5976054"/>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105000</xdr:rowOff>
    </xdr:from>
    <xdr:to>
      <xdr:col>81</xdr:col>
      <xdr:colOff>101600</xdr:colOff>
      <xdr:row>38</xdr:row>
      <xdr:rowOff>35150</xdr:rowOff>
    </xdr:to>
    <xdr:sp macro="" textlink="">
      <xdr:nvSpPr>
        <xdr:cNvPr id="527" name="フローチャート: 判断 526"/>
        <xdr:cNvSpPr/>
      </xdr:nvSpPr>
      <xdr:spPr>
        <a:xfrm>
          <a:off x="15430500" y="644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26277</xdr:rowOff>
    </xdr:from>
    <xdr:ext cx="534377" cy="259045"/>
    <xdr:sp macro="" textlink="">
      <xdr:nvSpPr>
        <xdr:cNvPr id="528" name="テキスト ボックス 527"/>
        <xdr:cNvSpPr txBox="1"/>
      </xdr:nvSpPr>
      <xdr:spPr>
        <a:xfrm>
          <a:off x="15214111" y="65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37581</xdr:rowOff>
    </xdr:from>
    <xdr:to>
      <xdr:col>76</xdr:col>
      <xdr:colOff>114300</xdr:colOff>
      <xdr:row>35</xdr:row>
      <xdr:rowOff>52473</xdr:rowOff>
    </xdr:to>
    <xdr:cxnSp macro="">
      <xdr:nvCxnSpPr>
        <xdr:cNvPr id="529" name="直線コネクタ 528"/>
        <xdr:cNvCxnSpPr/>
      </xdr:nvCxnSpPr>
      <xdr:spPr>
        <a:xfrm>
          <a:off x="13703300" y="5695431"/>
          <a:ext cx="889000" cy="3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116626</xdr:rowOff>
    </xdr:from>
    <xdr:to>
      <xdr:col>76</xdr:col>
      <xdr:colOff>165100</xdr:colOff>
      <xdr:row>38</xdr:row>
      <xdr:rowOff>46775</xdr:rowOff>
    </xdr:to>
    <xdr:sp macro="" textlink="">
      <xdr:nvSpPr>
        <xdr:cNvPr id="530" name="フローチャート: 判断 529"/>
        <xdr:cNvSpPr/>
      </xdr:nvSpPr>
      <xdr:spPr>
        <a:xfrm>
          <a:off x="14541500" y="64602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37903</xdr:rowOff>
    </xdr:from>
    <xdr:ext cx="534377" cy="259045"/>
    <xdr:sp macro="" textlink="">
      <xdr:nvSpPr>
        <xdr:cNvPr id="531" name="テキスト ボックス 530"/>
        <xdr:cNvSpPr txBox="1"/>
      </xdr:nvSpPr>
      <xdr:spPr>
        <a:xfrm>
          <a:off x="14325111" y="65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41402</xdr:rowOff>
    </xdr:from>
    <xdr:to>
      <xdr:col>71</xdr:col>
      <xdr:colOff>177800</xdr:colOff>
      <xdr:row>33</xdr:row>
      <xdr:rowOff>37581</xdr:rowOff>
    </xdr:to>
    <xdr:cxnSp macro="">
      <xdr:nvCxnSpPr>
        <xdr:cNvPr id="532" name="直線コネクタ 531"/>
        <xdr:cNvCxnSpPr/>
      </xdr:nvCxnSpPr>
      <xdr:spPr>
        <a:xfrm>
          <a:off x="12814300" y="5356352"/>
          <a:ext cx="889000" cy="3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65648</xdr:rowOff>
    </xdr:from>
    <xdr:to>
      <xdr:col>72</xdr:col>
      <xdr:colOff>38100</xdr:colOff>
      <xdr:row>37</xdr:row>
      <xdr:rowOff>167248</xdr:rowOff>
    </xdr:to>
    <xdr:sp macro="" textlink="">
      <xdr:nvSpPr>
        <xdr:cNvPr id="533" name="フローチャート: 判断 532"/>
        <xdr:cNvSpPr/>
      </xdr:nvSpPr>
      <xdr:spPr>
        <a:xfrm>
          <a:off x="13652500" y="640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158375</xdr:rowOff>
    </xdr:from>
    <xdr:ext cx="534377" cy="259045"/>
    <xdr:sp macro="" textlink="">
      <xdr:nvSpPr>
        <xdr:cNvPr id="534" name="テキスト ボックス 533"/>
        <xdr:cNvSpPr txBox="1"/>
      </xdr:nvSpPr>
      <xdr:spPr>
        <a:xfrm>
          <a:off x="13436111" y="65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153953</xdr:rowOff>
    </xdr:from>
    <xdr:to>
      <xdr:col>67</xdr:col>
      <xdr:colOff>101600</xdr:colOff>
      <xdr:row>38</xdr:row>
      <xdr:rowOff>84103</xdr:rowOff>
    </xdr:to>
    <xdr:sp macro="" textlink="">
      <xdr:nvSpPr>
        <xdr:cNvPr id="535" name="フローチャート: 判断 534"/>
        <xdr:cNvSpPr/>
      </xdr:nvSpPr>
      <xdr:spPr>
        <a:xfrm>
          <a:off x="12763500" y="649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75230</xdr:rowOff>
    </xdr:from>
    <xdr:ext cx="534377" cy="259045"/>
    <xdr:sp macro="" textlink="">
      <xdr:nvSpPr>
        <xdr:cNvPr id="536" name="テキスト ボックス 535"/>
        <xdr:cNvSpPr txBox="1"/>
      </xdr:nvSpPr>
      <xdr:spPr>
        <a:xfrm>
          <a:off x="12547111" y="65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73225</xdr:rowOff>
    </xdr:from>
    <xdr:to>
      <xdr:col>85</xdr:col>
      <xdr:colOff>177800</xdr:colOff>
      <xdr:row>35</xdr:row>
      <xdr:rowOff>3375</xdr:rowOff>
    </xdr:to>
    <xdr:sp macro="" textlink="">
      <xdr:nvSpPr>
        <xdr:cNvPr id="542" name="楕円 541"/>
        <xdr:cNvSpPr/>
      </xdr:nvSpPr>
      <xdr:spPr>
        <a:xfrm>
          <a:off x="162687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159602</xdr:rowOff>
    </xdr:from>
    <xdr:ext cx="534377" cy="259045"/>
    <xdr:sp macro="" textlink="">
      <xdr:nvSpPr>
        <xdr:cNvPr id="543" name="消防費該当値テキスト"/>
        <xdr:cNvSpPr txBox="1"/>
      </xdr:nvSpPr>
      <xdr:spPr>
        <a:xfrm>
          <a:off x="16370300" y="58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95954</xdr:rowOff>
    </xdr:from>
    <xdr:to>
      <xdr:col>81</xdr:col>
      <xdr:colOff>101600</xdr:colOff>
      <xdr:row>35</xdr:row>
      <xdr:rowOff>26104</xdr:rowOff>
    </xdr:to>
    <xdr:sp macro="" textlink="">
      <xdr:nvSpPr>
        <xdr:cNvPr id="544" name="楕円 543"/>
        <xdr:cNvSpPr/>
      </xdr:nvSpPr>
      <xdr:spPr>
        <a:xfrm>
          <a:off x="15430500" y="59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42631</xdr:rowOff>
    </xdr:from>
    <xdr:ext cx="534377" cy="259045"/>
    <xdr:sp macro="" textlink="">
      <xdr:nvSpPr>
        <xdr:cNvPr id="545" name="テキスト ボックス 544"/>
        <xdr:cNvSpPr txBox="1"/>
      </xdr:nvSpPr>
      <xdr:spPr>
        <a:xfrm>
          <a:off x="15214111" y="57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1673</xdr:rowOff>
    </xdr:from>
    <xdr:to>
      <xdr:col>76</xdr:col>
      <xdr:colOff>165100</xdr:colOff>
      <xdr:row>35</xdr:row>
      <xdr:rowOff>103273</xdr:rowOff>
    </xdr:to>
    <xdr:sp macro="" textlink="">
      <xdr:nvSpPr>
        <xdr:cNvPr id="546" name="楕円 545"/>
        <xdr:cNvSpPr/>
      </xdr:nvSpPr>
      <xdr:spPr>
        <a:xfrm>
          <a:off x="14541500" y="60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119800</xdr:rowOff>
    </xdr:from>
    <xdr:ext cx="534377" cy="259045"/>
    <xdr:sp macro="" textlink="">
      <xdr:nvSpPr>
        <xdr:cNvPr id="547" name="テキスト ボックス 546"/>
        <xdr:cNvSpPr txBox="1"/>
      </xdr:nvSpPr>
      <xdr:spPr>
        <a:xfrm>
          <a:off x="14325111" y="57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158231</xdr:rowOff>
    </xdr:from>
    <xdr:to>
      <xdr:col>72</xdr:col>
      <xdr:colOff>38100</xdr:colOff>
      <xdr:row>33</xdr:row>
      <xdr:rowOff>88381</xdr:rowOff>
    </xdr:to>
    <xdr:sp macro="" textlink="">
      <xdr:nvSpPr>
        <xdr:cNvPr id="548" name="楕円 547"/>
        <xdr:cNvSpPr/>
      </xdr:nvSpPr>
      <xdr:spPr>
        <a:xfrm>
          <a:off x="13652500" y="56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104908</xdr:rowOff>
    </xdr:from>
    <xdr:ext cx="534377" cy="259045"/>
    <xdr:sp macro="" textlink="">
      <xdr:nvSpPr>
        <xdr:cNvPr id="549" name="テキスト ボックス 548"/>
        <xdr:cNvSpPr txBox="1"/>
      </xdr:nvSpPr>
      <xdr:spPr>
        <a:xfrm>
          <a:off x="13436111" y="541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162052</xdr:rowOff>
    </xdr:from>
    <xdr:to>
      <xdr:col>67</xdr:col>
      <xdr:colOff>101600</xdr:colOff>
      <xdr:row>31</xdr:row>
      <xdr:rowOff>92202</xdr:rowOff>
    </xdr:to>
    <xdr:sp macro="" textlink="">
      <xdr:nvSpPr>
        <xdr:cNvPr id="550" name="楕円 549"/>
        <xdr:cNvSpPr/>
      </xdr:nvSpPr>
      <xdr:spPr>
        <a:xfrm>
          <a:off x="12763500" y="53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108729</xdr:rowOff>
    </xdr:from>
    <xdr:ext cx="534377" cy="259045"/>
    <xdr:sp macro="" textlink="">
      <xdr:nvSpPr>
        <xdr:cNvPr id="551" name="テキスト ボックス 550"/>
        <xdr:cNvSpPr txBox="1"/>
      </xdr:nvSpPr>
      <xdr:spPr>
        <a:xfrm>
          <a:off x="12547111" y="50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6" name="直線コネクタ 575"/>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7"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8" name="直線コネクタ 577"/>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9"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80" name="直線コネクタ 579"/>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78016</xdr:rowOff>
    </xdr:from>
    <xdr:to>
      <xdr:col>85</xdr:col>
      <xdr:colOff>127000</xdr:colOff>
      <xdr:row>53</xdr:row>
      <xdr:rowOff>44774</xdr:rowOff>
    </xdr:to>
    <xdr:cxnSp macro="">
      <xdr:nvCxnSpPr>
        <xdr:cNvPr id="581" name="直線コネクタ 580"/>
        <xdr:cNvCxnSpPr/>
      </xdr:nvCxnSpPr>
      <xdr:spPr>
        <a:xfrm flipV="1">
          <a:off x="15481300" y="8821966"/>
          <a:ext cx="838200" cy="30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2"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3" name="フローチャート: 判断 582"/>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44774</xdr:rowOff>
    </xdr:from>
    <xdr:to>
      <xdr:col>81</xdr:col>
      <xdr:colOff>50800</xdr:colOff>
      <xdr:row>54</xdr:row>
      <xdr:rowOff>1188</xdr:rowOff>
    </xdr:to>
    <xdr:cxnSp macro="">
      <xdr:nvCxnSpPr>
        <xdr:cNvPr id="584" name="直線コネクタ 583"/>
        <xdr:cNvCxnSpPr/>
      </xdr:nvCxnSpPr>
      <xdr:spPr>
        <a:xfrm flipV="1">
          <a:off x="14592300" y="9131624"/>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5" name="フローチャート: 判断 584"/>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6" name="テキスト ボックス 585"/>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71654</xdr:rowOff>
    </xdr:from>
    <xdr:to>
      <xdr:col>76</xdr:col>
      <xdr:colOff>114300</xdr:colOff>
      <xdr:row>54</xdr:row>
      <xdr:rowOff>1188</xdr:rowOff>
    </xdr:to>
    <xdr:cxnSp macro="">
      <xdr:nvCxnSpPr>
        <xdr:cNvPr id="587" name="直線コネクタ 586"/>
        <xdr:cNvCxnSpPr/>
      </xdr:nvCxnSpPr>
      <xdr:spPr>
        <a:xfrm>
          <a:off x="13703300" y="8987054"/>
          <a:ext cx="889000" cy="2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8" name="フローチャート: 判断 587"/>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9" name="テキスト ボックス 588"/>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89294</xdr:rowOff>
    </xdr:from>
    <xdr:to>
      <xdr:col>71</xdr:col>
      <xdr:colOff>177800</xdr:colOff>
      <xdr:row>52</xdr:row>
      <xdr:rowOff>71654</xdr:rowOff>
    </xdr:to>
    <xdr:cxnSp macro="">
      <xdr:nvCxnSpPr>
        <xdr:cNvPr id="590" name="直線コネクタ 589"/>
        <xdr:cNvCxnSpPr/>
      </xdr:nvCxnSpPr>
      <xdr:spPr>
        <a:xfrm>
          <a:off x="12814300" y="8661794"/>
          <a:ext cx="889000" cy="3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91" name="フローチャート: 判断 590"/>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2" name="テキスト ボックス 591"/>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3" name="フローチャート: 判断 592"/>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4" name="テキスト ボックス 593"/>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27216</xdr:rowOff>
    </xdr:from>
    <xdr:to>
      <xdr:col>85</xdr:col>
      <xdr:colOff>177800</xdr:colOff>
      <xdr:row>51</xdr:row>
      <xdr:rowOff>128816</xdr:rowOff>
    </xdr:to>
    <xdr:sp macro="" textlink="">
      <xdr:nvSpPr>
        <xdr:cNvPr id="600" name="楕円 599"/>
        <xdr:cNvSpPr/>
      </xdr:nvSpPr>
      <xdr:spPr>
        <a:xfrm>
          <a:off x="16268700" y="87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113593</xdr:rowOff>
    </xdr:from>
    <xdr:ext cx="534377" cy="259045"/>
    <xdr:sp macro="" textlink="">
      <xdr:nvSpPr>
        <xdr:cNvPr id="601" name="教育費該当値テキスト"/>
        <xdr:cNvSpPr txBox="1"/>
      </xdr:nvSpPr>
      <xdr:spPr>
        <a:xfrm>
          <a:off x="16370300" y="86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165424</xdr:rowOff>
    </xdr:from>
    <xdr:to>
      <xdr:col>81</xdr:col>
      <xdr:colOff>101600</xdr:colOff>
      <xdr:row>53</xdr:row>
      <xdr:rowOff>95574</xdr:rowOff>
    </xdr:to>
    <xdr:sp macro="" textlink="">
      <xdr:nvSpPr>
        <xdr:cNvPr id="602" name="楕円 601"/>
        <xdr:cNvSpPr/>
      </xdr:nvSpPr>
      <xdr:spPr>
        <a:xfrm>
          <a:off x="15430500" y="90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112101</xdr:rowOff>
    </xdr:from>
    <xdr:ext cx="534377" cy="259045"/>
    <xdr:sp macro="" textlink="">
      <xdr:nvSpPr>
        <xdr:cNvPr id="603" name="テキスト ボックス 602"/>
        <xdr:cNvSpPr txBox="1"/>
      </xdr:nvSpPr>
      <xdr:spPr>
        <a:xfrm>
          <a:off x="15214111" y="88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121838</xdr:rowOff>
    </xdr:from>
    <xdr:to>
      <xdr:col>76</xdr:col>
      <xdr:colOff>165100</xdr:colOff>
      <xdr:row>54</xdr:row>
      <xdr:rowOff>51988</xdr:rowOff>
    </xdr:to>
    <xdr:sp macro="" textlink="">
      <xdr:nvSpPr>
        <xdr:cNvPr id="604" name="楕円 603"/>
        <xdr:cNvSpPr/>
      </xdr:nvSpPr>
      <xdr:spPr>
        <a:xfrm>
          <a:off x="14541500" y="92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68515</xdr:rowOff>
    </xdr:from>
    <xdr:ext cx="534377" cy="259045"/>
    <xdr:sp macro="" textlink="">
      <xdr:nvSpPr>
        <xdr:cNvPr id="605" name="テキスト ボックス 604"/>
        <xdr:cNvSpPr txBox="1"/>
      </xdr:nvSpPr>
      <xdr:spPr>
        <a:xfrm>
          <a:off x="14325111" y="89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20854</xdr:rowOff>
    </xdr:from>
    <xdr:to>
      <xdr:col>72</xdr:col>
      <xdr:colOff>38100</xdr:colOff>
      <xdr:row>52</xdr:row>
      <xdr:rowOff>122454</xdr:rowOff>
    </xdr:to>
    <xdr:sp macro="" textlink="">
      <xdr:nvSpPr>
        <xdr:cNvPr id="606" name="楕円 605"/>
        <xdr:cNvSpPr/>
      </xdr:nvSpPr>
      <xdr:spPr>
        <a:xfrm>
          <a:off x="13652500" y="89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138981</xdr:rowOff>
    </xdr:from>
    <xdr:ext cx="534377" cy="259045"/>
    <xdr:sp macro="" textlink="">
      <xdr:nvSpPr>
        <xdr:cNvPr id="607" name="テキスト ボックス 606"/>
        <xdr:cNvSpPr txBox="1"/>
      </xdr:nvSpPr>
      <xdr:spPr>
        <a:xfrm>
          <a:off x="13436111" y="87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38494</xdr:rowOff>
    </xdr:from>
    <xdr:to>
      <xdr:col>67</xdr:col>
      <xdr:colOff>101600</xdr:colOff>
      <xdr:row>50</xdr:row>
      <xdr:rowOff>140094</xdr:rowOff>
    </xdr:to>
    <xdr:sp macro="" textlink="">
      <xdr:nvSpPr>
        <xdr:cNvPr id="608" name="楕円 607"/>
        <xdr:cNvSpPr/>
      </xdr:nvSpPr>
      <xdr:spPr>
        <a:xfrm>
          <a:off x="12763500" y="86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156621</xdr:rowOff>
    </xdr:from>
    <xdr:ext cx="534377" cy="259045"/>
    <xdr:sp macro="" textlink="">
      <xdr:nvSpPr>
        <xdr:cNvPr id="609" name="テキスト ボックス 608"/>
        <xdr:cNvSpPr txBox="1"/>
      </xdr:nvSpPr>
      <xdr:spPr>
        <a:xfrm>
          <a:off x="12547111" y="83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31" name="直線コネクタ 630"/>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4"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5" name="直線コネクタ 634"/>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4232</xdr:rowOff>
    </xdr:from>
    <xdr:to>
      <xdr:col>85</xdr:col>
      <xdr:colOff>127000</xdr:colOff>
      <xdr:row>78</xdr:row>
      <xdr:rowOff>63888</xdr:rowOff>
    </xdr:to>
    <xdr:cxnSp macro="">
      <xdr:nvCxnSpPr>
        <xdr:cNvPr id="636" name="直線コネクタ 635"/>
        <xdr:cNvCxnSpPr/>
      </xdr:nvCxnSpPr>
      <xdr:spPr>
        <a:xfrm flipV="1">
          <a:off x="15481300" y="13377332"/>
          <a:ext cx="8382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7"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8" name="フローチャート: 判断 637"/>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63888</xdr:rowOff>
    </xdr:from>
    <xdr:to>
      <xdr:col>81</xdr:col>
      <xdr:colOff>50800</xdr:colOff>
      <xdr:row>78</xdr:row>
      <xdr:rowOff>126487</xdr:rowOff>
    </xdr:to>
    <xdr:cxnSp macro="">
      <xdr:nvCxnSpPr>
        <xdr:cNvPr id="639" name="直線コネクタ 638"/>
        <xdr:cNvCxnSpPr/>
      </xdr:nvCxnSpPr>
      <xdr:spPr>
        <a:xfrm flipV="1">
          <a:off x="14592300" y="13436988"/>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40" name="フローチャート: 判断 639"/>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41" name="テキスト ボックス 640"/>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74347</xdr:rowOff>
    </xdr:from>
    <xdr:to>
      <xdr:col>76</xdr:col>
      <xdr:colOff>114300</xdr:colOff>
      <xdr:row>78</xdr:row>
      <xdr:rowOff>126487</xdr:rowOff>
    </xdr:to>
    <xdr:cxnSp macro="">
      <xdr:nvCxnSpPr>
        <xdr:cNvPr id="642" name="直線コネクタ 641"/>
        <xdr:cNvCxnSpPr/>
      </xdr:nvCxnSpPr>
      <xdr:spPr>
        <a:xfrm>
          <a:off x="13703300" y="13447447"/>
          <a:ext cx="8890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3" name="フローチャート: 判断 642"/>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4" name="テキスト ボックス 643"/>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38458</xdr:rowOff>
    </xdr:from>
    <xdr:to>
      <xdr:col>71</xdr:col>
      <xdr:colOff>177800</xdr:colOff>
      <xdr:row>78</xdr:row>
      <xdr:rowOff>74347</xdr:rowOff>
    </xdr:to>
    <xdr:cxnSp macro="">
      <xdr:nvCxnSpPr>
        <xdr:cNvPr id="645" name="直線コネクタ 644"/>
        <xdr:cNvCxnSpPr/>
      </xdr:nvCxnSpPr>
      <xdr:spPr>
        <a:xfrm>
          <a:off x="12814300" y="13411558"/>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6" name="フローチャート: 判断 645"/>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7" name="テキスト ボックス 646"/>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8" name="フローチャート: 判断 647"/>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9" name="テキスト ボックス 648"/>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124882</xdr:rowOff>
    </xdr:from>
    <xdr:to>
      <xdr:col>85</xdr:col>
      <xdr:colOff>177800</xdr:colOff>
      <xdr:row>78</xdr:row>
      <xdr:rowOff>55032</xdr:rowOff>
    </xdr:to>
    <xdr:sp macro="" textlink="">
      <xdr:nvSpPr>
        <xdr:cNvPr id="655" name="楕円 654"/>
        <xdr:cNvSpPr/>
      </xdr:nvSpPr>
      <xdr:spPr>
        <a:xfrm>
          <a:off x="162687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147759</xdr:rowOff>
    </xdr:from>
    <xdr:ext cx="534377" cy="259045"/>
    <xdr:sp macro="" textlink="">
      <xdr:nvSpPr>
        <xdr:cNvPr id="656" name="災害復旧費該当値テキスト"/>
        <xdr:cNvSpPr txBox="1"/>
      </xdr:nvSpPr>
      <xdr:spPr>
        <a:xfrm>
          <a:off x="16370300" y="131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13088</xdr:rowOff>
    </xdr:from>
    <xdr:to>
      <xdr:col>81</xdr:col>
      <xdr:colOff>101600</xdr:colOff>
      <xdr:row>78</xdr:row>
      <xdr:rowOff>114688</xdr:rowOff>
    </xdr:to>
    <xdr:sp macro="" textlink="">
      <xdr:nvSpPr>
        <xdr:cNvPr id="657" name="楕円 656"/>
        <xdr:cNvSpPr/>
      </xdr:nvSpPr>
      <xdr:spPr>
        <a:xfrm>
          <a:off x="15430500" y="133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131215</xdr:rowOff>
    </xdr:from>
    <xdr:ext cx="469744" cy="259045"/>
    <xdr:sp macro="" textlink="">
      <xdr:nvSpPr>
        <xdr:cNvPr id="658" name="テキスト ボックス 657"/>
        <xdr:cNvSpPr txBox="1"/>
      </xdr:nvSpPr>
      <xdr:spPr>
        <a:xfrm>
          <a:off x="15246428" y="1316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75687</xdr:rowOff>
    </xdr:from>
    <xdr:to>
      <xdr:col>76</xdr:col>
      <xdr:colOff>165100</xdr:colOff>
      <xdr:row>79</xdr:row>
      <xdr:rowOff>5837</xdr:rowOff>
    </xdr:to>
    <xdr:sp macro="" textlink="">
      <xdr:nvSpPr>
        <xdr:cNvPr id="659" name="楕円 658"/>
        <xdr:cNvSpPr/>
      </xdr:nvSpPr>
      <xdr:spPr>
        <a:xfrm>
          <a:off x="14541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168414</xdr:rowOff>
    </xdr:from>
    <xdr:ext cx="469744" cy="259045"/>
    <xdr:sp macro="" textlink="">
      <xdr:nvSpPr>
        <xdr:cNvPr id="660" name="テキスト ボックス 659"/>
        <xdr:cNvSpPr txBox="1"/>
      </xdr:nvSpPr>
      <xdr:spPr>
        <a:xfrm>
          <a:off x="14357428" y="1354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23547</xdr:rowOff>
    </xdr:from>
    <xdr:to>
      <xdr:col>72</xdr:col>
      <xdr:colOff>38100</xdr:colOff>
      <xdr:row>78</xdr:row>
      <xdr:rowOff>125147</xdr:rowOff>
    </xdr:to>
    <xdr:sp macro="" textlink="">
      <xdr:nvSpPr>
        <xdr:cNvPr id="661" name="楕円 660"/>
        <xdr:cNvSpPr/>
      </xdr:nvSpPr>
      <xdr:spPr>
        <a:xfrm>
          <a:off x="13652500" y="133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141674</xdr:rowOff>
    </xdr:from>
    <xdr:ext cx="469744" cy="259045"/>
    <xdr:sp macro="" textlink="">
      <xdr:nvSpPr>
        <xdr:cNvPr id="662" name="テキスト ボックス 661"/>
        <xdr:cNvSpPr txBox="1"/>
      </xdr:nvSpPr>
      <xdr:spPr>
        <a:xfrm>
          <a:off x="13468428" y="1317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159108</xdr:rowOff>
    </xdr:from>
    <xdr:to>
      <xdr:col>67</xdr:col>
      <xdr:colOff>101600</xdr:colOff>
      <xdr:row>78</xdr:row>
      <xdr:rowOff>89258</xdr:rowOff>
    </xdr:to>
    <xdr:sp macro="" textlink="">
      <xdr:nvSpPr>
        <xdr:cNvPr id="663" name="楕円 662"/>
        <xdr:cNvSpPr/>
      </xdr:nvSpPr>
      <xdr:spPr>
        <a:xfrm>
          <a:off x="12763500" y="133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105785</xdr:rowOff>
    </xdr:from>
    <xdr:ext cx="534377" cy="259045"/>
    <xdr:sp macro="" textlink="">
      <xdr:nvSpPr>
        <xdr:cNvPr id="664" name="テキスト ボックス 663"/>
        <xdr:cNvSpPr txBox="1"/>
      </xdr:nvSpPr>
      <xdr:spPr>
        <a:xfrm>
          <a:off x="12547111" y="131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8" name="直線コネクタ 687"/>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9"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90" name="直線コネクタ 689"/>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91"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2" name="直線コネクタ 691"/>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4483</xdr:rowOff>
    </xdr:from>
    <xdr:to>
      <xdr:col>85</xdr:col>
      <xdr:colOff>127000</xdr:colOff>
      <xdr:row>90</xdr:row>
      <xdr:rowOff>52794</xdr:rowOff>
    </xdr:to>
    <xdr:cxnSp macro="">
      <xdr:nvCxnSpPr>
        <xdr:cNvPr id="693" name="直線コネクタ 692"/>
        <xdr:cNvCxnSpPr/>
      </xdr:nvCxnSpPr>
      <xdr:spPr>
        <a:xfrm>
          <a:off x="15481300" y="15434983"/>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4"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5" name="フローチャート: 判断 694"/>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4483</xdr:rowOff>
    </xdr:from>
    <xdr:to>
      <xdr:col>81</xdr:col>
      <xdr:colOff>50800</xdr:colOff>
      <xdr:row>90</xdr:row>
      <xdr:rowOff>10046</xdr:rowOff>
    </xdr:to>
    <xdr:cxnSp macro="">
      <xdr:nvCxnSpPr>
        <xdr:cNvPr id="696" name="直線コネクタ 695"/>
        <xdr:cNvCxnSpPr/>
      </xdr:nvCxnSpPr>
      <xdr:spPr>
        <a:xfrm flipV="1">
          <a:off x="14592300" y="1543498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7" name="フローチャート: 判断 696"/>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8" name="テキスト ボックス 697"/>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10046</xdr:rowOff>
    </xdr:from>
    <xdr:to>
      <xdr:col>76</xdr:col>
      <xdr:colOff>114300</xdr:colOff>
      <xdr:row>90</xdr:row>
      <xdr:rowOff>26073</xdr:rowOff>
    </xdr:to>
    <xdr:cxnSp macro="">
      <xdr:nvCxnSpPr>
        <xdr:cNvPr id="699" name="直線コネクタ 698"/>
        <xdr:cNvCxnSpPr/>
      </xdr:nvCxnSpPr>
      <xdr:spPr>
        <a:xfrm flipV="1">
          <a:off x="13703300" y="15440546"/>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700" name="フローチャート: 判断 699"/>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701" name="テキスト ボックス 700"/>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2184</xdr:rowOff>
    </xdr:from>
    <xdr:to>
      <xdr:col>71</xdr:col>
      <xdr:colOff>177800</xdr:colOff>
      <xdr:row>90</xdr:row>
      <xdr:rowOff>26073</xdr:rowOff>
    </xdr:to>
    <xdr:cxnSp macro="">
      <xdr:nvCxnSpPr>
        <xdr:cNvPr id="702" name="直線コネクタ 701"/>
        <xdr:cNvCxnSpPr/>
      </xdr:nvCxnSpPr>
      <xdr:spPr>
        <a:xfrm>
          <a:off x="12814300" y="1543268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3" name="フローチャート: 判断 702"/>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4" name="テキスト ボックス 703"/>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5" name="フローチャート: 判断 704"/>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6" name="テキスト ボックス 705"/>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1994</xdr:rowOff>
    </xdr:from>
    <xdr:to>
      <xdr:col>85</xdr:col>
      <xdr:colOff>177800</xdr:colOff>
      <xdr:row>90</xdr:row>
      <xdr:rowOff>103594</xdr:rowOff>
    </xdr:to>
    <xdr:sp macro="" textlink="">
      <xdr:nvSpPr>
        <xdr:cNvPr id="712" name="楕円 711"/>
        <xdr:cNvSpPr/>
      </xdr:nvSpPr>
      <xdr:spPr>
        <a:xfrm>
          <a:off x="16268700" y="154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126471</xdr:rowOff>
    </xdr:from>
    <xdr:ext cx="599010" cy="259045"/>
    <xdr:sp macro="" textlink="">
      <xdr:nvSpPr>
        <xdr:cNvPr id="713" name="公債費該当値テキスト"/>
        <xdr:cNvSpPr txBox="1"/>
      </xdr:nvSpPr>
      <xdr:spPr>
        <a:xfrm>
          <a:off x="16370300" y="153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125133</xdr:rowOff>
    </xdr:from>
    <xdr:to>
      <xdr:col>81</xdr:col>
      <xdr:colOff>101600</xdr:colOff>
      <xdr:row>90</xdr:row>
      <xdr:rowOff>55283</xdr:rowOff>
    </xdr:to>
    <xdr:sp macro="" textlink="">
      <xdr:nvSpPr>
        <xdr:cNvPr id="714" name="楕円 713"/>
        <xdr:cNvSpPr/>
      </xdr:nvSpPr>
      <xdr:spPr>
        <a:xfrm>
          <a:off x="15430500" y="153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71810</xdr:rowOff>
    </xdr:from>
    <xdr:ext cx="599010" cy="259045"/>
    <xdr:sp macro="" textlink="">
      <xdr:nvSpPr>
        <xdr:cNvPr id="715" name="テキスト ボックス 714"/>
        <xdr:cNvSpPr txBox="1"/>
      </xdr:nvSpPr>
      <xdr:spPr>
        <a:xfrm>
          <a:off x="15181795" y="1515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130696</xdr:rowOff>
    </xdr:from>
    <xdr:to>
      <xdr:col>76</xdr:col>
      <xdr:colOff>165100</xdr:colOff>
      <xdr:row>90</xdr:row>
      <xdr:rowOff>60846</xdr:rowOff>
    </xdr:to>
    <xdr:sp macro="" textlink="">
      <xdr:nvSpPr>
        <xdr:cNvPr id="716" name="楕円 715"/>
        <xdr:cNvSpPr/>
      </xdr:nvSpPr>
      <xdr:spPr>
        <a:xfrm>
          <a:off x="14541500" y="153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77373</xdr:rowOff>
    </xdr:from>
    <xdr:ext cx="599010" cy="259045"/>
    <xdr:sp macro="" textlink="">
      <xdr:nvSpPr>
        <xdr:cNvPr id="717" name="テキスト ボックス 716"/>
        <xdr:cNvSpPr txBox="1"/>
      </xdr:nvSpPr>
      <xdr:spPr>
        <a:xfrm>
          <a:off x="14292795" y="1516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146723</xdr:rowOff>
    </xdr:from>
    <xdr:to>
      <xdr:col>72</xdr:col>
      <xdr:colOff>38100</xdr:colOff>
      <xdr:row>90</xdr:row>
      <xdr:rowOff>76873</xdr:rowOff>
    </xdr:to>
    <xdr:sp macro="" textlink="">
      <xdr:nvSpPr>
        <xdr:cNvPr id="718" name="楕円 717"/>
        <xdr:cNvSpPr/>
      </xdr:nvSpPr>
      <xdr:spPr>
        <a:xfrm>
          <a:off x="13652500" y="154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93400</xdr:rowOff>
    </xdr:from>
    <xdr:ext cx="599010" cy="259045"/>
    <xdr:sp macro="" textlink="">
      <xdr:nvSpPr>
        <xdr:cNvPr id="719" name="テキスト ボックス 718"/>
        <xdr:cNvSpPr txBox="1"/>
      </xdr:nvSpPr>
      <xdr:spPr>
        <a:xfrm>
          <a:off x="13403795" y="151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122834</xdr:rowOff>
    </xdr:from>
    <xdr:to>
      <xdr:col>67</xdr:col>
      <xdr:colOff>101600</xdr:colOff>
      <xdr:row>90</xdr:row>
      <xdr:rowOff>52984</xdr:rowOff>
    </xdr:to>
    <xdr:sp macro="" textlink="">
      <xdr:nvSpPr>
        <xdr:cNvPr id="720" name="楕円 719"/>
        <xdr:cNvSpPr/>
      </xdr:nvSpPr>
      <xdr:spPr>
        <a:xfrm>
          <a:off x="12763500" y="15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69511</xdr:rowOff>
    </xdr:from>
    <xdr:ext cx="599010" cy="259045"/>
    <xdr:sp macro="" textlink="">
      <xdr:nvSpPr>
        <xdr:cNvPr id="721" name="テキスト ボックス 720"/>
        <xdr:cNvSpPr txBox="1"/>
      </xdr:nvSpPr>
      <xdr:spPr>
        <a:xfrm>
          <a:off x="12514795" y="151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3" name="直線コネクタ 742"/>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4"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6"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7" name="直線コネクタ 746"/>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9"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50" name="フローチャート: 判断 749"/>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2" name="フローチャート: 判断 751"/>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3" name="テキスト ボックス 752"/>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5" name="フローチャート: 判断 754"/>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6" name="テキスト ボックス 755"/>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8" name="フローチャート: 判断 757"/>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9" name="テキスト ボックス 758"/>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60" name="フローチャート: 判断 759"/>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61" name="テキスト ボックス 760"/>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8"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172,754</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197,592</a:t>
          </a:r>
          <a:r>
            <a:rPr kumimoji="1" lang="ja-JP" altLang="ja-JP" sz="1100">
              <a:solidFill>
                <a:schemeClr val="dk1"/>
              </a:solidFill>
              <a:effectLst/>
              <a:latin typeface="+mn-lt"/>
              <a:ea typeface="+mn-ea"/>
              <a:cs typeface="+mn-cs"/>
            </a:rPr>
            <a:t>円から</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24,838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歳出全体でみると割合が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農林水産業費は</a:t>
          </a:r>
          <a:r>
            <a:rPr kumimoji="1" lang="en-US" altLang="ja-JP" sz="1100">
              <a:solidFill>
                <a:schemeClr val="dk1"/>
              </a:solidFill>
              <a:effectLst/>
              <a:latin typeface="+mn-lt"/>
              <a:ea typeface="+mn-ea"/>
              <a:cs typeface="+mn-cs"/>
            </a:rPr>
            <a:t>64,930</a:t>
          </a:r>
          <a:r>
            <a:rPr kumimoji="1" lang="ja-JP" altLang="ja-JP" sz="1100">
              <a:solidFill>
                <a:schemeClr val="dk1"/>
              </a:solidFill>
              <a:effectLst/>
              <a:latin typeface="+mn-lt"/>
              <a:ea typeface="+mn-ea"/>
              <a:cs typeface="+mn-cs"/>
            </a:rPr>
            <a:t>円で、前年度の</a:t>
          </a:r>
          <a:r>
            <a:rPr kumimoji="1" lang="en-US" altLang="ja-JP" sz="1100">
              <a:solidFill>
                <a:schemeClr val="dk1"/>
              </a:solidFill>
              <a:effectLst/>
              <a:latin typeface="+mn-lt"/>
              <a:ea typeface="+mn-ea"/>
              <a:cs typeface="+mn-cs"/>
            </a:rPr>
            <a:t>71,216</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6,286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類似団体の平均を上回っている。消防費は</a:t>
          </a:r>
          <a:r>
            <a:rPr kumimoji="1" lang="en-US" altLang="ja-JP" sz="1100">
              <a:solidFill>
                <a:schemeClr val="dk1"/>
              </a:solidFill>
              <a:effectLst/>
              <a:latin typeface="+mn-lt"/>
              <a:ea typeface="+mn-ea"/>
              <a:cs typeface="+mn-cs"/>
            </a:rPr>
            <a:t>35,480</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34,784</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教育費は</a:t>
          </a:r>
          <a:r>
            <a:rPr kumimoji="1" lang="en-US" altLang="ja-JP" sz="1100">
              <a:solidFill>
                <a:schemeClr val="dk1"/>
              </a:solidFill>
              <a:effectLst/>
              <a:latin typeface="+mn-lt"/>
              <a:ea typeface="+mn-ea"/>
              <a:cs typeface="+mn-cs"/>
            </a:rPr>
            <a:t>90,238</a:t>
          </a:r>
          <a:r>
            <a:rPr kumimoji="1" lang="ja-JP" altLang="en-US" sz="1100">
              <a:solidFill>
                <a:schemeClr val="dk1"/>
              </a:solidFill>
              <a:effectLst/>
              <a:latin typeface="+mn-lt"/>
              <a:ea typeface="+mn-ea"/>
              <a:cs typeface="+mn-cs"/>
            </a:rPr>
            <a:t>円で前年度の</a:t>
          </a:r>
          <a:r>
            <a:rPr kumimoji="1" lang="en-US" altLang="ja-JP" sz="1100">
              <a:solidFill>
                <a:schemeClr val="dk1"/>
              </a:solidFill>
              <a:effectLst/>
              <a:latin typeface="+mn-lt"/>
              <a:ea typeface="+mn-ea"/>
              <a:cs typeface="+mn-cs"/>
            </a:rPr>
            <a:t>73,983</a:t>
          </a:r>
          <a:r>
            <a:rPr kumimoji="1" lang="ja-JP" altLang="en-US"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16,255</a:t>
          </a:r>
          <a:r>
            <a:rPr kumimoji="1" lang="ja-JP" altLang="en-US" sz="1100">
              <a:solidFill>
                <a:schemeClr val="dk1"/>
              </a:solidFill>
              <a:effectLst/>
              <a:latin typeface="+mn-lt"/>
              <a:ea typeface="+mn-ea"/>
              <a:cs typeface="+mn-cs"/>
            </a:rPr>
            <a:t>円増加し</a:t>
          </a:r>
          <a:r>
            <a:rPr kumimoji="1" lang="ja-JP" altLang="ja-JP" sz="1100">
              <a:solidFill>
                <a:schemeClr val="dk1"/>
              </a:solidFill>
              <a:effectLst/>
              <a:latin typeface="+mn-lt"/>
              <a:ea typeface="+mn-ea"/>
              <a:cs typeface="+mn-cs"/>
            </a:rPr>
            <a:t>類似団体の平均を上回っている。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議会費と労働費については、類似団体と比較して一人当たりのコストが低い状況となっている。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710,123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積立て</a:t>
          </a:r>
          <a:r>
            <a:rPr lang="ja-JP" altLang="ja-JP" sz="1100" b="0" i="0" baseline="0">
              <a:solidFill>
                <a:schemeClr val="dk1"/>
              </a:solidFill>
              <a:effectLst/>
              <a:latin typeface="+mn-lt"/>
              <a:ea typeface="+mn-ea"/>
              <a:cs typeface="+mn-cs"/>
            </a:rPr>
            <a:t>を行ったことにより、現在高は</a:t>
          </a:r>
          <a:r>
            <a:rPr lang="en-US" altLang="ja-JP" sz="1100" b="0" i="0" baseline="0">
              <a:solidFill>
                <a:schemeClr val="dk1"/>
              </a:solidFill>
              <a:effectLst/>
              <a:latin typeface="+mn-lt"/>
              <a:ea typeface="+mn-ea"/>
              <a:cs typeface="+mn-cs"/>
            </a:rPr>
            <a:t>7,739,947</a:t>
          </a:r>
          <a:r>
            <a:rPr lang="ja-JP" altLang="ja-JP" sz="1100" b="0" i="0" baseline="0">
              <a:solidFill>
                <a:schemeClr val="dk1"/>
              </a:solidFill>
              <a:effectLst/>
              <a:latin typeface="+mn-lt"/>
              <a:ea typeface="+mn-ea"/>
              <a:cs typeface="+mn-cs"/>
            </a:rPr>
            <a:t>千円となった。標準財政規模に対する比率は前年度の</a:t>
          </a:r>
          <a:r>
            <a:rPr lang="en-US" altLang="ja-JP" sz="1100" b="0" i="0" baseline="0">
              <a:solidFill>
                <a:schemeClr val="dk1"/>
              </a:solidFill>
              <a:effectLst/>
              <a:latin typeface="+mn-lt"/>
              <a:ea typeface="+mn-ea"/>
              <a:cs typeface="+mn-cs"/>
            </a:rPr>
            <a:t>26.43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29.02</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2.59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実質収支額は</a:t>
          </a:r>
          <a:r>
            <a:rPr lang="en-US" altLang="ja-JP" sz="1100" b="0" i="0" baseline="0">
              <a:solidFill>
                <a:schemeClr val="dk1"/>
              </a:solidFill>
              <a:effectLst/>
              <a:latin typeface="+mn-lt"/>
              <a:ea typeface="+mn-ea"/>
              <a:cs typeface="+mn-cs"/>
            </a:rPr>
            <a:t>1,163,457</a:t>
          </a:r>
          <a:r>
            <a:rPr lang="ja-JP" altLang="ja-JP" sz="1100" b="0" i="0" baseline="0">
              <a:solidFill>
                <a:schemeClr val="dk1"/>
              </a:solidFill>
              <a:effectLst/>
              <a:latin typeface="+mn-lt"/>
              <a:ea typeface="+mn-ea"/>
              <a:cs typeface="+mn-cs"/>
            </a:rPr>
            <a:t>千円となり、標準財政規模に対する比率は前年度の</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4.36</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0.79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実質単年度収支は</a:t>
          </a:r>
          <a:r>
            <a:rPr lang="en-US" altLang="ja-JP" sz="1100" b="0" i="0" baseline="0">
              <a:solidFill>
                <a:schemeClr val="dk1"/>
              </a:solidFill>
              <a:effectLst/>
              <a:latin typeface="+mn-lt"/>
              <a:ea typeface="+mn-ea"/>
              <a:cs typeface="+mn-cs"/>
            </a:rPr>
            <a:t>327,274</a:t>
          </a:r>
          <a:r>
            <a:rPr lang="ja-JP" altLang="ja-JP" sz="1100" b="0" i="0" baseline="0">
              <a:solidFill>
                <a:schemeClr val="dk1"/>
              </a:solidFill>
              <a:effectLst/>
              <a:latin typeface="+mn-lt"/>
              <a:ea typeface="+mn-ea"/>
              <a:cs typeface="+mn-cs"/>
            </a:rPr>
            <a:t>千円となり、標準財政規模に対する比率は前年度の▲</a:t>
          </a:r>
          <a:r>
            <a:rPr lang="en-US" altLang="ja-JP" sz="1100" b="0" i="0" baseline="0">
              <a:solidFill>
                <a:schemeClr val="dk1"/>
              </a:solidFill>
              <a:effectLst/>
              <a:latin typeface="+mn-lt"/>
              <a:ea typeface="+mn-ea"/>
              <a:cs typeface="+mn-cs"/>
            </a:rPr>
            <a:t>7.31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8.54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今後、普通交付税の合併算定替措置が終了することに備え、財政調整基金の計画的な運用を図り、安定した健全な財政運営に努めたい。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年度以降、全ての会計で実質収支は黒字となっている。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今後においても、各会計ともに健全な財政運営に努めていく。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47919289</v>
      </c>
      <c r="BO4" s="423"/>
      <c r="BP4" s="423"/>
      <c r="BQ4" s="423"/>
      <c r="BR4" s="423"/>
      <c r="BS4" s="423"/>
      <c r="BT4" s="423"/>
      <c r="BU4" s="424"/>
      <c r="BV4" s="422">
        <v>49925710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4.4000000000000004</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45874752</v>
      </c>
      <c r="BO5" s="428"/>
      <c r="BP5" s="428"/>
      <c r="BQ5" s="428"/>
      <c r="BR5" s="428"/>
      <c r="BS5" s="428"/>
      <c r="BT5" s="428"/>
      <c r="BU5" s="429"/>
      <c r="BV5" s="427">
        <v>47456918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91.9</v>
      </c>
      <c r="CU5" s="398"/>
      <c r="CV5" s="398"/>
      <c r="CW5" s="398"/>
      <c r="CX5" s="398"/>
      <c r="CY5" s="398"/>
      <c r="CZ5" s="398"/>
      <c r="DA5" s="399"/>
      <c r="DB5" s="397">
        <v>92.1</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2044537</v>
      </c>
      <c r="BO6" s="428"/>
      <c r="BP6" s="428"/>
      <c r="BQ6" s="428"/>
      <c r="BR6" s="428"/>
      <c r="BS6" s="428"/>
      <c r="BT6" s="428"/>
      <c r="BU6" s="429"/>
      <c r="BV6" s="427">
        <v>2468792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95.6</v>
      </c>
      <c r="CU6" s="578"/>
      <c r="CV6" s="578"/>
      <c r="CW6" s="578"/>
      <c r="CX6" s="578"/>
      <c r="CY6" s="578"/>
      <c r="CZ6" s="578"/>
      <c r="DA6" s="579"/>
      <c r="DB6" s="577">
        <v>95.9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881080</v>
      </c>
      <c r="BO7" s="428"/>
      <c r="BP7" s="428"/>
      <c r="BQ7" s="428"/>
      <c r="BR7" s="428"/>
      <c r="BS7" s="428"/>
      <c r="BT7" s="428"/>
      <c r="BU7" s="429"/>
      <c r="BV7" s="427">
        <v>1070383</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26668527</v>
      </c>
      <c r="CU7" s="428"/>
      <c r="CV7" s="428"/>
      <c r="CW7" s="428"/>
      <c r="CX7" s="428"/>
      <c r="CY7" s="428"/>
      <c r="CZ7" s="428"/>
      <c r="DA7" s="429"/>
      <c r="DB7" s="427">
        <v>27159078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1163457</v>
      </c>
      <c r="BO8" s="428"/>
      <c r="BP8" s="428"/>
      <c r="BQ8" s="428"/>
      <c r="BR8" s="428"/>
      <c r="BS8" s="428"/>
      <c r="BT8" s="428"/>
      <c r="BU8" s="429"/>
      <c r="BV8" s="427">
        <v>1398409</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0.23</v>
      </c>
      <c r="CU8" s="541"/>
      <c r="CV8" s="541"/>
      <c r="CW8" s="541"/>
      <c r="CX8" s="541"/>
      <c r="CY8" s="541"/>
      <c r="CZ8" s="541"/>
      <c r="DA8" s="542"/>
      <c r="DB8" s="540">
        <v>0.23</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57255</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102</v>
      </c>
      <c r="AV9" s="485"/>
      <c r="AW9" s="485"/>
      <c r="AX9" s="485"/>
      <c r="AY9" s="407" t="s">
        <v>117</v>
      </c>
      <c r="AZ9" s="408"/>
      <c r="BA9" s="408"/>
      <c r="BB9" s="408"/>
      <c r="BC9" s="408"/>
      <c r="BD9" s="408"/>
      <c r="BE9" s="408"/>
      <c r="BF9" s="408"/>
      <c r="BG9" s="408"/>
      <c r="BH9" s="408"/>
      <c r="BI9" s="408"/>
      <c r="BJ9" s="408"/>
      <c r="BK9" s="408"/>
      <c r="BL9" s="408"/>
      <c r="BM9" s="409"/>
      <c r="BN9" s="427">
        <v>-234952</v>
      </c>
      <c r="BO9" s="428"/>
      <c r="BP9" s="428"/>
      <c r="BQ9" s="428"/>
      <c r="BR9" s="428"/>
      <c r="BS9" s="428"/>
      <c r="BT9" s="428"/>
      <c r="BU9" s="429"/>
      <c r="BV9" s="427">
        <v>383068</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20.100000000000001</v>
      </c>
      <c r="CU9" s="398"/>
      <c r="CV9" s="398"/>
      <c r="CW9" s="398"/>
      <c r="CX9" s="398"/>
      <c r="CY9" s="398"/>
      <c r="CZ9" s="398"/>
      <c r="DA9" s="399"/>
      <c r="DB9" s="397">
        <v>19.600000000000001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62727</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710123</v>
      </c>
      <c r="BO10" s="428"/>
      <c r="BP10" s="428"/>
      <c r="BQ10" s="428"/>
      <c r="BR10" s="428"/>
      <c r="BS10" s="428"/>
      <c r="BT10" s="428"/>
      <c r="BU10" s="429"/>
      <c r="BV10" s="427">
        <v>518649</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55333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147897</v>
      </c>
      <c r="BO12" s="428"/>
      <c r="BP12" s="428"/>
      <c r="BQ12" s="428"/>
      <c r="BR12" s="428"/>
      <c r="BS12" s="428"/>
      <c r="BT12" s="428"/>
      <c r="BU12" s="429"/>
      <c r="BV12" s="427">
        <v>2888325</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55122</v>
      </c>
      <c r="S13" s="531"/>
      <c r="T13" s="531"/>
      <c r="U13" s="531"/>
      <c r="V13" s="532"/>
      <c r="W13" s="518" t="s">
        <v>140</v>
      </c>
      <c r="X13" s="440"/>
      <c r="Y13" s="440"/>
      <c r="Z13" s="440"/>
      <c r="AA13" s="440"/>
      <c r="AB13" s="441"/>
      <c r="AC13" s="403">
        <v>5862</v>
      </c>
      <c r="AD13" s="404"/>
      <c r="AE13" s="404"/>
      <c r="AF13" s="404"/>
      <c r="AG13" s="405"/>
      <c r="AH13" s="403">
        <v>6944</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327274</v>
      </c>
      <c r="BO13" s="428"/>
      <c r="BP13" s="428"/>
      <c r="BQ13" s="428"/>
      <c r="BR13" s="428"/>
      <c r="BS13" s="428"/>
      <c r="BT13" s="428"/>
      <c r="BU13" s="429"/>
      <c r="BV13" s="427">
        <v>-1986608</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13.6</v>
      </c>
      <c r="CU13" s="398"/>
      <c r="CV13" s="398"/>
      <c r="CW13" s="398"/>
      <c r="CX13" s="398"/>
      <c r="CY13" s="398"/>
      <c r="CZ13" s="398"/>
      <c r="DA13" s="399"/>
      <c r="DB13" s="397">
        <v>13.6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56510</v>
      </c>
      <c r="S14" s="531"/>
      <c r="T14" s="531"/>
      <c r="U14" s="531"/>
      <c r="V14" s="532"/>
      <c r="W14" s="533"/>
      <c r="X14" s="443"/>
      <c r="Y14" s="443"/>
      <c r="Z14" s="443"/>
      <c r="AA14" s="443"/>
      <c r="AB14" s="444"/>
      <c r="AC14" s="523">
        <v>20.2</v>
      </c>
      <c r="AD14" s="524"/>
      <c r="AE14" s="524"/>
      <c r="AF14" s="524"/>
      <c r="AG14" s="525"/>
      <c r="AH14" s="523">
        <v>22.1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127.4</v>
      </c>
      <c r="CU14" s="535"/>
      <c r="CV14" s="535"/>
      <c r="CW14" s="535"/>
      <c r="CX14" s="535"/>
      <c r="CY14" s="535"/>
      <c r="CZ14" s="535"/>
      <c r="DA14" s="536"/>
      <c r="DB14" s="534">
        <v>128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56299</v>
      </c>
      <c r="S15" s="531"/>
      <c r="T15" s="531"/>
      <c r="U15" s="531"/>
      <c r="V15" s="532"/>
      <c r="W15" s="518" t="s">
        <v>147</v>
      </c>
      <c r="X15" s="440"/>
      <c r="Y15" s="440"/>
      <c r="Z15" s="440"/>
      <c r="AA15" s="440"/>
      <c r="AB15" s="441"/>
      <c r="AC15" s="403">
        <v>4885</v>
      </c>
      <c r="AD15" s="404"/>
      <c r="AE15" s="404"/>
      <c r="AF15" s="404"/>
      <c r="AG15" s="405"/>
      <c r="AH15" s="403">
        <v>5898</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5405832</v>
      </c>
      <c r="BO15" s="423"/>
      <c r="BP15" s="423"/>
      <c r="BQ15" s="423"/>
      <c r="BR15" s="423"/>
      <c r="BS15" s="423"/>
      <c r="BT15" s="423"/>
      <c r="BU15" s="424"/>
      <c r="BV15" s="422">
        <v>5369336</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16.8</v>
      </c>
      <c r="AD16" s="524"/>
      <c r="AE16" s="524"/>
      <c r="AF16" s="524"/>
      <c r="AG16" s="525"/>
      <c r="AH16" s="523">
        <v>18.8</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23794518</v>
      </c>
      <c r="BO16" s="428"/>
      <c r="BP16" s="428"/>
      <c r="BQ16" s="428"/>
      <c r="BR16" s="428"/>
      <c r="BS16" s="428"/>
      <c r="BT16" s="428"/>
      <c r="BU16" s="429"/>
      <c r="BV16" s="427">
        <v>23615884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18248</v>
      </c>
      <c r="AD17" s="404"/>
      <c r="AE17" s="404"/>
      <c r="AF17" s="404"/>
      <c r="AG17" s="405"/>
      <c r="AH17" s="403">
        <v>18557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6755597</v>
      </c>
      <c r="BO17" s="428"/>
      <c r="BP17" s="428"/>
      <c r="BQ17" s="428"/>
      <c r="BR17" s="428"/>
      <c r="BS17" s="428"/>
      <c r="BT17" s="428"/>
      <c r="BU17" s="429"/>
      <c r="BV17" s="427">
        <v>6707904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855.67</v>
      </c>
      <c r="M18" s="492"/>
      <c r="N18" s="492"/>
      <c r="O18" s="492"/>
      <c r="P18" s="492"/>
      <c r="Q18" s="492"/>
      <c r="R18" s="493"/>
      <c r="S18" s="493"/>
      <c r="T18" s="493"/>
      <c r="U18" s="493"/>
      <c r="V18" s="494"/>
      <c r="W18" s="508"/>
      <c r="X18" s="509"/>
      <c r="Y18" s="509"/>
      <c r="Z18" s="509"/>
      <c r="AA18" s="509"/>
      <c r="AB18" s="519"/>
      <c r="AC18" s="391">
        <v>62.9</v>
      </c>
      <c r="AD18" s="392"/>
      <c r="AE18" s="392"/>
      <c r="AF18" s="392"/>
      <c r="AG18" s="495"/>
      <c r="AH18" s="391">
        <v>59.1</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24705027</v>
      </c>
      <c r="BO18" s="428"/>
      <c r="BP18" s="428"/>
      <c r="BQ18" s="428"/>
      <c r="BR18" s="428"/>
      <c r="BS18" s="428"/>
      <c r="BT18" s="428"/>
      <c r="BU18" s="429"/>
      <c r="BV18" s="427">
        <v>25281439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67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31662127</v>
      </c>
      <c r="BO19" s="428"/>
      <c r="BP19" s="428"/>
      <c r="BQ19" s="428"/>
      <c r="BR19" s="428"/>
      <c r="BS19" s="428"/>
      <c r="BT19" s="428"/>
      <c r="BU19" s="429"/>
      <c r="BV19" s="427">
        <v>34394272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22401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56764650</v>
      </c>
      <c r="BO23" s="428"/>
      <c r="BP23" s="428"/>
      <c r="BQ23" s="428"/>
      <c r="BR23" s="428"/>
      <c r="BS23" s="428"/>
      <c r="BT23" s="428"/>
      <c r="BU23" s="429"/>
      <c r="BV23" s="427">
        <v>57001312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7500</v>
      </c>
      <c r="R24" s="404"/>
      <c r="S24" s="404"/>
      <c r="T24" s="404"/>
      <c r="U24" s="404"/>
      <c r="V24" s="405"/>
      <c r="W24" s="469"/>
      <c r="X24" s="460"/>
      <c r="Y24" s="461"/>
      <c r="Z24" s="400" t="s">
        <v>170</v>
      </c>
      <c r="AA24" s="401"/>
      <c r="AB24" s="401"/>
      <c r="AC24" s="401"/>
      <c r="AD24" s="401"/>
      <c r="AE24" s="401"/>
      <c r="AF24" s="401"/>
      <c r="AG24" s="402"/>
      <c r="AH24" s="403">
        <v>874</v>
      </c>
      <c r="AI24" s="404"/>
      <c r="AJ24" s="404"/>
      <c r="AK24" s="404"/>
      <c r="AL24" s="405"/>
      <c r="AM24" s="403">
        <v>2709400</v>
      </c>
      <c r="AN24" s="404"/>
      <c r="AO24" s="404"/>
      <c r="AP24" s="404"/>
      <c r="AQ24" s="404"/>
      <c r="AR24" s="405"/>
      <c r="AS24" s="403">
        <v>3100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31674115</v>
      </c>
      <c r="BO24" s="428"/>
      <c r="BP24" s="428"/>
      <c r="BQ24" s="428"/>
      <c r="BR24" s="428"/>
      <c r="BS24" s="428"/>
      <c r="BT24" s="428"/>
      <c r="BU24" s="429"/>
      <c r="BV24" s="427">
        <v>32875088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2</v>
      </c>
      <c r="M25" s="404"/>
      <c r="N25" s="404"/>
      <c r="O25" s="404"/>
      <c r="P25" s="405"/>
      <c r="Q25" s="403">
        <v>5850</v>
      </c>
      <c r="R25" s="404"/>
      <c r="S25" s="404"/>
      <c r="T25" s="404"/>
      <c r="U25" s="404"/>
      <c r="V25" s="405"/>
      <c r="W25" s="469"/>
      <c r="X25" s="460"/>
      <c r="Y25" s="461"/>
      <c r="Z25" s="400" t="s">
        <v>173</v>
      </c>
      <c r="AA25" s="401"/>
      <c r="AB25" s="401"/>
      <c r="AC25" s="401"/>
      <c r="AD25" s="401"/>
      <c r="AE25" s="401"/>
      <c r="AF25" s="401"/>
      <c r="AG25" s="402"/>
      <c r="AH25" s="403">
        <v>181</v>
      </c>
      <c r="AI25" s="404"/>
      <c r="AJ25" s="404"/>
      <c r="AK25" s="404"/>
      <c r="AL25" s="405"/>
      <c r="AM25" s="403">
        <v>582820</v>
      </c>
      <c r="AN25" s="404"/>
      <c r="AO25" s="404"/>
      <c r="AP25" s="404"/>
      <c r="AQ25" s="404"/>
      <c r="AR25" s="405"/>
      <c r="AS25" s="403">
        <v>3220</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3676589</v>
      </c>
      <c r="BO25" s="423"/>
      <c r="BP25" s="423"/>
      <c r="BQ25" s="423"/>
      <c r="BR25" s="423"/>
      <c r="BS25" s="423"/>
      <c r="BT25" s="423"/>
      <c r="BU25" s="424"/>
      <c r="BV25" s="422">
        <v>4356577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5300</v>
      </c>
      <c r="R26" s="404"/>
      <c r="S26" s="404"/>
      <c r="T26" s="404"/>
      <c r="U26" s="404"/>
      <c r="V26" s="405"/>
      <c r="W26" s="469"/>
      <c r="X26" s="460"/>
      <c r="Y26" s="461"/>
      <c r="Z26" s="400" t="s">
        <v>176</v>
      </c>
      <c r="AA26" s="482"/>
      <c r="AB26" s="482"/>
      <c r="AC26" s="482"/>
      <c r="AD26" s="482"/>
      <c r="AE26" s="482"/>
      <c r="AF26" s="482"/>
      <c r="AG26" s="483"/>
      <c r="AH26" s="403">
        <v>64</v>
      </c>
      <c r="AI26" s="404"/>
      <c r="AJ26" s="404"/>
      <c r="AK26" s="404"/>
      <c r="AL26" s="405"/>
      <c r="AM26" s="403">
        <v>180992</v>
      </c>
      <c r="AN26" s="404"/>
      <c r="AO26" s="404"/>
      <c r="AP26" s="404"/>
      <c r="AQ26" s="404"/>
      <c r="AR26" s="405"/>
      <c r="AS26" s="403">
        <v>2828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3479</v>
      </c>
      <c r="R27" s="404"/>
      <c r="S27" s="404"/>
      <c r="T27" s="404"/>
      <c r="U27" s="404"/>
      <c r="V27" s="405"/>
      <c r="W27" s="469"/>
      <c r="X27" s="460"/>
      <c r="Y27" s="461"/>
      <c r="Z27" s="400" t="s">
        <v>179</v>
      </c>
      <c r="AA27" s="401"/>
      <c r="AB27" s="401"/>
      <c r="AC27" s="401"/>
      <c r="AD27" s="401"/>
      <c r="AE27" s="401"/>
      <c r="AF27" s="401"/>
      <c r="AG27" s="402"/>
      <c r="AH27" s="403">
        <v>7</v>
      </c>
      <c r="AI27" s="404"/>
      <c r="AJ27" s="404"/>
      <c r="AK27" s="404"/>
      <c r="AL27" s="405"/>
      <c r="AM27" s="403">
        <v>25380</v>
      </c>
      <c r="AN27" s="404"/>
      <c r="AO27" s="404"/>
      <c r="AP27" s="404"/>
      <c r="AQ27" s="404"/>
      <c r="AR27" s="405"/>
      <c r="AS27" s="403">
        <v>3626</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1004502</v>
      </c>
      <c r="BO27" s="431"/>
      <c r="BP27" s="431"/>
      <c r="BQ27" s="431"/>
      <c r="BR27" s="431"/>
      <c r="BS27" s="431"/>
      <c r="BT27" s="431"/>
      <c r="BU27" s="432"/>
      <c r="BV27" s="430">
        <v>1004330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2851</v>
      </c>
      <c r="R28" s="404"/>
      <c r="S28" s="404"/>
      <c r="T28" s="404"/>
      <c r="U28" s="404"/>
      <c r="V28" s="405"/>
      <c r="W28" s="469"/>
      <c r="X28" s="460"/>
      <c r="Y28" s="461"/>
      <c r="Z28" s="400" t="s">
        <v>182</v>
      </c>
      <c r="AA28" s="401"/>
      <c r="AB28" s="401"/>
      <c r="AC28" s="401"/>
      <c r="AD28" s="401"/>
      <c r="AE28" s="401"/>
      <c r="AF28" s="401"/>
      <c r="AG28" s="402"/>
      <c r="AH28" s="403">
        <v>5</v>
      </c>
      <c r="AI28" s="404"/>
      <c r="AJ28" s="404"/>
      <c r="AK28" s="404"/>
      <c r="AL28" s="405"/>
      <c r="AM28" s="403">
        <v>9120</v>
      </c>
      <c r="AN28" s="404"/>
      <c r="AO28" s="404"/>
      <c r="AP28" s="404"/>
      <c r="AQ28" s="404"/>
      <c r="AR28" s="405"/>
      <c r="AS28" s="403">
        <v>1824</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7739947</v>
      </c>
      <c r="BO28" s="423"/>
      <c r="BP28" s="423"/>
      <c r="BQ28" s="423"/>
      <c r="BR28" s="423"/>
      <c r="BS28" s="423"/>
      <c r="BT28" s="423"/>
      <c r="BU28" s="424"/>
      <c r="BV28" s="422">
        <v>7177721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20</v>
      </c>
      <c r="M29" s="404"/>
      <c r="N29" s="404"/>
      <c r="O29" s="404"/>
      <c r="P29" s="405"/>
      <c r="Q29" s="403">
        <v>2682</v>
      </c>
      <c r="R29" s="404"/>
      <c r="S29" s="404"/>
      <c r="T29" s="404"/>
      <c r="U29" s="404"/>
      <c r="V29" s="405"/>
      <c r="W29" s="470"/>
      <c r="X29" s="471"/>
      <c r="Y29" s="472"/>
      <c r="Z29" s="400" t="s">
        <v>185</v>
      </c>
      <c r="AA29" s="401"/>
      <c r="AB29" s="401"/>
      <c r="AC29" s="401"/>
      <c r="AD29" s="401"/>
      <c r="AE29" s="401"/>
      <c r="AF29" s="401"/>
      <c r="AG29" s="402"/>
      <c r="AH29" s="403">
        <v>886</v>
      </c>
      <c r="AI29" s="404"/>
      <c r="AJ29" s="404"/>
      <c r="AK29" s="404"/>
      <c r="AL29" s="405"/>
      <c r="AM29" s="403">
        <v>2743900</v>
      </c>
      <c r="AN29" s="404"/>
      <c r="AO29" s="404"/>
      <c r="AP29" s="404"/>
      <c r="AQ29" s="404"/>
      <c r="AR29" s="405"/>
      <c r="AS29" s="403">
        <v>3097</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1802048</v>
      </c>
      <c r="BO29" s="428"/>
      <c r="BP29" s="428"/>
      <c r="BQ29" s="428"/>
      <c r="BR29" s="428"/>
      <c r="BS29" s="428"/>
      <c r="BT29" s="428"/>
      <c r="BU29" s="429"/>
      <c r="BV29" s="427">
        <v>2053670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91.7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10274764</v>
      </c>
      <c r="BO30" s="431"/>
      <c r="BP30" s="431"/>
      <c r="BQ30" s="431"/>
      <c r="BR30" s="431"/>
      <c r="BS30" s="431"/>
      <c r="BT30" s="431"/>
      <c r="BU30" s="432"/>
      <c r="BV30" s="430">
        <v>11123242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194</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194</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病院事業会計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IF('各会計、関係団体の財政状況及び健全化判断比率'!B35="","",'各会計、関係団体の財政状況及び健全化判断比率'!B35)</f>
        <v>下水道特別会計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新潟県市町村総合事務組合
　【一般会計】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両津温泉</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IF('各会計、関係団体の財政状況及び健全化判断比率'!B34="","",'各会計、関係団体の財政状況及び健全化判断比率'!B34)</f>
        <v>水道事業会計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IF('各会計、関係団体の財政状況及び健全化判断比率'!B36="","",'各会計、関係団体の財政状況及び健全化判断比率'!B36)</f>
        <v>小水力発電特別会計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新潟県市町村総合事務組合
　【職員退職手当支給事業特別会計】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佐渡市土地開発公社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新潟県市町村総合事務組合
　【消防団員等公務災害補償事業特別会計】</v>
      </c>
      <c r="BZ36" s="385"/>
      <c r="CA36" s="385"/>
      <c r="CB36" s="385"/>
      <c r="CC36" s="385"/>
      <c r="CD36" s="385"/>
      <c r="CE36" s="385"/>
      <c r="CF36" s="385"/>
      <c r="CG36" s="385"/>
      <c r="CH36" s="385"/>
      <c r="CI36" s="385"/>
      <c r="CJ36" s="385"/>
      <c r="CK36" s="385"/>
      <c r="CL36" s="385"/>
      <c r="CM36" s="385"/>
      <c r="CN36" s="213"/>
      <c r="CO36" s="386">
        <f t="shared" si="3"/>
        <v>21</v>
      </c>
      <c r="CP36" s="386"/>
      <c r="CQ36" s="385" t="str">
        <f>IF('各会計、関係団体の財政状況及び健全化判断比率'!BS9="","",'各会計、関係団体の財政状況及び健全化判断比率'!BS9)</f>
        <v>真野自然活用村公社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歌代の里特別会計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新潟県市町村総合事務組合
　【消防賞じゅつ金支給事業特別会計】</v>
      </c>
      <c r="BZ37" s="385"/>
      <c r="CA37" s="385"/>
      <c r="CB37" s="385"/>
      <c r="CC37" s="385"/>
      <c r="CD37" s="385"/>
      <c r="CE37" s="385"/>
      <c r="CF37" s="385"/>
      <c r="CG37" s="385"/>
      <c r="CH37" s="385"/>
      <c r="CI37" s="385"/>
      <c r="CJ37" s="385"/>
      <c r="CK37" s="385"/>
      <c r="CL37" s="385"/>
      <c r="CM37" s="385"/>
      <c r="CN37" s="213"/>
      <c r="CO37" s="386">
        <f t="shared" si="3"/>
        <v>22</v>
      </c>
      <c r="CP37" s="386"/>
      <c r="CQ37" s="385" t="str">
        <f>IF('各会計、関係団体の財政状況及び健全化判断比率'!BS10="","",'各会計、関係団体の財政状況及び健全化判断比率'!BS10)</f>
        <v>羽茂農業振興公社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すこやか両津特別会計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新潟県市町村総合事務組合
　【非常勤職員公務災害補償等特別会計】</v>
      </c>
      <c r="BZ38" s="385"/>
      <c r="CA38" s="385"/>
      <c r="CB38" s="385"/>
      <c r="CC38" s="385"/>
      <c r="CD38" s="385"/>
      <c r="CE38" s="385"/>
      <c r="CF38" s="385"/>
      <c r="CG38" s="385"/>
      <c r="CH38" s="385"/>
      <c r="CI38" s="385"/>
      <c r="CJ38" s="385"/>
      <c r="CK38" s="385"/>
      <c r="CL38" s="385"/>
      <c r="CM38" s="385"/>
      <c r="CN38" s="213"/>
      <c r="CO38" s="386">
        <f t="shared" si="3"/>
        <v>23</v>
      </c>
      <c r="CP38" s="386"/>
      <c r="CQ38" s="385" t="str">
        <f>IF('各会計、関係団体の財政状況及び健全化判断比率'!BS11="","",'各会計、関係団体の財政状況及び健全化判断比率'!BS11)</f>
        <v>佐渡マリンスポーツ</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新潟県市町村総合事務組合
　【交通災害共済事業特別会計】</v>
      </c>
      <c r="BZ39" s="385"/>
      <c r="CA39" s="385"/>
      <c r="CB39" s="385"/>
      <c r="CC39" s="385"/>
      <c r="CD39" s="385"/>
      <c r="CE39" s="385"/>
      <c r="CF39" s="385"/>
      <c r="CG39" s="385"/>
      <c r="CH39" s="385"/>
      <c r="CI39" s="385"/>
      <c r="CJ39" s="385"/>
      <c r="CK39" s="385"/>
      <c r="CL39" s="385"/>
      <c r="CM39" s="385"/>
      <c r="CN39" s="213"/>
      <c r="CO39" s="386">
        <f t="shared" si="3"/>
        <v>24</v>
      </c>
      <c r="CP39" s="386"/>
      <c r="CQ39" s="385" t="str">
        <f>IF('各会計、関係団体の財政状況及び健全化判断比率'!BS12="","",'各会計、関係団体の財政状況及び健全化判断比率'!BS12)</f>
        <v>赤泊振興公社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新潟県後期高齢者医療広域連合
　【一般会計】</v>
      </c>
      <c r="BZ40" s="385"/>
      <c r="CA40" s="385"/>
      <c r="CB40" s="385"/>
      <c r="CC40" s="385"/>
      <c r="CD40" s="385"/>
      <c r="CE40" s="385"/>
      <c r="CF40" s="385"/>
      <c r="CG40" s="385"/>
      <c r="CH40" s="385"/>
      <c r="CI40" s="385"/>
      <c r="CJ40" s="385"/>
      <c r="CK40" s="385"/>
      <c r="CL40" s="385"/>
      <c r="CM40" s="385"/>
      <c r="CN40" s="213"/>
      <c r="CO40" s="386">
        <f t="shared" si="3"/>
        <v>25</v>
      </c>
      <c r="CP40" s="386"/>
      <c r="CQ40" s="385" t="str">
        <f>IF('各会計、関係団体の財政状況及び健全化判断比率'!BS13="","",'各会計、関係団体の財政状況及び健全化判断比率'!BS13)</f>
        <v>両津産業振興公社</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新潟県後期高齢者医療広域連合
　【後期高齢者医療特別会計】</v>
      </c>
      <c r="BZ41" s="385"/>
      <c r="CA41" s="385"/>
      <c r="CB41" s="385"/>
      <c r="CC41" s="385"/>
      <c r="CD41" s="385"/>
      <c r="CE41" s="385"/>
      <c r="CF41" s="385"/>
      <c r="CG41" s="385"/>
      <c r="CH41" s="385"/>
      <c r="CI41" s="385"/>
      <c r="CJ41" s="385"/>
      <c r="CK41" s="385"/>
      <c r="CL41" s="385"/>
      <c r="CM41" s="385"/>
      <c r="CN41" s="213"/>
      <c r="CO41" s="386">
        <f t="shared" si="3"/>
        <v>26</v>
      </c>
      <c r="CP41" s="386"/>
      <c r="CQ41" s="385" t="str">
        <f>IF('各会計、関係団体の財政状況及び健全化判断比率'!BS14="","",'各会計、関係団体の財政状況及び健全化判断比率'!BS14)</f>
        <v>佐渡市スポーツ協会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27</v>
      </c>
      <c r="CP42" s="386"/>
      <c r="CQ42" s="385" t="str">
        <f>IF('各会計、関係団体の財政状況及び健全化判断比率'!BS15="","",'各会計、関係団体の財政状況及び健全化判断比率'!BS15)</f>
        <v>佐渡観光交流機構</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28</v>
      </c>
      <c r="CP43" s="386"/>
      <c r="CQ43" s="385" t="str">
        <f>IF('各会計、関係団体の財政状況及び健全化判断比率'!BS16="","",'各会計、関係団体の財政状況及び健全化判断比率'!BS16)</f>
        <v>佐渡文化財団</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xb5t1vhelQpdIVX7X69hJ1V0Dd/QNSP3w0yuhEaV0/ZCJpXUWv/qaEbvvRQtoZs6GuuIQA2GFHvIwnB6FbKP0Q==" saltValue="OnWNOXg353nVrs7Jma+T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06" t="s">
        <v>554</v>
      </c>
      <c r="D34" s="1206"/>
      <c r="E34" s="1207"/>
      <c r="F34" s="32">
        <v>4.29</v>
      </c>
      <c r="G34" s="33">
        <v>4.6399999999999997</v>
      </c>
      <c r="H34" s="33">
        <v>5.09</v>
      </c>
      <c r="I34" s="33">
        <v>6.56</v>
      </c>
      <c r="J34" s="34">
        <v>7.97</v>
      </c>
      <c r="K34" s="22"/>
      <c r="L34" s="22"/>
      <c r="M34" s="22"/>
      <c r="N34" s="22"/>
      <c r="O34" s="22"/>
      <c r="P34" s="22"/>
    </row>
    <row r="35" spans="1:16" ht="39" customHeight="1">
      <c r="A35" s="22"/>
      <c r="B35" s="35"/>
      <c r="C35" s="1200" t="s">
        <v>555</v>
      </c>
      <c r="D35" s="1201"/>
      <c r="E35" s="1202"/>
      <c r="F35" s="36">
        <v>3.09</v>
      </c>
      <c r="G35" s="37">
        <v>3.34</v>
      </c>
      <c r="H35" s="37">
        <v>3.6</v>
      </c>
      <c r="I35" s="37">
        <v>5.14</v>
      </c>
      <c r="J35" s="38">
        <v>4.3600000000000003</v>
      </c>
      <c r="K35" s="22"/>
      <c r="L35" s="22"/>
      <c r="M35" s="22"/>
      <c r="N35" s="22"/>
      <c r="O35" s="22"/>
      <c r="P35" s="22"/>
    </row>
    <row r="36" spans="1:16" ht="39" customHeight="1">
      <c r="A36" s="22"/>
      <c r="B36" s="35"/>
      <c r="C36" s="1200" t="s">
        <v>556</v>
      </c>
      <c r="D36" s="1201"/>
      <c r="E36" s="1202"/>
      <c r="F36" s="36">
        <v>3.52</v>
      </c>
      <c r="G36" s="37">
        <v>3.69</v>
      </c>
      <c r="H36" s="37">
        <v>3.73</v>
      </c>
      <c r="I36" s="37">
        <v>3.46</v>
      </c>
      <c r="J36" s="38">
        <v>3.51</v>
      </c>
      <c r="K36" s="22"/>
      <c r="L36" s="22"/>
      <c r="M36" s="22"/>
      <c r="N36" s="22"/>
      <c r="O36" s="22"/>
      <c r="P36" s="22"/>
    </row>
    <row r="37" spans="1:16" ht="39" customHeight="1">
      <c r="A37" s="22"/>
      <c r="B37" s="35"/>
      <c r="C37" s="1200" t="s">
        <v>557</v>
      </c>
      <c r="D37" s="1201"/>
      <c r="E37" s="1202"/>
      <c r="F37" s="36">
        <v>0.72</v>
      </c>
      <c r="G37" s="37">
        <v>1.1200000000000001</v>
      </c>
      <c r="H37" s="37">
        <v>0.7</v>
      </c>
      <c r="I37" s="37">
        <v>1.27</v>
      </c>
      <c r="J37" s="38">
        <v>1.63</v>
      </c>
      <c r="K37" s="22"/>
      <c r="L37" s="22"/>
      <c r="M37" s="22"/>
      <c r="N37" s="22"/>
      <c r="O37" s="22"/>
      <c r="P37" s="22"/>
    </row>
    <row r="38" spans="1:16" ht="39" customHeight="1">
      <c r="A38" s="22"/>
      <c r="B38" s="35"/>
      <c r="C38" s="1200" t="s">
        <v>558</v>
      </c>
      <c r="D38" s="1201"/>
      <c r="E38" s="1202"/>
      <c r="F38" s="36">
        <v>1</v>
      </c>
      <c r="G38" s="37">
        <v>1.1200000000000001</v>
      </c>
      <c r="H38" s="37">
        <v>1.04</v>
      </c>
      <c r="I38" s="37">
        <v>1.58</v>
      </c>
      <c r="J38" s="38">
        <v>0.64</v>
      </c>
      <c r="K38" s="22"/>
      <c r="L38" s="22"/>
      <c r="M38" s="22"/>
      <c r="N38" s="22"/>
      <c r="O38" s="22"/>
      <c r="P38" s="22"/>
    </row>
    <row r="39" spans="1:16" ht="39" customHeight="1">
      <c r="A39" s="22"/>
      <c r="B39" s="35"/>
      <c r="C39" s="1200" t="s">
        <v>559</v>
      </c>
      <c r="D39" s="1201"/>
      <c r="E39" s="1202"/>
      <c r="F39" s="36">
        <v>0.19</v>
      </c>
      <c r="G39" s="37">
        <v>0.27</v>
      </c>
      <c r="H39" s="37">
        <v>0.2</v>
      </c>
      <c r="I39" s="37">
        <v>0.25</v>
      </c>
      <c r="J39" s="38">
        <v>0.18</v>
      </c>
      <c r="K39" s="22"/>
      <c r="L39" s="22"/>
      <c r="M39" s="22"/>
      <c r="N39" s="22"/>
      <c r="O39" s="22"/>
      <c r="P39" s="22"/>
    </row>
    <row r="40" spans="1:16" ht="39" customHeight="1">
      <c r="A40" s="22"/>
      <c r="B40" s="35"/>
      <c r="C40" s="1200" t="s">
        <v>560</v>
      </c>
      <c r="D40" s="1201"/>
      <c r="E40" s="1202"/>
      <c r="F40" s="36">
        <v>0.04</v>
      </c>
      <c r="G40" s="37">
        <v>0</v>
      </c>
      <c r="H40" s="37">
        <v>0.09</v>
      </c>
      <c r="I40" s="37">
        <v>7.0000000000000007E-2</v>
      </c>
      <c r="J40" s="38">
        <v>0.08</v>
      </c>
      <c r="K40" s="22"/>
      <c r="L40" s="22"/>
      <c r="M40" s="22"/>
      <c r="N40" s="22"/>
      <c r="O40" s="22"/>
      <c r="P40" s="22"/>
    </row>
    <row r="41" spans="1:16" ht="39" customHeight="1">
      <c r="A41" s="22"/>
      <c r="B41" s="35"/>
      <c r="C41" s="1200" t="s">
        <v>561</v>
      </c>
      <c r="D41" s="1201"/>
      <c r="E41" s="1202"/>
      <c r="F41" s="36">
        <v>0.02</v>
      </c>
      <c r="G41" s="37">
        <v>0.01</v>
      </c>
      <c r="H41" s="37">
        <v>0.02</v>
      </c>
      <c r="I41" s="37">
        <v>0.02</v>
      </c>
      <c r="J41" s="38">
        <v>0.05</v>
      </c>
      <c r="K41" s="22"/>
      <c r="L41" s="22"/>
      <c r="M41" s="22"/>
      <c r="N41" s="22"/>
      <c r="O41" s="22"/>
      <c r="P41" s="22"/>
    </row>
    <row r="42" spans="1:16" ht="39" customHeight="1">
      <c r="A42" s="22"/>
      <c r="B42" s="39"/>
      <c r="C42" s="1200" t="s">
        <v>562</v>
      </c>
      <c r="D42" s="1201"/>
      <c r="E42" s="1202"/>
      <c r="F42" s="36" t="s">
        <v>506</v>
      </c>
      <c r="G42" s="37" t="s">
        <v>506</v>
      </c>
      <c r="H42" s="37" t="s">
        <v>506</v>
      </c>
      <c r="I42" s="37" t="s">
        <v>506</v>
      </c>
      <c r="J42" s="38" t="s">
        <v>506</v>
      </c>
      <c r="K42" s="22"/>
      <c r="L42" s="22"/>
      <c r="M42" s="22"/>
      <c r="N42" s="22"/>
      <c r="O42" s="22"/>
      <c r="P42" s="22"/>
    </row>
    <row r="43" spans="1:16" ht="39" customHeight="1" thickBot="1">
      <c r="A43" s="22"/>
      <c r="B43" s="40"/>
      <c r="C43" s="1203" t="s">
        <v>563</v>
      </c>
      <c r="D43" s="1204"/>
      <c r="E43" s="1205"/>
      <c r="F43" s="41">
        <v>0.23</v>
      </c>
      <c r="G43" s="42">
        <v>0.37</v>
      </c>
      <c r="H43" s="42">
        <v>0.05</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9p5yj/D26aDVsH3XOnLV94XAkAt4o0SXzLsf1Nxs4mjkvM3afvo/Rn/MjDby9vlVHa5Fh4+qcT1Fgvd1FLjhw==" saltValue="+e0uy1cv9Hc8f9SnrOIi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26" t="s">
        <v>11</v>
      </c>
      <c r="C45" s="1227"/>
      <c r="D45" s="58"/>
      <c r="E45" s="1232" t="s">
        <v>12</v>
      </c>
      <c r="F45" s="1232"/>
      <c r="G45" s="1232"/>
      <c r="H45" s="1232"/>
      <c r="I45" s="1232"/>
      <c r="J45" s="1233"/>
      <c r="K45" s="59">
        <v>7584</v>
      </c>
      <c r="L45" s="60">
        <v>7567</v>
      </c>
      <c r="M45" s="60">
        <v>7484</v>
      </c>
      <c r="N45" s="60">
        <v>7370</v>
      </c>
      <c r="O45" s="61">
        <v>6946</v>
      </c>
      <c r="P45" s="48"/>
      <c r="Q45" s="48"/>
      <c r="R45" s="48"/>
      <c r="S45" s="48"/>
      <c r="T45" s="48"/>
      <c r="U45" s="48"/>
    </row>
    <row r="46" spans="1:21" ht="30.75" customHeight="1">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c r="A48" s="48"/>
      <c r="B48" s="1228"/>
      <c r="C48" s="1229"/>
      <c r="D48" s="62"/>
      <c r="E48" s="1210" t="s">
        <v>15</v>
      </c>
      <c r="F48" s="1210"/>
      <c r="G48" s="1210"/>
      <c r="H48" s="1210"/>
      <c r="I48" s="1210"/>
      <c r="J48" s="1211"/>
      <c r="K48" s="63">
        <v>2093</v>
      </c>
      <c r="L48" s="64">
        <v>2057</v>
      </c>
      <c r="M48" s="64">
        <v>2038</v>
      </c>
      <c r="N48" s="64">
        <v>2216</v>
      </c>
      <c r="O48" s="65">
        <v>2243</v>
      </c>
      <c r="P48" s="48"/>
      <c r="Q48" s="48"/>
      <c r="R48" s="48"/>
      <c r="S48" s="48"/>
      <c r="T48" s="48"/>
      <c r="U48" s="48"/>
    </row>
    <row r="49" spans="1:21" ht="30.75" customHeight="1">
      <c r="A49" s="48"/>
      <c r="B49" s="1228"/>
      <c r="C49" s="1229"/>
      <c r="D49" s="62"/>
      <c r="E49" s="1210" t="s">
        <v>16</v>
      </c>
      <c r="F49" s="1210"/>
      <c r="G49" s="1210"/>
      <c r="H49" s="1210"/>
      <c r="I49" s="1210"/>
      <c r="J49" s="1211"/>
      <c r="K49" s="63" t="s">
        <v>506</v>
      </c>
      <c r="L49" s="64" t="s">
        <v>506</v>
      </c>
      <c r="M49" s="64" t="s">
        <v>506</v>
      </c>
      <c r="N49" s="64" t="s">
        <v>506</v>
      </c>
      <c r="O49" s="65" t="s">
        <v>506</v>
      </c>
      <c r="P49" s="48"/>
      <c r="Q49" s="48"/>
      <c r="R49" s="48"/>
      <c r="S49" s="48"/>
      <c r="T49" s="48"/>
      <c r="U49" s="48"/>
    </row>
    <row r="50" spans="1:21" ht="30.75" customHeight="1">
      <c r="A50" s="48"/>
      <c r="B50" s="1228"/>
      <c r="C50" s="1229"/>
      <c r="D50" s="62"/>
      <c r="E50" s="1210" t="s">
        <v>17</v>
      </c>
      <c r="F50" s="1210"/>
      <c r="G50" s="1210"/>
      <c r="H50" s="1210"/>
      <c r="I50" s="1210"/>
      <c r="J50" s="1211"/>
      <c r="K50" s="63">
        <v>160</v>
      </c>
      <c r="L50" s="64">
        <v>142</v>
      </c>
      <c r="M50" s="64">
        <v>91</v>
      </c>
      <c r="N50" s="64">
        <v>70</v>
      </c>
      <c r="O50" s="65">
        <v>15</v>
      </c>
      <c r="P50" s="48"/>
      <c r="Q50" s="48"/>
      <c r="R50" s="48"/>
      <c r="S50" s="48"/>
      <c r="T50" s="48"/>
      <c r="U50" s="48"/>
    </row>
    <row r="51" spans="1:21" ht="30.75" customHeight="1">
      <c r="A51" s="48"/>
      <c r="B51" s="1230"/>
      <c r="C51" s="1231"/>
      <c r="D51" s="66"/>
      <c r="E51" s="1210" t="s">
        <v>18</v>
      </c>
      <c r="F51" s="1210"/>
      <c r="G51" s="1210"/>
      <c r="H51" s="1210"/>
      <c r="I51" s="1210"/>
      <c r="J51" s="1211"/>
      <c r="K51" s="63">
        <v>2</v>
      </c>
      <c r="L51" s="64">
        <v>1</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6752</v>
      </c>
      <c r="L52" s="64">
        <v>6740</v>
      </c>
      <c r="M52" s="64">
        <v>6681</v>
      </c>
      <c r="N52" s="64">
        <v>6731</v>
      </c>
      <c r="O52" s="65">
        <v>6489</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3087</v>
      </c>
      <c r="L53" s="69">
        <v>3027</v>
      </c>
      <c r="M53" s="69">
        <v>2932</v>
      </c>
      <c r="N53" s="69">
        <v>2925</v>
      </c>
      <c r="O53" s="70">
        <v>2715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16" t="s">
        <v>25</v>
      </c>
      <c r="C57" s="1217"/>
      <c r="D57" s="1220" t="s">
        <v>26</v>
      </c>
      <c r="E57" s="1221"/>
      <c r="F57" s="1221"/>
      <c r="G57" s="1221"/>
      <c r="H57" s="1221"/>
      <c r="I57" s="1221"/>
      <c r="J57" s="1222"/>
      <c r="K57" s="82" t="s">
        <v>592</v>
      </c>
      <c r="L57" s="83" t="s">
        <v>592</v>
      </c>
      <c r="M57" s="83" t="s">
        <v>592</v>
      </c>
      <c r="N57" s="83" t="s">
        <v>592</v>
      </c>
      <c r="O57" s="84" t="s">
        <v>592</v>
      </c>
    </row>
    <row r="58" spans="1:21" ht="31.5" customHeight="1" thickBot="1">
      <c r="B58" s="1218"/>
      <c r="C58" s="1219"/>
      <c r="D58" s="1223" t="s">
        <v>27</v>
      </c>
      <c r="E58" s="1224"/>
      <c r="F58" s="1224"/>
      <c r="G58" s="1224"/>
      <c r="H58" s="1224"/>
      <c r="I58" s="1224"/>
      <c r="J58" s="1225"/>
      <c r="K58" s="85" t="s">
        <v>592</v>
      </c>
      <c r="L58" s="86" t="s">
        <v>592</v>
      </c>
      <c r="M58" s="86" t="s">
        <v>592</v>
      </c>
      <c r="N58" s="86" t="s">
        <v>592</v>
      </c>
      <c r="O58" s="87" t="s">
        <v>592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ve2sNdkdqtqpqhGgn00bdlg1PIn7FBm35fIefiwbv1my1MbeMFE4gtKNVT9b+tDElTZGqPC/N7UGo3ncthzQ==" saltValue="FBTTn/u0TR94z94tzFLS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46" t="s">
        <v>30</v>
      </c>
      <c r="C41" s="1247"/>
      <c r="D41" s="101"/>
      <c r="E41" s="1248" t="s">
        <v>31</v>
      </c>
      <c r="F41" s="1248"/>
      <c r="G41" s="1248"/>
      <c r="H41" s="1249"/>
      <c r="I41" s="102">
        <v>61615</v>
      </c>
      <c r="J41" s="103">
        <v>61129</v>
      </c>
      <c r="K41" s="103">
        <v>59287</v>
      </c>
      <c r="L41" s="103">
        <v>58439</v>
      </c>
      <c r="M41" s="104">
        <v>57801</v>
      </c>
    </row>
    <row r="42" spans="2:13" ht="27.75" customHeight="1">
      <c r="B42" s="1236"/>
      <c r="C42" s="1237"/>
      <c r="D42" s="105"/>
      <c r="E42" s="1240" t="s">
        <v>32</v>
      </c>
      <c r="F42" s="1240"/>
      <c r="G42" s="1240"/>
      <c r="H42" s="1241"/>
      <c r="I42" s="106">
        <v>369</v>
      </c>
      <c r="J42" s="107">
        <v>235</v>
      </c>
      <c r="K42" s="107">
        <v>149</v>
      </c>
      <c r="L42" s="107">
        <v>85</v>
      </c>
      <c r="M42" s="108">
        <v>72</v>
      </c>
    </row>
    <row r="43" spans="2:13" ht="27.75" customHeight="1">
      <c r="B43" s="1236"/>
      <c r="C43" s="1237"/>
      <c r="D43" s="105"/>
      <c r="E43" s="1240" t="s">
        <v>33</v>
      </c>
      <c r="F43" s="1240"/>
      <c r="G43" s="1240"/>
      <c r="H43" s="1241"/>
      <c r="I43" s="106">
        <v>28156</v>
      </c>
      <c r="J43" s="107">
        <v>27851</v>
      </c>
      <c r="K43" s="107">
        <v>28542</v>
      </c>
      <c r="L43" s="107">
        <v>27978</v>
      </c>
      <c r="M43" s="108">
        <v>27705</v>
      </c>
    </row>
    <row r="44" spans="2:13" ht="27.75" customHeight="1">
      <c r="B44" s="1236"/>
      <c r="C44" s="1237"/>
      <c r="D44" s="105"/>
      <c r="E44" s="1240" t="s">
        <v>34</v>
      </c>
      <c r="F44" s="1240"/>
      <c r="G44" s="1240"/>
      <c r="H44" s="1241"/>
      <c r="I44" s="106" t="s">
        <v>506</v>
      </c>
      <c r="J44" s="107" t="s">
        <v>506</v>
      </c>
      <c r="K44" s="107" t="s">
        <v>506</v>
      </c>
      <c r="L44" s="107" t="s">
        <v>506</v>
      </c>
      <c r="M44" s="108" t="s">
        <v>506</v>
      </c>
    </row>
    <row r="45" spans="2:13" ht="27.75" customHeight="1">
      <c r="B45" s="1236"/>
      <c r="C45" s="1237"/>
      <c r="D45" s="105"/>
      <c r="E45" s="1240" t="s">
        <v>35</v>
      </c>
      <c r="F45" s="1240"/>
      <c r="G45" s="1240"/>
      <c r="H45" s="1241"/>
      <c r="I45" s="106">
        <v>10617</v>
      </c>
      <c r="J45" s="107">
        <v>10161</v>
      </c>
      <c r="K45" s="107">
        <v>10244</v>
      </c>
      <c r="L45" s="107">
        <v>10211</v>
      </c>
      <c r="M45" s="108">
        <v>9702</v>
      </c>
    </row>
    <row r="46" spans="2:13" ht="27.75" customHeight="1">
      <c r="B46" s="1236"/>
      <c r="C46" s="1237"/>
      <c r="D46" s="109"/>
      <c r="E46" s="1240" t="s">
        <v>36</v>
      </c>
      <c r="F46" s="1240"/>
      <c r="G46" s="1240"/>
      <c r="H46" s="1241"/>
      <c r="I46" s="106">
        <v>4</v>
      </c>
      <c r="J46" s="107">
        <v>2</v>
      </c>
      <c r="K46" s="107" t="s">
        <v>506</v>
      </c>
      <c r="L46" s="107" t="s">
        <v>506</v>
      </c>
      <c r="M46" s="108" t="s">
        <v>506</v>
      </c>
    </row>
    <row r="47" spans="2:13" ht="27.75" customHeight="1">
      <c r="B47" s="1236"/>
      <c r="C47" s="1237"/>
      <c r="D47" s="110"/>
      <c r="E47" s="1250" t="s">
        <v>37</v>
      </c>
      <c r="F47" s="1251"/>
      <c r="G47" s="1251"/>
      <c r="H47" s="1252"/>
      <c r="I47" s="106" t="s">
        <v>506</v>
      </c>
      <c r="J47" s="107" t="s">
        <v>506</v>
      </c>
      <c r="K47" s="107" t="s">
        <v>506</v>
      </c>
      <c r="L47" s="107" t="s">
        <v>506</v>
      </c>
      <c r="M47" s="108" t="s">
        <v>506</v>
      </c>
    </row>
    <row r="48" spans="2:13" ht="27.75" customHeight="1">
      <c r="B48" s="1236"/>
      <c r="C48" s="1237"/>
      <c r="D48" s="105"/>
      <c r="E48" s="1240" t="s">
        <v>38</v>
      </c>
      <c r="F48" s="1240"/>
      <c r="G48" s="1240"/>
      <c r="H48" s="1241"/>
      <c r="I48" s="106" t="s">
        <v>506</v>
      </c>
      <c r="J48" s="107" t="s">
        <v>506</v>
      </c>
      <c r="K48" s="107" t="s">
        <v>506</v>
      </c>
      <c r="L48" s="107" t="s">
        <v>506</v>
      </c>
      <c r="M48" s="108" t="s">
        <v>506</v>
      </c>
    </row>
    <row r="49" spans="2:13" ht="27.75" customHeight="1">
      <c r="B49" s="1238"/>
      <c r="C49" s="1239"/>
      <c r="D49" s="105"/>
      <c r="E49" s="1240" t="s">
        <v>39</v>
      </c>
      <c r="F49" s="1240"/>
      <c r="G49" s="1240"/>
      <c r="H49" s="1241"/>
      <c r="I49" s="106" t="s">
        <v>506</v>
      </c>
      <c r="J49" s="107" t="s">
        <v>506</v>
      </c>
      <c r="K49" s="107" t="s">
        <v>506</v>
      </c>
      <c r="L49" s="107" t="s">
        <v>506</v>
      </c>
      <c r="M49" s="108" t="s">
        <v>506</v>
      </c>
    </row>
    <row r="50" spans="2:13" ht="27.75" customHeight="1">
      <c r="B50" s="1234" t="s">
        <v>40</v>
      </c>
      <c r="C50" s="1235"/>
      <c r="D50" s="111"/>
      <c r="E50" s="1240" t="s">
        <v>41</v>
      </c>
      <c r="F50" s="1240"/>
      <c r="G50" s="1240"/>
      <c r="H50" s="1241"/>
      <c r="I50" s="106">
        <v>13104</v>
      </c>
      <c r="J50" s="107">
        <v>14862</v>
      </c>
      <c r="K50" s="107">
        <v>15189</v>
      </c>
      <c r="L50" s="107">
        <v>12437</v>
      </c>
      <c r="M50" s="108">
        <v>12750</v>
      </c>
    </row>
    <row r="51" spans="2:13" ht="27.75" customHeight="1">
      <c r="B51" s="1236"/>
      <c r="C51" s="1237"/>
      <c r="D51" s="105"/>
      <c r="E51" s="1240" t="s">
        <v>42</v>
      </c>
      <c r="F51" s="1240"/>
      <c r="G51" s="1240"/>
      <c r="H51" s="1241"/>
      <c r="I51" s="106">
        <v>1282</v>
      </c>
      <c r="J51" s="107">
        <v>1177</v>
      </c>
      <c r="K51" s="107">
        <v>1005</v>
      </c>
      <c r="L51" s="107">
        <v>925</v>
      </c>
      <c r="M51" s="108">
        <v>845</v>
      </c>
    </row>
    <row r="52" spans="2:13" ht="27.75" customHeight="1">
      <c r="B52" s="1238"/>
      <c r="C52" s="1239"/>
      <c r="D52" s="105"/>
      <c r="E52" s="1240" t="s">
        <v>43</v>
      </c>
      <c r="F52" s="1240"/>
      <c r="G52" s="1240"/>
      <c r="H52" s="1241"/>
      <c r="I52" s="106">
        <v>56017</v>
      </c>
      <c r="J52" s="107">
        <v>56377</v>
      </c>
      <c r="K52" s="107">
        <v>56641</v>
      </c>
      <c r="L52" s="107">
        <v>56979</v>
      </c>
      <c r="M52" s="108">
        <v>55769</v>
      </c>
    </row>
    <row r="53" spans="2:13" ht="27.75" customHeight="1" thickBot="1">
      <c r="B53" s="1242" t="s">
        <v>44</v>
      </c>
      <c r="C53" s="1243"/>
      <c r="D53" s="112"/>
      <c r="E53" s="1244" t="s">
        <v>45</v>
      </c>
      <c r="F53" s="1244"/>
      <c r="G53" s="1244"/>
      <c r="H53" s="1245"/>
      <c r="I53" s="113">
        <v>30358</v>
      </c>
      <c r="J53" s="114">
        <v>26962</v>
      </c>
      <c r="K53" s="114">
        <v>25386</v>
      </c>
      <c r="L53" s="114">
        <v>26371</v>
      </c>
      <c r="M53" s="115">
        <v>25916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rNAzgjrF5Y7iG9ZIDetLPiH6d3KGKONuP0AAwMJ++XsUwpp0gzH04nkSc67ohz/AHk0nUEqaTVPD0CcqnNLwA==" saltValue="Ya7IIpB/q+za+Gygh1Te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61" t="s">
        <v>48</v>
      </c>
      <c r="D55" s="1261"/>
      <c r="E55" s="1262"/>
      <c r="F55" s="127">
        <v>9547</v>
      </c>
      <c r="G55" s="127">
        <v>7178</v>
      </c>
      <c r="H55" s="128">
        <v>7740</v>
      </c>
    </row>
    <row r="56" spans="2:8" ht="52.5" customHeight="1">
      <c r="B56" s="129"/>
      <c r="C56" s="1263" t="s">
        <v>49</v>
      </c>
      <c r="D56" s="1263"/>
      <c r="E56" s="1264"/>
      <c r="F56" s="130">
        <v>2435</v>
      </c>
      <c r="G56" s="130">
        <v>2054</v>
      </c>
      <c r="H56" s="131">
        <v>1802</v>
      </c>
    </row>
    <row r="57" spans="2:8" ht="53.25" customHeight="1">
      <c r="B57" s="129"/>
      <c r="C57" s="1265" t="s">
        <v>50</v>
      </c>
      <c r="D57" s="1265"/>
      <c r="E57" s="1266"/>
      <c r="F57" s="132">
        <v>11312</v>
      </c>
      <c r="G57" s="132">
        <v>11123</v>
      </c>
      <c r="H57" s="133">
        <v>10275</v>
      </c>
    </row>
    <row r="58" spans="2:8" ht="45.75" customHeight="1">
      <c r="B58" s="134"/>
      <c r="C58" s="1253" t="s">
        <v>593</v>
      </c>
      <c r="D58" s="1254"/>
      <c r="E58" s="1255"/>
      <c r="F58" s="135">
        <v>7253</v>
      </c>
      <c r="G58" s="135">
        <v>7256</v>
      </c>
      <c r="H58" s="136">
        <v>6653</v>
      </c>
    </row>
    <row r="59" spans="2:8" ht="45.75" customHeight="1">
      <c r="B59" s="134"/>
      <c r="C59" s="1253" t="s">
        <v>594</v>
      </c>
      <c r="D59" s="1254"/>
      <c r="E59" s="1255"/>
      <c r="F59" s="135">
        <v>2074</v>
      </c>
      <c r="G59" s="135">
        <v>1924</v>
      </c>
      <c r="H59" s="136">
        <v>1767</v>
      </c>
    </row>
    <row r="60" spans="2:8" ht="45.75" customHeight="1">
      <c r="B60" s="134"/>
      <c r="C60" s="1253" t="s">
        <v>595</v>
      </c>
      <c r="D60" s="1254"/>
      <c r="E60" s="1255"/>
      <c r="F60" s="135">
        <v>826</v>
      </c>
      <c r="G60" s="135">
        <v>703</v>
      </c>
      <c r="H60" s="136">
        <v>577</v>
      </c>
    </row>
    <row r="61" spans="2:8" ht="45.75" customHeight="1">
      <c r="B61" s="134"/>
      <c r="C61" s="1253" t="s">
        <v>596</v>
      </c>
      <c r="D61" s="1254"/>
      <c r="E61" s="1255"/>
      <c r="F61" s="135">
        <v>357</v>
      </c>
      <c r="G61" s="135">
        <v>353</v>
      </c>
      <c r="H61" s="136">
        <v>350</v>
      </c>
    </row>
    <row r="62" spans="2:8" ht="45.75" customHeight="1" thickBot="1">
      <c r="B62" s="137"/>
      <c r="C62" s="1256" t="s">
        <v>597</v>
      </c>
      <c r="D62" s="1257"/>
      <c r="E62" s="1258"/>
      <c r="F62" s="138">
        <v>21</v>
      </c>
      <c r="G62" s="138">
        <v>121</v>
      </c>
      <c r="H62" s="139">
        <v>221</v>
      </c>
    </row>
    <row r="63" spans="2:8" ht="52.5" customHeight="1" thickBot="1">
      <c r="B63" s="140"/>
      <c r="C63" s="1259" t="s">
        <v>51</v>
      </c>
      <c r="D63" s="1259"/>
      <c r="E63" s="1260"/>
      <c r="F63" s="141">
        <v>23295</v>
      </c>
      <c r="G63" s="141">
        <v>20355</v>
      </c>
      <c r="H63" s="142">
        <v>19817</v>
      </c>
    </row>
    <row r="64" spans="2:8" ht="15" customHeight="1"/>
    <row r="65" ht="0" hidden="1" customHeight="1"/>
    <row r="66" ht="0" hidden="1" customHeight="1"/>
  </sheetData>
  <sheetProtection algorithmName="SHA-512" hashValue="4DfgohIwjWU8Xx+mgG2sNZlyv0WWIMi/VG3WtI/cV3ZMXrNjPVIwBCJSb6xBEx8Vraf8wDH5jtWry94PgS61KA==" saltValue="Vo26Wtgu/i1LQGzux2uy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199917</v>
      </c>
      <c r="E3" s="161"/>
      <c r="F3" s="162">
        <v>66255</v>
      </c>
      <c r="G3" s="163"/>
      <c r="H3" s="164"/>
    </row>
    <row r="4" spans="1:8">
      <c r="A4" s="165"/>
      <c r="B4" s="166"/>
      <c r="C4" s="167"/>
      <c r="D4" s="168">
        <v>119083</v>
      </c>
      <c r="E4" s="169"/>
      <c r="F4" s="170">
        <v>31822</v>
      </c>
      <c r="G4" s="171"/>
      <c r="H4" s="172"/>
    </row>
    <row r="5" spans="1:8">
      <c r="A5" s="153" t="s">
        <v>539</v>
      </c>
      <c r="B5" s="158"/>
      <c r="C5" s="159"/>
      <c r="D5" s="160">
        <v>138318</v>
      </c>
      <c r="E5" s="161"/>
      <c r="F5" s="162">
        <v>92247</v>
      </c>
      <c r="G5" s="163"/>
      <c r="H5" s="164"/>
    </row>
    <row r="6" spans="1:8">
      <c r="A6" s="165"/>
      <c r="B6" s="166"/>
      <c r="C6" s="167"/>
      <c r="D6" s="168">
        <v>100836</v>
      </c>
      <c r="E6" s="169"/>
      <c r="F6" s="170">
        <v>37204</v>
      </c>
      <c r="G6" s="171"/>
      <c r="H6" s="172"/>
    </row>
    <row r="7" spans="1:8">
      <c r="A7" s="153" t="s">
        <v>540</v>
      </c>
      <c r="B7" s="158"/>
      <c r="C7" s="159"/>
      <c r="D7" s="160">
        <v>125303</v>
      </c>
      <c r="E7" s="161"/>
      <c r="F7" s="162">
        <v>67319</v>
      </c>
      <c r="G7" s="163"/>
      <c r="H7" s="164"/>
    </row>
    <row r="8" spans="1:8">
      <c r="A8" s="165"/>
      <c r="B8" s="166"/>
      <c r="C8" s="167"/>
      <c r="D8" s="168">
        <v>90633</v>
      </c>
      <c r="E8" s="169"/>
      <c r="F8" s="170">
        <v>38101</v>
      </c>
      <c r="G8" s="171"/>
      <c r="H8" s="172"/>
    </row>
    <row r="9" spans="1:8">
      <c r="A9" s="153" t="s">
        <v>541</v>
      </c>
      <c r="B9" s="158"/>
      <c r="C9" s="159"/>
      <c r="D9" s="160">
        <v>148983</v>
      </c>
      <c r="E9" s="161"/>
      <c r="F9" s="162">
        <v>70615</v>
      </c>
      <c r="G9" s="163"/>
      <c r="H9" s="164"/>
    </row>
    <row r="10" spans="1:8">
      <c r="A10" s="165"/>
      <c r="B10" s="166"/>
      <c r="C10" s="167"/>
      <c r="D10" s="168">
        <v>114796</v>
      </c>
      <c r="E10" s="169"/>
      <c r="F10" s="170">
        <v>37382</v>
      </c>
      <c r="G10" s="171"/>
      <c r="H10" s="172"/>
    </row>
    <row r="11" spans="1:8">
      <c r="A11" s="153" t="s">
        <v>542</v>
      </c>
      <c r="B11" s="158"/>
      <c r="C11" s="159"/>
      <c r="D11" s="160">
        <v>131569</v>
      </c>
      <c r="E11" s="161"/>
      <c r="F11" s="162">
        <v>69185</v>
      </c>
      <c r="G11" s="163"/>
      <c r="H11" s="164"/>
    </row>
    <row r="12" spans="1:8">
      <c r="A12" s="165"/>
      <c r="B12" s="166"/>
      <c r="C12" s="173"/>
      <c r="D12" s="168">
        <v>93172</v>
      </c>
      <c r="E12" s="169"/>
      <c r="F12" s="170">
        <v>38519</v>
      </c>
      <c r="G12" s="171"/>
      <c r="H12" s="172"/>
    </row>
    <row r="13" spans="1:8">
      <c r="A13" s="153"/>
      <c r="B13" s="158"/>
      <c r="C13" s="174"/>
      <c r="D13" s="175">
        <v>148818</v>
      </c>
      <c r="E13" s="176"/>
      <c r="F13" s="177">
        <v>73124</v>
      </c>
      <c r="G13" s="178"/>
      <c r="H13" s="164"/>
    </row>
    <row r="14" spans="1:8">
      <c r="A14" s="165"/>
      <c r="B14" s="166"/>
      <c r="C14" s="167"/>
      <c r="D14" s="168">
        <v>103704</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v>
      </c>
      <c r="C19" s="179">
        <f>ROUND(VALUE(SUBSTITUTE(実質収支比率等に係る経年分析!G$48,"▲","-")),2)</f>
        <v>3.35</v>
      </c>
      <c r="D19" s="179">
        <f>ROUND(VALUE(SUBSTITUTE(実質収支比率等に係る経年分析!H$48,"▲","-")),2)</f>
        <v>3.6</v>
      </c>
      <c r="E19" s="179">
        <f>ROUND(VALUE(SUBSTITUTE(実質収支比率等に係る経年分析!I$48,"▲","-")),2)</f>
        <v>5.15</v>
      </c>
      <c r="F19" s="179">
        <f>ROUND(VALUE(SUBSTITUTE(実質収支比率等に係る経年分析!J$48,"▲","-")),2)</f>
        <v>4.3600000000000003</v>
      </c>
    </row>
    <row r="20" spans="1:11">
      <c r="A20" s="179" t="s">
        <v>55</v>
      </c>
      <c r="B20" s="179">
        <f>ROUND(VALUE(SUBSTITUTE(実質収支比率等に係る経年分析!F$47,"▲","-")),2)</f>
        <v>27.16</v>
      </c>
      <c r="C20" s="179">
        <f>ROUND(VALUE(SUBSTITUTE(実質収支比率等に係る経年分析!G$47,"▲","-")),2)</f>
        <v>30.44</v>
      </c>
      <c r="D20" s="179">
        <f>ROUND(VALUE(SUBSTITUTE(実質収支比率等に係る経年分析!H$47,"▲","-")),2)</f>
        <v>33.869999999999997</v>
      </c>
      <c r="E20" s="179">
        <f>ROUND(VALUE(SUBSTITUTE(実質収支比率等に係る経年分析!I$47,"▲","-")),2)</f>
        <v>26.43</v>
      </c>
      <c r="F20" s="179">
        <f>ROUND(VALUE(SUBSTITUTE(実質収支比率等に係る経年分析!J$47,"▲","-")),2)</f>
        <v>29.02</v>
      </c>
    </row>
    <row r="21" spans="1:11">
      <c r="A21" s="179" t="s">
        <v>56</v>
      </c>
      <c r="B21" s="179">
        <f>IF(ISNUMBER(VALUE(SUBSTITUTE(実質収支比率等に係る経年分析!F$49,"▲","-"))),ROUND(VALUE(SUBSTITUTE(実質収支比率等に係る経年分析!F$49,"▲","-")),2),NA())</f>
        <v>-3.3</v>
      </c>
      <c r="C21" s="179">
        <f>IF(ISNUMBER(VALUE(SUBSTITUTE(実質収支比率等に係る経年分析!G$49,"▲","-"))),ROUND(VALUE(SUBSTITUTE(実質収支比率等に係る経年分析!G$49,"▲","-")),2),NA())</f>
        <v>3.47</v>
      </c>
      <c r="D21" s="179">
        <f>IF(ISNUMBER(VALUE(SUBSTITUTE(実質収支比率等に係る経年分析!H$49,"▲","-"))),ROUND(VALUE(SUBSTITUTE(実質収支比率等に係る経年分析!H$49,"▲","-")),2),NA())</f>
        <v>2.36</v>
      </c>
      <c r="E21" s="179">
        <f>IF(ISNUMBER(VALUE(SUBSTITUTE(実質収支比率等に係る経年分析!I$49,"▲","-"))),ROUND(VALUE(SUBSTITUTE(実質収支比率等に係る経年分析!I$49,"▲","-")),2),NA())</f>
        <v>-7.31</v>
      </c>
      <c r="F21" s="179">
        <f>IF(ISNUMBER(VALUE(SUBSTITUTE(実質収支比率等に係る経年分析!J$49,"▲","-"))),ROUND(VALUE(SUBSTITUTE(実質収支比率等に係る経年分析!J$49,"▲","-")),2),NA())</f>
        <v>1.23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歌代の里特別会計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c r="A30" s="180" t="str">
        <f>IF(連結実質赤字比率に係る赤字・黒字の構成分析!C$40="",NA(),連結実質赤字比率に係る赤字・黒字の構成分析!C$40)</f>
        <v>すこやか両津特別会計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1.1200000000000001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1.63</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4.3600000000000003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4.6399999999999997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6752</v>
      </c>
      <c r="E42" s="181"/>
      <c r="F42" s="181"/>
      <c r="G42" s="181">
        <f>'実質公債費比率（分子）の構造'!L$52</f>
        <v>6740</v>
      </c>
      <c r="H42" s="181"/>
      <c r="I42" s="181"/>
      <c r="J42" s="181">
        <f>'実質公債費比率（分子）の構造'!M$52</f>
        <v>6681</v>
      </c>
      <c r="K42" s="181"/>
      <c r="L42" s="181"/>
      <c r="M42" s="181">
        <f>'実質公債費比率（分子）の構造'!N$52</f>
        <v>6731</v>
      </c>
      <c r="N42" s="181"/>
      <c r="O42" s="181"/>
      <c r="P42" s="181">
        <f>'実質公債費比率（分子）の構造'!O$52</f>
        <v>6489</v>
      </c>
    </row>
    <row r="43" spans="1:16">
      <c r="A43" s="181" t="s">
        <v>64</v>
      </c>
      <c r="B43" s="181">
        <f>'実質公債費比率（分子）の構造'!K$51</f>
        <v>2</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160</v>
      </c>
      <c r="C44" s="181"/>
      <c r="D44" s="181"/>
      <c r="E44" s="181">
        <f>'実質公債費比率（分子）の構造'!L$50</f>
        <v>142</v>
      </c>
      <c r="F44" s="181"/>
      <c r="G44" s="181"/>
      <c r="H44" s="181">
        <f>'実質公債費比率（分子）の構造'!M$50</f>
        <v>91</v>
      </c>
      <c r="I44" s="181"/>
      <c r="J44" s="181"/>
      <c r="K44" s="181">
        <f>'実質公債費比率（分子）の構造'!N$50</f>
        <v>70</v>
      </c>
      <c r="L44" s="181"/>
      <c r="M44" s="181"/>
      <c r="N44" s="181">
        <f>'実質公債費比率（分子）の構造'!O$50</f>
        <v>15</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2093</v>
      </c>
      <c r="C46" s="181"/>
      <c r="D46" s="181"/>
      <c r="E46" s="181">
        <f>'実質公債費比率（分子）の構造'!L$48</f>
        <v>2057</v>
      </c>
      <c r="F46" s="181"/>
      <c r="G46" s="181"/>
      <c r="H46" s="181">
        <f>'実質公債費比率（分子）の構造'!M$48</f>
        <v>2038</v>
      </c>
      <c r="I46" s="181"/>
      <c r="J46" s="181"/>
      <c r="K46" s="181">
        <f>'実質公債費比率（分子）の構造'!N$48</f>
        <v>2216</v>
      </c>
      <c r="L46" s="181"/>
      <c r="M46" s="181"/>
      <c r="N46" s="181">
        <f>'実質公債費比率（分子）の構造'!O$48</f>
        <v>2243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7584</v>
      </c>
      <c r="C49" s="181"/>
      <c r="D49" s="181"/>
      <c r="E49" s="181">
        <f>'実質公債費比率（分子）の構造'!L$45</f>
        <v>7567</v>
      </c>
      <c r="F49" s="181"/>
      <c r="G49" s="181"/>
      <c r="H49" s="181">
        <f>'実質公債費比率（分子）の構造'!M$45</f>
        <v>7484</v>
      </c>
      <c r="I49" s="181"/>
      <c r="J49" s="181"/>
      <c r="K49" s="181">
        <f>'実質公債費比率（分子）の構造'!N$45</f>
        <v>7370</v>
      </c>
      <c r="L49" s="181"/>
      <c r="M49" s="181"/>
      <c r="N49" s="181">
        <f>'実質公債費比率（分子）の構造'!O$45</f>
        <v>6946</v>
      </c>
      <c r="O49" s="181"/>
      <c r="P49" s="181"/>
    </row>
    <row r="50" spans="1:16">
      <c r="A50" s="181" t="s">
        <v>71</v>
      </c>
      <c r="B50" s="181" t="e">
        <f>NA()</f>
        <v>#N/A</v>
      </c>
      <c r="C50" s="181">
        <f>IF(ISNUMBER('実質公債費比率（分子）の構造'!K$53),'実質公債費比率（分子）の構造'!K$53,NA())</f>
        <v>3087</v>
      </c>
      <c r="D50" s="181" t="e">
        <f>NA()</f>
        <v>#N/A</v>
      </c>
      <c r="E50" s="181" t="e">
        <f>NA()</f>
        <v>#N/A</v>
      </c>
      <c r="F50" s="181">
        <f>IF(ISNUMBER('実質公債費比率（分子）の構造'!L$53),'実質公債費比率（分子）の構造'!L$53,NA())</f>
        <v>3027</v>
      </c>
      <c r="G50" s="181" t="e">
        <f>NA()</f>
        <v>#N/A</v>
      </c>
      <c r="H50" s="181" t="e">
        <f>NA()</f>
        <v>#N/A</v>
      </c>
      <c r="I50" s="181">
        <f>IF(ISNUMBER('実質公債費比率（分子）の構造'!M$53),'実質公債費比率（分子）の構造'!M$53,NA())</f>
        <v>2932</v>
      </c>
      <c r="J50" s="181" t="e">
        <f>NA()</f>
        <v>#N/A</v>
      </c>
      <c r="K50" s="181" t="e">
        <f>NA()</f>
        <v>#N/A</v>
      </c>
      <c r="L50" s="181">
        <f>IF(ISNUMBER('実質公債費比率（分子）の構造'!N$53),'実質公債費比率（分子）の構造'!N$53,NA())</f>
        <v>2925</v>
      </c>
      <c r="M50" s="181" t="e">
        <f>NA()</f>
        <v>#N/A</v>
      </c>
      <c r="N50" s="181" t="e">
        <f>NA()</f>
        <v>#N/A</v>
      </c>
      <c r="O50" s="181">
        <f>IF(ISNUMBER('実質公債費比率（分子）の構造'!O$53),'実質公債費比率（分子）の構造'!O$53,NA())</f>
        <v>2715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56017</v>
      </c>
      <c r="E56" s="180"/>
      <c r="F56" s="180"/>
      <c r="G56" s="180">
        <f>'将来負担比率（分子）の構造'!J$52</f>
        <v>56377</v>
      </c>
      <c r="H56" s="180"/>
      <c r="I56" s="180"/>
      <c r="J56" s="180">
        <f>'将来負担比率（分子）の構造'!K$52</f>
        <v>56641</v>
      </c>
      <c r="K56" s="180"/>
      <c r="L56" s="180"/>
      <c r="M56" s="180">
        <f>'将来負担比率（分子）の構造'!L$52</f>
        <v>56979</v>
      </c>
      <c r="N56" s="180"/>
      <c r="O56" s="180"/>
      <c r="P56" s="180">
        <f>'将来負担比率（分子）の構造'!M$52</f>
        <v>55769</v>
      </c>
    </row>
    <row r="57" spans="1:16">
      <c r="A57" s="180" t="s">
        <v>42</v>
      </c>
      <c r="B57" s="180"/>
      <c r="C57" s="180"/>
      <c r="D57" s="180">
        <f>'将来負担比率（分子）の構造'!I$51</f>
        <v>1282</v>
      </c>
      <c r="E57" s="180"/>
      <c r="F57" s="180"/>
      <c r="G57" s="180">
        <f>'将来負担比率（分子）の構造'!J$51</f>
        <v>1177</v>
      </c>
      <c r="H57" s="180"/>
      <c r="I57" s="180"/>
      <c r="J57" s="180">
        <f>'将来負担比率（分子）の構造'!K$51</f>
        <v>1005</v>
      </c>
      <c r="K57" s="180"/>
      <c r="L57" s="180"/>
      <c r="M57" s="180">
        <f>'将来負担比率（分子）の構造'!L$51</f>
        <v>925</v>
      </c>
      <c r="N57" s="180"/>
      <c r="O57" s="180"/>
      <c r="P57" s="180">
        <f>'将来負担比率（分子）の構造'!M$51</f>
        <v>845</v>
      </c>
    </row>
    <row r="58" spans="1:16">
      <c r="A58" s="180" t="s">
        <v>41</v>
      </c>
      <c r="B58" s="180"/>
      <c r="C58" s="180"/>
      <c r="D58" s="180">
        <f>'将来負担比率（分子）の構造'!I$50</f>
        <v>13104</v>
      </c>
      <c r="E58" s="180"/>
      <c r="F58" s="180"/>
      <c r="G58" s="180">
        <f>'将来負担比率（分子）の構造'!J$50</f>
        <v>14862</v>
      </c>
      <c r="H58" s="180"/>
      <c r="I58" s="180"/>
      <c r="J58" s="180">
        <f>'将来負担比率（分子）の構造'!K$50</f>
        <v>15189</v>
      </c>
      <c r="K58" s="180"/>
      <c r="L58" s="180"/>
      <c r="M58" s="180">
        <f>'将来負担比率（分子）の構造'!L$50</f>
        <v>12437</v>
      </c>
      <c r="N58" s="180"/>
      <c r="O58" s="180"/>
      <c r="P58" s="180">
        <f>'将来負担比率（分子）の構造'!M$50</f>
        <v>12750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v>
      </c>
      <c r="C61" s="180"/>
      <c r="D61" s="180"/>
      <c r="E61" s="180">
        <f>'将来負担比率（分子）の構造'!J$46</f>
        <v>2</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10617</v>
      </c>
      <c r="C62" s="180"/>
      <c r="D62" s="180"/>
      <c r="E62" s="180">
        <f>'将来負担比率（分子）の構造'!J$45</f>
        <v>10161</v>
      </c>
      <c r="F62" s="180"/>
      <c r="G62" s="180"/>
      <c r="H62" s="180">
        <f>'将来負担比率（分子）の構造'!K$45</f>
        <v>10244</v>
      </c>
      <c r="I62" s="180"/>
      <c r="J62" s="180"/>
      <c r="K62" s="180">
        <f>'将来負担比率（分子）の構造'!L$45</f>
        <v>10211</v>
      </c>
      <c r="L62" s="180"/>
      <c r="M62" s="180"/>
      <c r="N62" s="180">
        <f>'将来負担比率（分子）の構造'!M$45</f>
        <v>9702</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28156</v>
      </c>
      <c r="C64" s="180"/>
      <c r="D64" s="180"/>
      <c r="E64" s="180">
        <f>'将来負担比率（分子）の構造'!J$43</f>
        <v>27851</v>
      </c>
      <c r="F64" s="180"/>
      <c r="G64" s="180"/>
      <c r="H64" s="180">
        <f>'将来負担比率（分子）の構造'!K$43</f>
        <v>28542</v>
      </c>
      <c r="I64" s="180"/>
      <c r="J64" s="180"/>
      <c r="K64" s="180">
        <f>'将来負担比率（分子）の構造'!L$43</f>
        <v>27978</v>
      </c>
      <c r="L64" s="180"/>
      <c r="M64" s="180"/>
      <c r="N64" s="180">
        <f>'将来負担比率（分子）の構造'!M$43</f>
        <v>27705</v>
      </c>
      <c r="O64" s="180"/>
      <c r="P64" s="180"/>
    </row>
    <row r="65" spans="1:16">
      <c r="A65" s="180" t="s">
        <v>32</v>
      </c>
      <c r="B65" s="180">
        <f>'将来負担比率（分子）の構造'!I$42</f>
        <v>369</v>
      </c>
      <c r="C65" s="180"/>
      <c r="D65" s="180"/>
      <c r="E65" s="180">
        <f>'将来負担比率（分子）の構造'!J$42</f>
        <v>235</v>
      </c>
      <c r="F65" s="180"/>
      <c r="G65" s="180"/>
      <c r="H65" s="180">
        <f>'将来負担比率（分子）の構造'!K$42</f>
        <v>149</v>
      </c>
      <c r="I65" s="180"/>
      <c r="J65" s="180"/>
      <c r="K65" s="180">
        <f>'将来負担比率（分子）の構造'!L$42</f>
        <v>85</v>
      </c>
      <c r="L65" s="180"/>
      <c r="M65" s="180"/>
      <c r="N65" s="180">
        <f>'将来負担比率（分子）の構造'!M$42</f>
        <v>72</v>
      </c>
      <c r="O65" s="180"/>
      <c r="P65" s="180"/>
    </row>
    <row r="66" spans="1:16">
      <c r="A66" s="180" t="s">
        <v>31</v>
      </c>
      <c r="B66" s="180">
        <f>'将来負担比率（分子）の構造'!I$41</f>
        <v>61615</v>
      </c>
      <c r="C66" s="180"/>
      <c r="D66" s="180"/>
      <c r="E66" s="180">
        <f>'将来負担比率（分子）の構造'!J$41</f>
        <v>61129</v>
      </c>
      <c r="F66" s="180"/>
      <c r="G66" s="180"/>
      <c r="H66" s="180">
        <f>'将来負担比率（分子）の構造'!K$41</f>
        <v>59287</v>
      </c>
      <c r="I66" s="180"/>
      <c r="J66" s="180"/>
      <c r="K66" s="180">
        <f>'将来負担比率（分子）の構造'!L$41</f>
        <v>58439</v>
      </c>
      <c r="L66" s="180"/>
      <c r="M66" s="180"/>
      <c r="N66" s="180">
        <f>'将来負担比率（分子）の構造'!M$41</f>
        <v>57801</v>
      </c>
      <c r="O66" s="180"/>
      <c r="P66" s="180"/>
    </row>
    <row r="67" spans="1:16">
      <c r="A67" s="180" t="s">
        <v>75</v>
      </c>
      <c r="B67" s="180" t="e">
        <f>NA()</f>
        <v>#N/A</v>
      </c>
      <c r="C67" s="180">
        <f>IF(ISNUMBER('将来負担比率（分子）の構造'!I$53), IF('将来負担比率（分子）の構造'!I$53 &lt; 0, 0, '将来負担比率（分子）の構造'!I$53), NA())</f>
        <v>30358</v>
      </c>
      <c r="D67" s="180" t="e">
        <f>NA()</f>
        <v>#N/A</v>
      </c>
      <c r="E67" s="180" t="e">
        <f>NA()</f>
        <v>#N/A</v>
      </c>
      <c r="F67" s="180">
        <f>IF(ISNUMBER('将来負担比率（分子）の構造'!J$53), IF('将来負担比率（分子）の構造'!J$53 &lt; 0, 0, '将来負担比率（分子）の構造'!J$53), NA())</f>
        <v>26962</v>
      </c>
      <c r="G67" s="180" t="e">
        <f>NA()</f>
        <v>#N/A</v>
      </c>
      <c r="H67" s="180" t="e">
        <f>NA()</f>
        <v>#N/A</v>
      </c>
      <c r="I67" s="180">
        <f>IF(ISNUMBER('将来負担比率（分子）の構造'!K$53), IF('将来負担比率（分子）の構造'!K$53 &lt; 0, 0, '将来負担比率（分子）の構造'!K$53), NA())</f>
        <v>25386</v>
      </c>
      <c r="J67" s="180" t="e">
        <f>NA()</f>
        <v>#N/A</v>
      </c>
      <c r="K67" s="180" t="e">
        <f>NA()</f>
        <v>#N/A</v>
      </c>
      <c r="L67" s="180">
        <f>IF(ISNUMBER('将来負担比率（分子）の構造'!L$53), IF('将来負担比率（分子）の構造'!L$53 &lt; 0, 0, '将来負担比率（分子）の構造'!L$53), NA())</f>
        <v>26371</v>
      </c>
      <c r="M67" s="180" t="e">
        <f>NA()</f>
        <v>#N/A</v>
      </c>
      <c r="N67" s="180" t="e">
        <f>NA()</f>
        <v>#N/A</v>
      </c>
      <c r="O67" s="180">
        <f>IF(ISNUMBER('将来負担比率（分子）の構造'!M$53), IF('将来負担比率（分子）の構造'!M$53 &lt; 0, 0, '将来負担比率（分子）の構造'!M$53), NA())</f>
        <v>25916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9547</v>
      </c>
      <c r="C72" s="184">
        <f>基金残高に係る経年分析!G55</f>
        <v>7178</v>
      </c>
      <c r="D72" s="184">
        <f>基金残高に係る経年分析!H55</f>
        <v>7740</v>
      </c>
    </row>
    <row r="73" spans="1:16">
      <c r="A73" s="183" t="s">
        <v>78</v>
      </c>
      <c r="B73" s="184">
        <f>基金残高に係る経年分析!F56</f>
        <v>2435</v>
      </c>
      <c r="C73" s="184">
        <f>基金残高に係る経年分析!G56</f>
        <v>2054</v>
      </c>
      <c r="D73" s="184">
        <f>基金残高に係る経年分析!H56</f>
        <v>1802</v>
      </c>
    </row>
    <row r="74" spans="1:16">
      <c r="A74" s="183" t="s">
        <v>79</v>
      </c>
      <c r="B74" s="184">
        <f>基金残高に係る経年分析!F57</f>
        <v>11312</v>
      </c>
      <c r="C74" s="184">
        <f>基金残高に係る経年分析!G57</f>
        <v>11123</v>
      </c>
      <c r="D74" s="184">
        <f>基金残高に係る経年分析!H57</f>
        <v>10275</v>
      </c>
    </row>
  </sheetData>
  <sheetProtection algorithmName="SHA-512" hashValue="osAGf/9z2jB7UrXv/n7eVuux7NDae4nOAg2BjP36+ZFnH00XSAUqZKpf0uKZ7L2smEhtUwwu4aQgLdaXppomLg==" saltValue="0W3xpP4oXZsOBwdDqVzL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5120230</v>
      </c>
      <c r="S5" s="689"/>
      <c r="T5" s="689"/>
      <c r="U5" s="689"/>
      <c r="V5" s="689"/>
      <c r="W5" s="689"/>
      <c r="X5" s="689"/>
      <c r="Y5" s="735"/>
      <c r="Z5" s="753">
        <v>10.7</v>
      </c>
      <c r="AA5" s="753"/>
      <c r="AB5" s="753"/>
      <c r="AC5" s="753"/>
      <c r="AD5" s="754">
        <v>5120230</v>
      </c>
      <c r="AE5" s="754"/>
      <c r="AF5" s="754"/>
      <c r="AG5" s="754"/>
      <c r="AH5" s="754"/>
      <c r="AI5" s="754"/>
      <c r="AJ5" s="754"/>
      <c r="AK5" s="754"/>
      <c r="AL5" s="736">
        <v>19.8</v>
      </c>
      <c r="AM5" s="705"/>
      <c r="AN5" s="705"/>
      <c r="AO5" s="737"/>
      <c r="AP5" s="722" t="s">
        <v>224</v>
      </c>
      <c r="AQ5" s="723"/>
      <c r="AR5" s="723"/>
      <c r="AS5" s="723"/>
      <c r="AT5" s="723"/>
      <c r="AU5" s="723"/>
      <c r="AV5" s="723"/>
      <c r="AW5" s="723"/>
      <c r="AX5" s="723"/>
      <c r="AY5" s="723"/>
      <c r="AZ5" s="723"/>
      <c r="BA5" s="723"/>
      <c r="BB5" s="723"/>
      <c r="BC5" s="723"/>
      <c r="BD5" s="723"/>
      <c r="BE5" s="723"/>
      <c r="BF5" s="724"/>
      <c r="BG5" s="623">
        <v>5094609</v>
      </c>
      <c r="BH5" s="626"/>
      <c r="BI5" s="626"/>
      <c r="BJ5" s="626"/>
      <c r="BK5" s="626"/>
      <c r="BL5" s="626"/>
      <c r="BM5" s="626"/>
      <c r="BN5" s="627"/>
      <c r="BO5" s="685">
        <v>99.5</v>
      </c>
      <c r="BP5" s="685"/>
      <c r="BQ5" s="685"/>
      <c r="BR5" s="685"/>
      <c r="BS5" s="686">
        <v>31651</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c r="B6" s="620" t="s">
        <v>228</v>
      </c>
      <c r="C6" s="621"/>
      <c r="D6" s="621"/>
      <c r="E6" s="621"/>
      <c r="F6" s="621"/>
      <c r="G6" s="621"/>
      <c r="H6" s="621"/>
      <c r="I6" s="621"/>
      <c r="J6" s="621"/>
      <c r="K6" s="621"/>
      <c r="L6" s="621"/>
      <c r="M6" s="621"/>
      <c r="N6" s="621"/>
      <c r="O6" s="621"/>
      <c r="P6" s="621"/>
      <c r="Q6" s="622"/>
      <c r="R6" s="623">
        <v>495230</v>
      </c>
      <c r="S6" s="626"/>
      <c r="T6" s="626"/>
      <c r="U6" s="626"/>
      <c r="V6" s="626"/>
      <c r="W6" s="626"/>
      <c r="X6" s="626"/>
      <c r="Y6" s="627"/>
      <c r="Z6" s="685">
        <v>1</v>
      </c>
      <c r="AA6" s="685"/>
      <c r="AB6" s="685"/>
      <c r="AC6" s="685"/>
      <c r="AD6" s="686">
        <v>495230</v>
      </c>
      <c r="AE6" s="686"/>
      <c r="AF6" s="686"/>
      <c r="AG6" s="686"/>
      <c r="AH6" s="686"/>
      <c r="AI6" s="686"/>
      <c r="AJ6" s="686"/>
      <c r="AK6" s="686"/>
      <c r="AL6" s="628">
        <v>1.9</v>
      </c>
      <c r="AM6" s="629"/>
      <c r="AN6" s="629"/>
      <c r="AO6" s="687"/>
      <c r="AP6" s="620" t="s">
        <v>229</v>
      </c>
      <c r="AQ6" s="621"/>
      <c r="AR6" s="621"/>
      <c r="AS6" s="621"/>
      <c r="AT6" s="621"/>
      <c r="AU6" s="621"/>
      <c r="AV6" s="621"/>
      <c r="AW6" s="621"/>
      <c r="AX6" s="621"/>
      <c r="AY6" s="621"/>
      <c r="AZ6" s="621"/>
      <c r="BA6" s="621"/>
      <c r="BB6" s="621"/>
      <c r="BC6" s="621"/>
      <c r="BD6" s="621"/>
      <c r="BE6" s="621"/>
      <c r="BF6" s="622"/>
      <c r="BG6" s="623">
        <v>5094609</v>
      </c>
      <c r="BH6" s="626"/>
      <c r="BI6" s="626"/>
      <c r="BJ6" s="626"/>
      <c r="BK6" s="626"/>
      <c r="BL6" s="626"/>
      <c r="BM6" s="626"/>
      <c r="BN6" s="627"/>
      <c r="BO6" s="685">
        <v>99.5</v>
      </c>
      <c r="BP6" s="685"/>
      <c r="BQ6" s="685"/>
      <c r="BR6" s="685"/>
      <c r="BS6" s="686">
        <v>31651</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172277</v>
      </c>
      <c r="CS6" s="626"/>
      <c r="CT6" s="626"/>
      <c r="CU6" s="626"/>
      <c r="CV6" s="626"/>
      <c r="CW6" s="626"/>
      <c r="CX6" s="626"/>
      <c r="CY6" s="627"/>
      <c r="CZ6" s="736">
        <v>0.4</v>
      </c>
      <c r="DA6" s="705"/>
      <c r="DB6" s="705"/>
      <c r="DC6" s="739"/>
      <c r="DD6" s="631">
        <v>375</v>
      </c>
      <c r="DE6" s="626"/>
      <c r="DF6" s="626"/>
      <c r="DG6" s="626"/>
      <c r="DH6" s="626"/>
      <c r="DI6" s="626"/>
      <c r="DJ6" s="626"/>
      <c r="DK6" s="626"/>
      <c r="DL6" s="626"/>
      <c r="DM6" s="626"/>
      <c r="DN6" s="626"/>
      <c r="DO6" s="626"/>
      <c r="DP6" s="627"/>
      <c r="DQ6" s="631">
        <v>172277</v>
      </c>
      <c r="DR6" s="626"/>
      <c r="DS6" s="626"/>
      <c r="DT6" s="626"/>
      <c r="DU6" s="626"/>
      <c r="DV6" s="626"/>
      <c r="DW6" s="626"/>
      <c r="DX6" s="626"/>
      <c r="DY6" s="626"/>
      <c r="DZ6" s="626"/>
      <c r="EA6" s="626"/>
      <c r="EB6" s="626"/>
      <c r="EC6" s="666"/>
    </row>
    <row r="7" spans="2:143" ht="11.25" customHeight="1">
      <c r="B7" s="620" t="s">
        <v>231</v>
      </c>
      <c r="C7" s="621"/>
      <c r="D7" s="621"/>
      <c r="E7" s="621"/>
      <c r="F7" s="621"/>
      <c r="G7" s="621"/>
      <c r="H7" s="621"/>
      <c r="I7" s="621"/>
      <c r="J7" s="621"/>
      <c r="K7" s="621"/>
      <c r="L7" s="621"/>
      <c r="M7" s="621"/>
      <c r="N7" s="621"/>
      <c r="O7" s="621"/>
      <c r="P7" s="621"/>
      <c r="Q7" s="622"/>
      <c r="R7" s="623">
        <v>7855</v>
      </c>
      <c r="S7" s="626"/>
      <c r="T7" s="626"/>
      <c r="U7" s="626"/>
      <c r="V7" s="626"/>
      <c r="W7" s="626"/>
      <c r="X7" s="626"/>
      <c r="Y7" s="627"/>
      <c r="Z7" s="685">
        <v>0</v>
      </c>
      <c r="AA7" s="685"/>
      <c r="AB7" s="685"/>
      <c r="AC7" s="685"/>
      <c r="AD7" s="686">
        <v>7855</v>
      </c>
      <c r="AE7" s="686"/>
      <c r="AF7" s="686"/>
      <c r="AG7" s="686"/>
      <c r="AH7" s="686"/>
      <c r="AI7" s="686"/>
      <c r="AJ7" s="686"/>
      <c r="AK7" s="686"/>
      <c r="AL7" s="628">
        <v>0</v>
      </c>
      <c r="AM7" s="629"/>
      <c r="AN7" s="629"/>
      <c r="AO7" s="687"/>
      <c r="AP7" s="620" t="s">
        <v>232</v>
      </c>
      <c r="AQ7" s="621"/>
      <c r="AR7" s="621"/>
      <c r="AS7" s="621"/>
      <c r="AT7" s="621"/>
      <c r="AU7" s="621"/>
      <c r="AV7" s="621"/>
      <c r="AW7" s="621"/>
      <c r="AX7" s="621"/>
      <c r="AY7" s="621"/>
      <c r="AZ7" s="621"/>
      <c r="BA7" s="621"/>
      <c r="BB7" s="621"/>
      <c r="BC7" s="621"/>
      <c r="BD7" s="621"/>
      <c r="BE7" s="621"/>
      <c r="BF7" s="622"/>
      <c r="BG7" s="623">
        <v>2085931</v>
      </c>
      <c r="BH7" s="626"/>
      <c r="BI7" s="626"/>
      <c r="BJ7" s="626"/>
      <c r="BK7" s="626"/>
      <c r="BL7" s="626"/>
      <c r="BM7" s="626"/>
      <c r="BN7" s="627"/>
      <c r="BO7" s="685">
        <v>40.700000000000003</v>
      </c>
      <c r="BP7" s="685"/>
      <c r="BQ7" s="685"/>
      <c r="BR7" s="685"/>
      <c r="BS7" s="686">
        <v>31651</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7770531</v>
      </c>
      <c r="CS7" s="626"/>
      <c r="CT7" s="626"/>
      <c r="CU7" s="626"/>
      <c r="CV7" s="626"/>
      <c r="CW7" s="626"/>
      <c r="CX7" s="626"/>
      <c r="CY7" s="627"/>
      <c r="CZ7" s="685">
        <v>16.899999999999999</v>
      </c>
      <c r="DA7" s="685"/>
      <c r="DB7" s="685"/>
      <c r="DC7" s="685"/>
      <c r="DD7" s="631">
        <v>1620507</v>
      </c>
      <c r="DE7" s="626"/>
      <c r="DF7" s="626"/>
      <c r="DG7" s="626"/>
      <c r="DH7" s="626"/>
      <c r="DI7" s="626"/>
      <c r="DJ7" s="626"/>
      <c r="DK7" s="626"/>
      <c r="DL7" s="626"/>
      <c r="DM7" s="626"/>
      <c r="DN7" s="626"/>
      <c r="DO7" s="626"/>
      <c r="DP7" s="627"/>
      <c r="DQ7" s="631">
        <v>4178515</v>
      </c>
      <c r="DR7" s="626"/>
      <c r="DS7" s="626"/>
      <c r="DT7" s="626"/>
      <c r="DU7" s="626"/>
      <c r="DV7" s="626"/>
      <c r="DW7" s="626"/>
      <c r="DX7" s="626"/>
      <c r="DY7" s="626"/>
      <c r="DZ7" s="626"/>
      <c r="EA7" s="626"/>
      <c r="EB7" s="626"/>
      <c r="EC7" s="666"/>
    </row>
    <row r="8" spans="2:143" ht="11.25" customHeight="1">
      <c r="B8" s="620" t="s">
        <v>234</v>
      </c>
      <c r="C8" s="621"/>
      <c r="D8" s="621"/>
      <c r="E8" s="621"/>
      <c r="F8" s="621"/>
      <c r="G8" s="621"/>
      <c r="H8" s="621"/>
      <c r="I8" s="621"/>
      <c r="J8" s="621"/>
      <c r="K8" s="621"/>
      <c r="L8" s="621"/>
      <c r="M8" s="621"/>
      <c r="N8" s="621"/>
      <c r="O8" s="621"/>
      <c r="P8" s="621"/>
      <c r="Q8" s="622"/>
      <c r="R8" s="623">
        <v>15618</v>
      </c>
      <c r="S8" s="626"/>
      <c r="T8" s="626"/>
      <c r="U8" s="626"/>
      <c r="V8" s="626"/>
      <c r="W8" s="626"/>
      <c r="X8" s="626"/>
      <c r="Y8" s="627"/>
      <c r="Z8" s="685">
        <v>0</v>
      </c>
      <c r="AA8" s="685"/>
      <c r="AB8" s="685"/>
      <c r="AC8" s="685"/>
      <c r="AD8" s="686">
        <v>15618</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90258</v>
      </c>
      <c r="BH8" s="626"/>
      <c r="BI8" s="626"/>
      <c r="BJ8" s="626"/>
      <c r="BK8" s="626"/>
      <c r="BL8" s="626"/>
      <c r="BM8" s="626"/>
      <c r="BN8" s="627"/>
      <c r="BO8" s="685">
        <v>1.8</v>
      </c>
      <c r="BP8" s="685"/>
      <c r="BQ8" s="685"/>
      <c r="BR8" s="685"/>
      <c r="BS8" s="631" t="s">
        <v>236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9558973</v>
      </c>
      <c r="CS8" s="626"/>
      <c r="CT8" s="626"/>
      <c r="CU8" s="626"/>
      <c r="CV8" s="626"/>
      <c r="CW8" s="626"/>
      <c r="CX8" s="626"/>
      <c r="CY8" s="627"/>
      <c r="CZ8" s="685">
        <v>20.8</v>
      </c>
      <c r="DA8" s="685"/>
      <c r="DB8" s="685"/>
      <c r="DC8" s="685"/>
      <c r="DD8" s="631">
        <v>156493</v>
      </c>
      <c r="DE8" s="626"/>
      <c r="DF8" s="626"/>
      <c r="DG8" s="626"/>
      <c r="DH8" s="626"/>
      <c r="DI8" s="626"/>
      <c r="DJ8" s="626"/>
      <c r="DK8" s="626"/>
      <c r="DL8" s="626"/>
      <c r="DM8" s="626"/>
      <c r="DN8" s="626"/>
      <c r="DO8" s="626"/>
      <c r="DP8" s="627"/>
      <c r="DQ8" s="631">
        <v>5824668</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12008</v>
      </c>
      <c r="S9" s="626"/>
      <c r="T9" s="626"/>
      <c r="U9" s="626"/>
      <c r="V9" s="626"/>
      <c r="W9" s="626"/>
      <c r="X9" s="626"/>
      <c r="Y9" s="627"/>
      <c r="Z9" s="685">
        <v>0</v>
      </c>
      <c r="AA9" s="685"/>
      <c r="AB9" s="685"/>
      <c r="AC9" s="685"/>
      <c r="AD9" s="686">
        <v>12008</v>
      </c>
      <c r="AE9" s="686"/>
      <c r="AF9" s="686"/>
      <c r="AG9" s="686"/>
      <c r="AH9" s="686"/>
      <c r="AI9" s="686"/>
      <c r="AJ9" s="686"/>
      <c r="AK9" s="686"/>
      <c r="AL9" s="628">
        <v>0</v>
      </c>
      <c r="AM9" s="629"/>
      <c r="AN9" s="629"/>
      <c r="AO9" s="687"/>
      <c r="AP9" s="620" t="s">
        <v>239</v>
      </c>
      <c r="AQ9" s="621"/>
      <c r="AR9" s="621"/>
      <c r="AS9" s="621"/>
      <c r="AT9" s="621"/>
      <c r="AU9" s="621"/>
      <c r="AV9" s="621"/>
      <c r="AW9" s="621"/>
      <c r="AX9" s="621"/>
      <c r="AY9" s="621"/>
      <c r="AZ9" s="621"/>
      <c r="BA9" s="621"/>
      <c r="BB9" s="621"/>
      <c r="BC9" s="621"/>
      <c r="BD9" s="621"/>
      <c r="BE9" s="621"/>
      <c r="BF9" s="622"/>
      <c r="BG9" s="623">
        <v>1697929</v>
      </c>
      <c r="BH9" s="626"/>
      <c r="BI9" s="626"/>
      <c r="BJ9" s="626"/>
      <c r="BK9" s="626"/>
      <c r="BL9" s="626"/>
      <c r="BM9" s="626"/>
      <c r="BN9" s="627"/>
      <c r="BO9" s="685">
        <v>33.200000000000003</v>
      </c>
      <c r="BP9" s="685"/>
      <c r="BQ9" s="685"/>
      <c r="BR9" s="685"/>
      <c r="BS9" s="631" t="s">
        <v>236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4779159</v>
      </c>
      <c r="CS9" s="626"/>
      <c r="CT9" s="626"/>
      <c r="CU9" s="626"/>
      <c r="CV9" s="626"/>
      <c r="CW9" s="626"/>
      <c r="CX9" s="626"/>
      <c r="CY9" s="627"/>
      <c r="CZ9" s="685">
        <v>10.4</v>
      </c>
      <c r="DA9" s="685"/>
      <c r="DB9" s="685"/>
      <c r="DC9" s="685"/>
      <c r="DD9" s="631">
        <v>258579</v>
      </c>
      <c r="DE9" s="626"/>
      <c r="DF9" s="626"/>
      <c r="DG9" s="626"/>
      <c r="DH9" s="626"/>
      <c r="DI9" s="626"/>
      <c r="DJ9" s="626"/>
      <c r="DK9" s="626"/>
      <c r="DL9" s="626"/>
      <c r="DM9" s="626"/>
      <c r="DN9" s="626"/>
      <c r="DO9" s="626"/>
      <c r="DP9" s="627"/>
      <c r="DQ9" s="631">
        <v>3942828</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236</v>
      </c>
      <c r="AA10" s="685"/>
      <c r="AB10" s="685"/>
      <c r="AC10" s="685"/>
      <c r="AD10" s="686" t="s">
        <v>236</v>
      </c>
      <c r="AE10" s="686"/>
      <c r="AF10" s="686"/>
      <c r="AG10" s="686"/>
      <c r="AH10" s="686"/>
      <c r="AI10" s="686"/>
      <c r="AJ10" s="686"/>
      <c r="AK10" s="686"/>
      <c r="AL10" s="628" t="s">
        <v>138</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137115</v>
      </c>
      <c r="BH10" s="626"/>
      <c r="BI10" s="626"/>
      <c r="BJ10" s="626"/>
      <c r="BK10" s="626"/>
      <c r="BL10" s="626"/>
      <c r="BM10" s="626"/>
      <c r="BN10" s="627"/>
      <c r="BO10" s="685">
        <v>2.7</v>
      </c>
      <c r="BP10" s="685"/>
      <c r="BQ10" s="685"/>
      <c r="BR10" s="685"/>
      <c r="BS10" s="631" t="s">
        <v>236</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15434</v>
      </c>
      <c r="CS10" s="626"/>
      <c r="CT10" s="626"/>
      <c r="CU10" s="626"/>
      <c r="CV10" s="626"/>
      <c r="CW10" s="626"/>
      <c r="CX10" s="626"/>
      <c r="CY10" s="627"/>
      <c r="CZ10" s="685">
        <v>0</v>
      </c>
      <c r="DA10" s="685"/>
      <c r="DB10" s="685"/>
      <c r="DC10" s="685"/>
      <c r="DD10" s="631" t="s">
        <v>236</v>
      </c>
      <c r="DE10" s="626"/>
      <c r="DF10" s="626"/>
      <c r="DG10" s="626"/>
      <c r="DH10" s="626"/>
      <c r="DI10" s="626"/>
      <c r="DJ10" s="626"/>
      <c r="DK10" s="626"/>
      <c r="DL10" s="626"/>
      <c r="DM10" s="626"/>
      <c r="DN10" s="626"/>
      <c r="DO10" s="626"/>
      <c r="DP10" s="627"/>
      <c r="DQ10" s="631">
        <v>8734</v>
      </c>
      <c r="DR10" s="626"/>
      <c r="DS10" s="626"/>
      <c r="DT10" s="626"/>
      <c r="DU10" s="626"/>
      <c r="DV10" s="626"/>
      <c r="DW10" s="626"/>
      <c r="DX10" s="626"/>
      <c r="DY10" s="626"/>
      <c r="DZ10" s="626"/>
      <c r="EA10" s="626"/>
      <c r="EB10" s="626"/>
      <c r="EC10" s="666"/>
    </row>
    <row r="11" spans="2:143" ht="11.25" customHeight="1">
      <c r="B11" s="620" t="s">
        <v>244</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130</v>
      </c>
      <c r="AA11" s="685"/>
      <c r="AB11" s="685"/>
      <c r="AC11" s="685"/>
      <c r="AD11" s="686" t="s">
        <v>236</v>
      </c>
      <c r="AE11" s="686"/>
      <c r="AF11" s="686"/>
      <c r="AG11" s="686"/>
      <c r="AH11" s="686"/>
      <c r="AI11" s="686"/>
      <c r="AJ11" s="686"/>
      <c r="AK11" s="686"/>
      <c r="AL11" s="628" t="s">
        <v>130</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160629</v>
      </c>
      <c r="BH11" s="626"/>
      <c r="BI11" s="626"/>
      <c r="BJ11" s="626"/>
      <c r="BK11" s="626"/>
      <c r="BL11" s="626"/>
      <c r="BM11" s="626"/>
      <c r="BN11" s="627"/>
      <c r="BO11" s="685">
        <v>3.1</v>
      </c>
      <c r="BP11" s="685"/>
      <c r="BQ11" s="685"/>
      <c r="BR11" s="685"/>
      <c r="BS11" s="631">
        <v>31651</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3592776</v>
      </c>
      <c r="CS11" s="626"/>
      <c r="CT11" s="626"/>
      <c r="CU11" s="626"/>
      <c r="CV11" s="626"/>
      <c r="CW11" s="626"/>
      <c r="CX11" s="626"/>
      <c r="CY11" s="627"/>
      <c r="CZ11" s="685">
        <v>7.8</v>
      </c>
      <c r="DA11" s="685"/>
      <c r="DB11" s="685"/>
      <c r="DC11" s="685"/>
      <c r="DD11" s="631">
        <v>1265180</v>
      </c>
      <c r="DE11" s="626"/>
      <c r="DF11" s="626"/>
      <c r="DG11" s="626"/>
      <c r="DH11" s="626"/>
      <c r="DI11" s="626"/>
      <c r="DJ11" s="626"/>
      <c r="DK11" s="626"/>
      <c r="DL11" s="626"/>
      <c r="DM11" s="626"/>
      <c r="DN11" s="626"/>
      <c r="DO11" s="626"/>
      <c r="DP11" s="627"/>
      <c r="DQ11" s="631">
        <v>1275645</v>
      </c>
      <c r="DR11" s="626"/>
      <c r="DS11" s="626"/>
      <c r="DT11" s="626"/>
      <c r="DU11" s="626"/>
      <c r="DV11" s="626"/>
      <c r="DW11" s="626"/>
      <c r="DX11" s="626"/>
      <c r="DY11" s="626"/>
      <c r="DZ11" s="626"/>
      <c r="EA11" s="626"/>
      <c r="EB11" s="626"/>
      <c r="EC11" s="666"/>
    </row>
    <row r="12" spans="2:143" ht="11.25" customHeight="1">
      <c r="B12" s="620" t="s">
        <v>247</v>
      </c>
      <c r="C12" s="621"/>
      <c r="D12" s="621"/>
      <c r="E12" s="621"/>
      <c r="F12" s="621"/>
      <c r="G12" s="621"/>
      <c r="H12" s="621"/>
      <c r="I12" s="621"/>
      <c r="J12" s="621"/>
      <c r="K12" s="621"/>
      <c r="L12" s="621"/>
      <c r="M12" s="621"/>
      <c r="N12" s="621"/>
      <c r="O12" s="621"/>
      <c r="P12" s="621"/>
      <c r="Q12" s="622"/>
      <c r="R12" s="623">
        <v>1059487</v>
      </c>
      <c r="S12" s="626"/>
      <c r="T12" s="626"/>
      <c r="U12" s="626"/>
      <c r="V12" s="626"/>
      <c r="W12" s="626"/>
      <c r="X12" s="626"/>
      <c r="Y12" s="627"/>
      <c r="Z12" s="685">
        <v>2.2000000000000002</v>
      </c>
      <c r="AA12" s="685"/>
      <c r="AB12" s="685"/>
      <c r="AC12" s="685"/>
      <c r="AD12" s="686">
        <v>1059487</v>
      </c>
      <c r="AE12" s="686"/>
      <c r="AF12" s="686"/>
      <c r="AG12" s="686"/>
      <c r="AH12" s="686"/>
      <c r="AI12" s="686"/>
      <c r="AJ12" s="686"/>
      <c r="AK12" s="686"/>
      <c r="AL12" s="628">
        <v>4.0999999999999996</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2403712</v>
      </c>
      <c r="BH12" s="626"/>
      <c r="BI12" s="626"/>
      <c r="BJ12" s="626"/>
      <c r="BK12" s="626"/>
      <c r="BL12" s="626"/>
      <c r="BM12" s="626"/>
      <c r="BN12" s="627"/>
      <c r="BO12" s="685">
        <v>46.9</v>
      </c>
      <c r="BP12" s="685"/>
      <c r="BQ12" s="685"/>
      <c r="BR12" s="685"/>
      <c r="BS12" s="631" t="s">
        <v>236</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1104539</v>
      </c>
      <c r="CS12" s="626"/>
      <c r="CT12" s="626"/>
      <c r="CU12" s="626"/>
      <c r="CV12" s="626"/>
      <c r="CW12" s="626"/>
      <c r="CX12" s="626"/>
      <c r="CY12" s="627"/>
      <c r="CZ12" s="685">
        <v>2.4</v>
      </c>
      <c r="DA12" s="685"/>
      <c r="DB12" s="685"/>
      <c r="DC12" s="685"/>
      <c r="DD12" s="631">
        <v>14983</v>
      </c>
      <c r="DE12" s="626"/>
      <c r="DF12" s="626"/>
      <c r="DG12" s="626"/>
      <c r="DH12" s="626"/>
      <c r="DI12" s="626"/>
      <c r="DJ12" s="626"/>
      <c r="DK12" s="626"/>
      <c r="DL12" s="626"/>
      <c r="DM12" s="626"/>
      <c r="DN12" s="626"/>
      <c r="DO12" s="626"/>
      <c r="DP12" s="627"/>
      <c r="DQ12" s="631">
        <v>409957</v>
      </c>
      <c r="DR12" s="626"/>
      <c r="DS12" s="626"/>
      <c r="DT12" s="626"/>
      <c r="DU12" s="626"/>
      <c r="DV12" s="626"/>
      <c r="DW12" s="626"/>
      <c r="DX12" s="626"/>
      <c r="DY12" s="626"/>
      <c r="DZ12" s="626"/>
      <c r="EA12" s="626"/>
      <c r="EB12" s="626"/>
      <c r="EC12" s="666"/>
    </row>
    <row r="13" spans="2:143" ht="11.25" customHeight="1">
      <c r="B13" s="620" t="s">
        <v>250</v>
      </c>
      <c r="C13" s="621"/>
      <c r="D13" s="621"/>
      <c r="E13" s="621"/>
      <c r="F13" s="621"/>
      <c r="G13" s="621"/>
      <c r="H13" s="621"/>
      <c r="I13" s="621"/>
      <c r="J13" s="621"/>
      <c r="K13" s="621"/>
      <c r="L13" s="621"/>
      <c r="M13" s="621"/>
      <c r="N13" s="621"/>
      <c r="O13" s="621"/>
      <c r="P13" s="621"/>
      <c r="Q13" s="622"/>
      <c r="R13" s="623">
        <v>1911</v>
      </c>
      <c r="S13" s="626"/>
      <c r="T13" s="626"/>
      <c r="U13" s="626"/>
      <c r="V13" s="626"/>
      <c r="W13" s="626"/>
      <c r="X13" s="626"/>
      <c r="Y13" s="627"/>
      <c r="Z13" s="685">
        <v>0</v>
      </c>
      <c r="AA13" s="685"/>
      <c r="AB13" s="685"/>
      <c r="AC13" s="685"/>
      <c r="AD13" s="686">
        <v>1911</v>
      </c>
      <c r="AE13" s="686"/>
      <c r="AF13" s="686"/>
      <c r="AG13" s="686"/>
      <c r="AH13" s="686"/>
      <c r="AI13" s="686"/>
      <c r="AJ13" s="686"/>
      <c r="AK13" s="686"/>
      <c r="AL13" s="628">
        <v>0</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2391000</v>
      </c>
      <c r="BH13" s="626"/>
      <c r="BI13" s="626"/>
      <c r="BJ13" s="626"/>
      <c r="BK13" s="626"/>
      <c r="BL13" s="626"/>
      <c r="BM13" s="626"/>
      <c r="BN13" s="627"/>
      <c r="BO13" s="685">
        <v>46.7</v>
      </c>
      <c r="BP13" s="685"/>
      <c r="BQ13" s="685"/>
      <c r="BR13" s="685"/>
      <c r="BS13" s="631" t="s">
        <v>138</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4418282</v>
      </c>
      <c r="CS13" s="626"/>
      <c r="CT13" s="626"/>
      <c r="CU13" s="626"/>
      <c r="CV13" s="626"/>
      <c r="CW13" s="626"/>
      <c r="CX13" s="626"/>
      <c r="CY13" s="627"/>
      <c r="CZ13" s="685">
        <v>9.6</v>
      </c>
      <c r="DA13" s="685"/>
      <c r="DB13" s="685"/>
      <c r="DC13" s="685"/>
      <c r="DD13" s="631">
        <v>1497661</v>
      </c>
      <c r="DE13" s="626"/>
      <c r="DF13" s="626"/>
      <c r="DG13" s="626"/>
      <c r="DH13" s="626"/>
      <c r="DI13" s="626"/>
      <c r="DJ13" s="626"/>
      <c r="DK13" s="626"/>
      <c r="DL13" s="626"/>
      <c r="DM13" s="626"/>
      <c r="DN13" s="626"/>
      <c r="DO13" s="626"/>
      <c r="DP13" s="627"/>
      <c r="DQ13" s="631">
        <v>3088158</v>
      </c>
      <c r="DR13" s="626"/>
      <c r="DS13" s="626"/>
      <c r="DT13" s="626"/>
      <c r="DU13" s="626"/>
      <c r="DV13" s="626"/>
      <c r="DW13" s="626"/>
      <c r="DX13" s="626"/>
      <c r="DY13" s="626"/>
      <c r="DZ13" s="626"/>
      <c r="EA13" s="626"/>
      <c r="EB13" s="626"/>
      <c r="EC13" s="666"/>
    </row>
    <row r="14" spans="2:143" ht="11.25" customHeight="1">
      <c r="B14" s="620" t="s">
        <v>253</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130</v>
      </c>
      <c r="AA14" s="685"/>
      <c r="AB14" s="685"/>
      <c r="AC14" s="685"/>
      <c r="AD14" s="686" t="s">
        <v>236</v>
      </c>
      <c r="AE14" s="686"/>
      <c r="AF14" s="686"/>
      <c r="AG14" s="686"/>
      <c r="AH14" s="686"/>
      <c r="AI14" s="686"/>
      <c r="AJ14" s="686"/>
      <c r="AK14" s="686"/>
      <c r="AL14" s="628" t="s">
        <v>236</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261061</v>
      </c>
      <c r="BH14" s="626"/>
      <c r="BI14" s="626"/>
      <c r="BJ14" s="626"/>
      <c r="BK14" s="626"/>
      <c r="BL14" s="626"/>
      <c r="BM14" s="626"/>
      <c r="BN14" s="627"/>
      <c r="BO14" s="685">
        <v>5.0999999999999996</v>
      </c>
      <c r="BP14" s="685"/>
      <c r="BQ14" s="685"/>
      <c r="BR14" s="685"/>
      <c r="BS14" s="631" t="s">
        <v>138</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1963232</v>
      </c>
      <c r="CS14" s="626"/>
      <c r="CT14" s="626"/>
      <c r="CU14" s="626"/>
      <c r="CV14" s="626"/>
      <c r="CW14" s="626"/>
      <c r="CX14" s="626"/>
      <c r="CY14" s="627"/>
      <c r="CZ14" s="685">
        <v>4.3</v>
      </c>
      <c r="DA14" s="685"/>
      <c r="DB14" s="685"/>
      <c r="DC14" s="685"/>
      <c r="DD14" s="631">
        <v>222870</v>
      </c>
      <c r="DE14" s="626"/>
      <c r="DF14" s="626"/>
      <c r="DG14" s="626"/>
      <c r="DH14" s="626"/>
      <c r="DI14" s="626"/>
      <c r="DJ14" s="626"/>
      <c r="DK14" s="626"/>
      <c r="DL14" s="626"/>
      <c r="DM14" s="626"/>
      <c r="DN14" s="626"/>
      <c r="DO14" s="626"/>
      <c r="DP14" s="627"/>
      <c r="DQ14" s="631">
        <v>1748326</v>
      </c>
      <c r="DR14" s="626"/>
      <c r="DS14" s="626"/>
      <c r="DT14" s="626"/>
      <c r="DU14" s="626"/>
      <c r="DV14" s="626"/>
      <c r="DW14" s="626"/>
      <c r="DX14" s="626"/>
      <c r="DY14" s="626"/>
      <c r="DZ14" s="626"/>
      <c r="EA14" s="626"/>
      <c r="EB14" s="626"/>
      <c r="EC14" s="666"/>
    </row>
    <row r="15" spans="2:143" ht="11.25" customHeight="1">
      <c r="B15" s="620" t="s">
        <v>256</v>
      </c>
      <c r="C15" s="621"/>
      <c r="D15" s="621"/>
      <c r="E15" s="621"/>
      <c r="F15" s="621"/>
      <c r="G15" s="621"/>
      <c r="H15" s="621"/>
      <c r="I15" s="621"/>
      <c r="J15" s="621"/>
      <c r="K15" s="621"/>
      <c r="L15" s="621"/>
      <c r="M15" s="621"/>
      <c r="N15" s="621"/>
      <c r="O15" s="621"/>
      <c r="P15" s="621"/>
      <c r="Q15" s="622"/>
      <c r="R15" s="623">
        <v>130174</v>
      </c>
      <c r="S15" s="626"/>
      <c r="T15" s="626"/>
      <c r="U15" s="626"/>
      <c r="V15" s="626"/>
      <c r="W15" s="626"/>
      <c r="X15" s="626"/>
      <c r="Y15" s="627"/>
      <c r="Z15" s="685">
        <v>0.3</v>
      </c>
      <c r="AA15" s="685"/>
      <c r="AB15" s="685"/>
      <c r="AC15" s="685"/>
      <c r="AD15" s="686">
        <v>130174</v>
      </c>
      <c r="AE15" s="686"/>
      <c r="AF15" s="686"/>
      <c r="AG15" s="686"/>
      <c r="AH15" s="686"/>
      <c r="AI15" s="686"/>
      <c r="AJ15" s="686"/>
      <c r="AK15" s="686"/>
      <c r="AL15" s="628">
        <v>0.5</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343905</v>
      </c>
      <c r="BH15" s="626"/>
      <c r="BI15" s="626"/>
      <c r="BJ15" s="626"/>
      <c r="BK15" s="626"/>
      <c r="BL15" s="626"/>
      <c r="BM15" s="626"/>
      <c r="BN15" s="627"/>
      <c r="BO15" s="685">
        <v>6.7</v>
      </c>
      <c r="BP15" s="685"/>
      <c r="BQ15" s="685"/>
      <c r="BR15" s="685"/>
      <c r="BS15" s="631" t="s">
        <v>130</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4993161</v>
      </c>
      <c r="CS15" s="626"/>
      <c r="CT15" s="626"/>
      <c r="CU15" s="626"/>
      <c r="CV15" s="626"/>
      <c r="CW15" s="626"/>
      <c r="CX15" s="626"/>
      <c r="CY15" s="627"/>
      <c r="CZ15" s="685">
        <v>10.9</v>
      </c>
      <c r="DA15" s="685"/>
      <c r="DB15" s="685"/>
      <c r="DC15" s="685"/>
      <c r="DD15" s="631">
        <v>2243464</v>
      </c>
      <c r="DE15" s="626"/>
      <c r="DF15" s="626"/>
      <c r="DG15" s="626"/>
      <c r="DH15" s="626"/>
      <c r="DI15" s="626"/>
      <c r="DJ15" s="626"/>
      <c r="DK15" s="626"/>
      <c r="DL15" s="626"/>
      <c r="DM15" s="626"/>
      <c r="DN15" s="626"/>
      <c r="DO15" s="626"/>
      <c r="DP15" s="627"/>
      <c r="DQ15" s="631">
        <v>2558291</v>
      </c>
      <c r="DR15" s="626"/>
      <c r="DS15" s="626"/>
      <c r="DT15" s="626"/>
      <c r="DU15" s="626"/>
      <c r="DV15" s="626"/>
      <c r="DW15" s="626"/>
      <c r="DX15" s="626"/>
      <c r="DY15" s="626"/>
      <c r="DZ15" s="626"/>
      <c r="EA15" s="626"/>
      <c r="EB15" s="626"/>
      <c r="EC15" s="666"/>
    </row>
    <row r="16" spans="2:143" ht="11.25" customHeight="1">
      <c r="B16" s="620" t="s">
        <v>259</v>
      </c>
      <c r="C16" s="621"/>
      <c r="D16" s="621"/>
      <c r="E16" s="621"/>
      <c r="F16" s="621"/>
      <c r="G16" s="621"/>
      <c r="H16" s="621"/>
      <c r="I16" s="621"/>
      <c r="J16" s="621"/>
      <c r="K16" s="621"/>
      <c r="L16" s="621"/>
      <c r="M16" s="621"/>
      <c r="N16" s="621"/>
      <c r="O16" s="621"/>
      <c r="P16" s="621"/>
      <c r="Q16" s="622"/>
      <c r="R16" s="623" t="s">
        <v>236</v>
      </c>
      <c r="S16" s="626"/>
      <c r="T16" s="626"/>
      <c r="U16" s="626"/>
      <c r="V16" s="626"/>
      <c r="W16" s="626"/>
      <c r="X16" s="626"/>
      <c r="Y16" s="627"/>
      <c r="Z16" s="685" t="s">
        <v>236</v>
      </c>
      <c r="AA16" s="685"/>
      <c r="AB16" s="685"/>
      <c r="AC16" s="685"/>
      <c r="AD16" s="686" t="s">
        <v>130</v>
      </c>
      <c r="AE16" s="686"/>
      <c r="AF16" s="686"/>
      <c r="AG16" s="686"/>
      <c r="AH16" s="686"/>
      <c r="AI16" s="686"/>
      <c r="AJ16" s="686"/>
      <c r="AK16" s="686"/>
      <c r="AL16" s="628" t="s">
        <v>130</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236</v>
      </c>
      <c r="BH16" s="626"/>
      <c r="BI16" s="626"/>
      <c r="BJ16" s="626"/>
      <c r="BK16" s="626"/>
      <c r="BL16" s="626"/>
      <c r="BM16" s="626"/>
      <c r="BN16" s="627"/>
      <c r="BO16" s="685" t="s">
        <v>236</v>
      </c>
      <c r="BP16" s="685"/>
      <c r="BQ16" s="685"/>
      <c r="BR16" s="685"/>
      <c r="BS16" s="631" t="s">
        <v>236</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819759</v>
      </c>
      <c r="CS16" s="626"/>
      <c r="CT16" s="626"/>
      <c r="CU16" s="626"/>
      <c r="CV16" s="626"/>
      <c r="CW16" s="626"/>
      <c r="CX16" s="626"/>
      <c r="CY16" s="627"/>
      <c r="CZ16" s="685">
        <v>1.8</v>
      </c>
      <c r="DA16" s="685"/>
      <c r="DB16" s="685"/>
      <c r="DC16" s="685"/>
      <c r="DD16" s="631" t="s">
        <v>138</v>
      </c>
      <c r="DE16" s="626"/>
      <c r="DF16" s="626"/>
      <c r="DG16" s="626"/>
      <c r="DH16" s="626"/>
      <c r="DI16" s="626"/>
      <c r="DJ16" s="626"/>
      <c r="DK16" s="626"/>
      <c r="DL16" s="626"/>
      <c r="DM16" s="626"/>
      <c r="DN16" s="626"/>
      <c r="DO16" s="626"/>
      <c r="DP16" s="627"/>
      <c r="DQ16" s="631">
        <v>30376</v>
      </c>
      <c r="DR16" s="626"/>
      <c r="DS16" s="626"/>
      <c r="DT16" s="626"/>
      <c r="DU16" s="626"/>
      <c r="DV16" s="626"/>
      <c r="DW16" s="626"/>
      <c r="DX16" s="626"/>
      <c r="DY16" s="626"/>
      <c r="DZ16" s="626"/>
      <c r="EA16" s="626"/>
      <c r="EB16" s="626"/>
      <c r="EC16" s="666"/>
    </row>
    <row r="17" spans="2:133" ht="11.25" customHeight="1">
      <c r="B17" s="620" t="s">
        <v>262</v>
      </c>
      <c r="C17" s="621"/>
      <c r="D17" s="621"/>
      <c r="E17" s="621"/>
      <c r="F17" s="621"/>
      <c r="G17" s="621"/>
      <c r="H17" s="621"/>
      <c r="I17" s="621"/>
      <c r="J17" s="621"/>
      <c r="K17" s="621"/>
      <c r="L17" s="621"/>
      <c r="M17" s="621"/>
      <c r="N17" s="621"/>
      <c r="O17" s="621"/>
      <c r="P17" s="621"/>
      <c r="Q17" s="622"/>
      <c r="R17" s="623">
        <v>12782</v>
      </c>
      <c r="S17" s="626"/>
      <c r="T17" s="626"/>
      <c r="U17" s="626"/>
      <c r="V17" s="626"/>
      <c r="W17" s="626"/>
      <c r="X17" s="626"/>
      <c r="Y17" s="627"/>
      <c r="Z17" s="685">
        <v>0</v>
      </c>
      <c r="AA17" s="685"/>
      <c r="AB17" s="685"/>
      <c r="AC17" s="685"/>
      <c r="AD17" s="686">
        <v>12782</v>
      </c>
      <c r="AE17" s="686"/>
      <c r="AF17" s="686"/>
      <c r="AG17" s="686"/>
      <c r="AH17" s="686"/>
      <c r="AI17" s="686"/>
      <c r="AJ17" s="686"/>
      <c r="AK17" s="686"/>
      <c r="AL17" s="628">
        <v>0</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236</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6686629</v>
      </c>
      <c r="CS17" s="626"/>
      <c r="CT17" s="626"/>
      <c r="CU17" s="626"/>
      <c r="CV17" s="626"/>
      <c r="CW17" s="626"/>
      <c r="CX17" s="626"/>
      <c r="CY17" s="627"/>
      <c r="CZ17" s="685">
        <v>14.6</v>
      </c>
      <c r="DA17" s="685"/>
      <c r="DB17" s="685"/>
      <c r="DC17" s="685"/>
      <c r="DD17" s="631" t="s">
        <v>236</v>
      </c>
      <c r="DE17" s="626"/>
      <c r="DF17" s="626"/>
      <c r="DG17" s="626"/>
      <c r="DH17" s="626"/>
      <c r="DI17" s="626"/>
      <c r="DJ17" s="626"/>
      <c r="DK17" s="626"/>
      <c r="DL17" s="626"/>
      <c r="DM17" s="626"/>
      <c r="DN17" s="626"/>
      <c r="DO17" s="626"/>
      <c r="DP17" s="627"/>
      <c r="DQ17" s="631">
        <v>6379815</v>
      </c>
      <c r="DR17" s="626"/>
      <c r="DS17" s="626"/>
      <c r="DT17" s="626"/>
      <c r="DU17" s="626"/>
      <c r="DV17" s="626"/>
      <c r="DW17" s="626"/>
      <c r="DX17" s="626"/>
      <c r="DY17" s="626"/>
      <c r="DZ17" s="626"/>
      <c r="EA17" s="626"/>
      <c r="EB17" s="626"/>
      <c r="EC17" s="666"/>
    </row>
    <row r="18" spans="2:133" ht="11.25" customHeight="1">
      <c r="B18" s="620" t="s">
        <v>265</v>
      </c>
      <c r="C18" s="621"/>
      <c r="D18" s="621"/>
      <c r="E18" s="621"/>
      <c r="F18" s="621"/>
      <c r="G18" s="621"/>
      <c r="H18" s="621"/>
      <c r="I18" s="621"/>
      <c r="J18" s="621"/>
      <c r="K18" s="621"/>
      <c r="L18" s="621"/>
      <c r="M18" s="621"/>
      <c r="N18" s="621"/>
      <c r="O18" s="621"/>
      <c r="P18" s="621"/>
      <c r="Q18" s="622"/>
      <c r="R18" s="623">
        <v>20903523</v>
      </c>
      <c r="S18" s="626"/>
      <c r="T18" s="626"/>
      <c r="U18" s="626"/>
      <c r="V18" s="626"/>
      <c r="W18" s="626"/>
      <c r="X18" s="626"/>
      <c r="Y18" s="627"/>
      <c r="Z18" s="685">
        <v>43.6</v>
      </c>
      <c r="AA18" s="685"/>
      <c r="AB18" s="685"/>
      <c r="AC18" s="685"/>
      <c r="AD18" s="686">
        <v>18876394</v>
      </c>
      <c r="AE18" s="686"/>
      <c r="AF18" s="686"/>
      <c r="AG18" s="686"/>
      <c r="AH18" s="686"/>
      <c r="AI18" s="686"/>
      <c r="AJ18" s="686"/>
      <c r="AK18" s="686"/>
      <c r="AL18" s="628">
        <v>73.099999999999994</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138</v>
      </c>
      <c r="BP18" s="685"/>
      <c r="BQ18" s="685"/>
      <c r="BR18" s="685"/>
      <c r="BS18" s="631" t="s">
        <v>130</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236</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c r="B19" s="620" t="s">
        <v>268</v>
      </c>
      <c r="C19" s="621"/>
      <c r="D19" s="621"/>
      <c r="E19" s="621"/>
      <c r="F19" s="621"/>
      <c r="G19" s="621"/>
      <c r="H19" s="621"/>
      <c r="I19" s="621"/>
      <c r="J19" s="621"/>
      <c r="K19" s="621"/>
      <c r="L19" s="621"/>
      <c r="M19" s="621"/>
      <c r="N19" s="621"/>
      <c r="O19" s="621"/>
      <c r="P19" s="621"/>
      <c r="Q19" s="622"/>
      <c r="R19" s="623">
        <v>18876394</v>
      </c>
      <c r="S19" s="626"/>
      <c r="T19" s="626"/>
      <c r="U19" s="626"/>
      <c r="V19" s="626"/>
      <c r="W19" s="626"/>
      <c r="X19" s="626"/>
      <c r="Y19" s="627"/>
      <c r="Z19" s="685">
        <v>39.4</v>
      </c>
      <c r="AA19" s="685"/>
      <c r="AB19" s="685"/>
      <c r="AC19" s="685"/>
      <c r="AD19" s="686">
        <v>18876394</v>
      </c>
      <c r="AE19" s="686"/>
      <c r="AF19" s="686"/>
      <c r="AG19" s="686"/>
      <c r="AH19" s="686"/>
      <c r="AI19" s="686"/>
      <c r="AJ19" s="686"/>
      <c r="AK19" s="686"/>
      <c r="AL19" s="628">
        <v>73.099999999999994</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25621</v>
      </c>
      <c r="BH19" s="626"/>
      <c r="BI19" s="626"/>
      <c r="BJ19" s="626"/>
      <c r="BK19" s="626"/>
      <c r="BL19" s="626"/>
      <c r="BM19" s="626"/>
      <c r="BN19" s="627"/>
      <c r="BO19" s="685">
        <v>0.5</v>
      </c>
      <c r="BP19" s="685"/>
      <c r="BQ19" s="685"/>
      <c r="BR19" s="685"/>
      <c r="BS19" s="631" t="s">
        <v>236</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236</v>
      </c>
      <c r="DA19" s="685"/>
      <c r="DB19" s="685"/>
      <c r="DC19" s="685"/>
      <c r="DD19" s="631" t="s">
        <v>236</v>
      </c>
      <c r="DE19" s="626"/>
      <c r="DF19" s="626"/>
      <c r="DG19" s="626"/>
      <c r="DH19" s="626"/>
      <c r="DI19" s="626"/>
      <c r="DJ19" s="626"/>
      <c r="DK19" s="626"/>
      <c r="DL19" s="626"/>
      <c r="DM19" s="626"/>
      <c r="DN19" s="626"/>
      <c r="DO19" s="626"/>
      <c r="DP19" s="627"/>
      <c r="DQ19" s="631" t="s">
        <v>236</v>
      </c>
      <c r="DR19" s="626"/>
      <c r="DS19" s="626"/>
      <c r="DT19" s="626"/>
      <c r="DU19" s="626"/>
      <c r="DV19" s="626"/>
      <c r="DW19" s="626"/>
      <c r="DX19" s="626"/>
      <c r="DY19" s="626"/>
      <c r="DZ19" s="626"/>
      <c r="EA19" s="626"/>
      <c r="EB19" s="626"/>
      <c r="EC19" s="666"/>
    </row>
    <row r="20" spans="2:133" ht="11.25" customHeight="1">
      <c r="B20" s="620" t="s">
        <v>271</v>
      </c>
      <c r="C20" s="621"/>
      <c r="D20" s="621"/>
      <c r="E20" s="621"/>
      <c r="F20" s="621"/>
      <c r="G20" s="621"/>
      <c r="H20" s="621"/>
      <c r="I20" s="621"/>
      <c r="J20" s="621"/>
      <c r="K20" s="621"/>
      <c r="L20" s="621"/>
      <c r="M20" s="621"/>
      <c r="N20" s="621"/>
      <c r="O20" s="621"/>
      <c r="P20" s="621"/>
      <c r="Q20" s="622"/>
      <c r="R20" s="623">
        <v>2027129</v>
      </c>
      <c r="S20" s="626"/>
      <c r="T20" s="626"/>
      <c r="U20" s="626"/>
      <c r="V20" s="626"/>
      <c r="W20" s="626"/>
      <c r="X20" s="626"/>
      <c r="Y20" s="627"/>
      <c r="Z20" s="685">
        <v>4.2</v>
      </c>
      <c r="AA20" s="685"/>
      <c r="AB20" s="685"/>
      <c r="AC20" s="685"/>
      <c r="AD20" s="686" t="s">
        <v>236</v>
      </c>
      <c r="AE20" s="686"/>
      <c r="AF20" s="686"/>
      <c r="AG20" s="686"/>
      <c r="AH20" s="686"/>
      <c r="AI20" s="686"/>
      <c r="AJ20" s="686"/>
      <c r="AK20" s="686"/>
      <c r="AL20" s="628" t="s">
        <v>130</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25621</v>
      </c>
      <c r="BH20" s="626"/>
      <c r="BI20" s="626"/>
      <c r="BJ20" s="626"/>
      <c r="BK20" s="626"/>
      <c r="BL20" s="626"/>
      <c r="BM20" s="626"/>
      <c r="BN20" s="627"/>
      <c r="BO20" s="685">
        <v>0.5</v>
      </c>
      <c r="BP20" s="685"/>
      <c r="BQ20" s="685"/>
      <c r="BR20" s="685"/>
      <c r="BS20" s="631" t="s">
        <v>236</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45874752</v>
      </c>
      <c r="CS20" s="626"/>
      <c r="CT20" s="626"/>
      <c r="CU20" s="626"/>
      <c r="CV20" s="626"/>
      <c r="CW20" s="626"/>
      <c r="CX20" s="626"/>
      <c r="CY20" s="627"/>
      <c r="CZ20" s="685">
        <v>100</v>
      </c>
      <c r="DA20" s="685"/>
      <c r="DB20" s="685"/>
      <c r="DC20" s="685"/>
      <c r="DD20" s="631">
        <v>7280112</v>
      </c>
      <c r="DE20" s="626"/>
      <c r="DF20" s="626"/>
      <c r="DG20" s="626"/>
      <c r="DH20" s="626"/>
      <c r="DI20" s="626"/>
      <c r="DJ20" s="626"/>
      <c r="DK20" s="626"/>
      <c r="DL20" s="626"/>
      <c r="DM20" s="626"/>
      <c r="DN20" s="626"/>
      <c r="DO20" s="626"/>
      <c r="DP20" s="627"/>
      <c r="DQ20" s="631">
        <v>29617590</v>
      </c>
      <c r="DR20" s="626"/>
      <c r="DS20" s="626"/>
      <c r="DT20" s="626"/>
      <c r="DU20" s="626"/>
      <c r="DV20" s="626"/>
      <c r="DW20" s="626"/>
      <c r="DX20" s="626"/>
      <c r="DY20" s="626"/>
      <c r="DZ20" s="626"/>
      <c r="EA20" s="626"/>
      <c r="EB20" s="626"/>
      <c r="EC20" s="666"/>
    </row>
    <row r="21" spans="2:133" ht="11.25" customHeight="1">
      <c r="B21" s="620" t="s">
        <v>274</v>
      </c>
      <c r="C21" s="621"/>
      <c r="D21" s="621"/>
      <c r="E21" s="621"/>
      <c r="F21" s="621"/>
      <c r="G21" s="621"/>
      <c r="H21" s="621"/>
      <c r="I21" s="621"/>
      <c r="J21" s="621"/>
      <c r="K21" s="621"/>
      <c r="L21" s="621"/>
      <c r="M21" s="621"/>
      <c r="N21" s="621"/>
      <c r="O21" s="621"/>
      <c r="P21" s="621"/>
      <c r="Q21" s="622"/>
      <c r="R21" s="623" t="s">
        <v>236</v>
      </c>
      <c r="S21" s="626"/>
      <c r="T21" s="626"/>
      <c r="U21" s="626"/>
      <c r="V21" s="626"/>
      <c r="W21" s="626"/>
      <c r="X21" s="626"/>
      <c r="Y21" s="627"/>
      <c r="Z21" s="685" t="s">
        <v>236</v>
      </c>
      <c r="AA21" s="685"/>
      <c r="AB21" s="685"/>
      <c r="AC21" s="685"/>
      <c r="AD21" s="686" t="s">
        <v>130</v>
      </c>
      <c r="AE21" s="686"/>
      <c r="AF21" s="686"/>
      <c r="AG21" s="686"/>
      <c r="AH21" s="686"/>
      <c r="AI21" s="686"/>
      <c r="AJ21" s="686"/>
      <c r="AK21" s="686"/>
      <c r="AL21" s="628" t="s">
        <v>236</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25621</v>
      </c>
      <c r="BH21" s="626"/>
      <c r="BI21" s="626"/>
      <c r="BJ21" s="626"/>
      <c r="BK21" s="626"/>
      <c r="BL21" s="626"/>
      <c r="BM21" s="626"/>
      <c r="BN21" s="627"/>
      <c r="BO21" s="685">
        <v>0.5</v>
      </c>
      <c r="BP21" s="685"/>
      <c r="BQ21" s="685"/>
      <c r="BR21" s="685"/>
      <c r="BS21" s="631" t="s">
        <v>236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276</v>
      </c>
      <c r="C22" s="621"/>
      <c r="D22" s="621"/>
      <c r="E22" s="621"/>
      <c r="F22" s="621"/>
      <c r="G22" s="621"/>
      <c r="H22" s="621"/>
      <c r="I22" s="621"/>
      <c r="J22" s="621"/>
      <c r="K22" s="621"/>
      <c r="L22" s="621"/>
      <c r="M22" s="621"/>
      <c r="N22" s="621"/>
      <c r="O22" s="621"/>
      <c r="P22" s="621"/>
      <c r="Q22" s="622"/>
      <c r="R22" s="623">
        <v>27758818</v>
      </c>
      <c r="S22" s="626"/>
      <c r="T22" s="626"/>
      <c r="U22" s="626"/>
      <c r="V22" s="626"/>
      <c r="W22" s="626"/>
      <c r="X22" s="626"/>
      <c r="Y22" s="627"/>
      <c r="Z22" s="685">
        <v>57.9</v>
      </c>
      <c r="AA22" s="685"/>
      <c r="AB22" s="685"/>
      <c r="AC22" s="685"/>
      <c r="AD22" s="686">
        <v>25731689</v>
      </c>
      <c r="AE22" s="686"/>
      <c r="AF22" s="686"/>
      <c r="AG22" s="686"/>
      <c r="AH22" s="686"/>
      <c r="AI22" s="686"/>
      <c r="AJ22" s="686"/>
      <c r="AK22" s="686"/>
      <c r="AL22" s="628">
        <v>99.6</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236</v>
      </c>
      <c r="BH22" s="626"/>
      <c r="BI22" s="626"/>
      <c r="BJ22" s="626"/>
      <c r="BK22" s="626"/>
      <c r="BL22" s="626"/>
      <c r="BM22" s="626"/>
      <c r="BN22" s="627"/>
      <c r="BO22" s="685" t="s">
        <v>236</v>
      </c>
      <c r="BP22" s="685"/>
      <c r="BQ22" s="685"/>
      <c r="BR22" s="685"/>
      <c r="BS22" s="631" t="s">
        <v>236</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279</v>
      </c>
      <c r="C23" s="621"/>
      <c r="D23" s="621"/>
      <c r="E23" s="621"/>
      <c r="F23" s="621"/>
      <c r="G23" s="621"/>
      <c r="H23" s="621"/>
      <c r="I23" s="621"/>
      <c r="J23" s="621"/>
      <c r="K23" s="621"/>
      <c r="L23" s="621"/>
      <c r="M23" s="621"/>
      <c r="N23" s="621"/>
      <c r="O23" s="621"/>
      <c r="P23" s="621"/>
      <c r="Q23" s="622"/>
      <c r="R23" s="623">
        <v>5214</v>
      </c>
      <c r="S23" s="626"/>
      <c r="T23" s="626"/>
      <c r="U23" s="626"/>
      <c r="V23" s="626"/>
      <c r="W23" s="626"/>
      <c r="X23" s="626"/>
      <c r="Y23" s="627"/>
      <c r="Z23" s="685">
        <v>0</v>
      </c>
      <c r="AA23" s="685"/>
      <c r="AB23" s="685"/>
      <c r="AC23" s="685"/>
      <c r="AD23" s="686">
        <v>5214</v>
      </c>
      <c r="AE23" s="686"/>
      <c r="AF23" s="686"/>
      <c r="AG23" s="686"/>
      <c r="AH23" s="686"/>
      <c r="AI23" s="686"/>
      <c r="AJ23" s="686"/>
      <c r="AK23" s="686"/>
      <c r="AL23" s="628">
        <v>0</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130</v>
      </c>
      <c r="BH23" s="626"/>
      <c r="BI23" s="626"/>
      <c r="BJ23" s="626"/>
      <c r="BK23" s="626"/>
      <c r="BL23" s="626"/>
      <c r="BM23" s="626"/>
      <c r="BN23" s="627"/>
      <c r="BO23" s="685" t="s">
        <v>130</v>
      </c>
      <c r="BP23" s="685"/>
      <c r="BQ23" s="685"/>
      <c r="BR23" s="685"/>
      <c r="BS23" s="631" t="s">
        <v>130</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0" t="s">
        <v>286</v>
      </c>
      <c r="C24" s="621"/>
      <c r="D24" s="621"/>
      <c r="E24" s="621"/>
      <c r="F24" s="621"/>
      <c r="G24" s="621"/>
      <c r="H24" s="621"/>
      <c r="I24" s="621"/>
      <c r="J24" s="621"/>
      <c r="K24" s="621"/>
      <c r="L24" s="621"/>
      <c r="M24" s="621"/>
      <c r="N24" s="621"/>
      <c r="O24" s="621"/>
      <c r="P24" s="621"/>
      <c r="Q24" s="622"/>
      <c r="R24" s="623">
        <v>127479</v>
      </c>
      <c r="S24" s="626"/>
      <c r="T24" s="626"/>
      <c r="U24" s="626"/>
      <c r="V24" s="626"/>
      <c r="W24" s="626"/>
      <c r="X24" s="626"/>
      <c r="Y24" s="627"/>
      <c r="Z24" s="685">
        <v>0.3</v>
      </c>
      <c r="AA24" s="685"/>
      <c r="AB24" s="685"/>
      <c r="AC24" s="685"/>
      <c r="AD24" s="686" t="s">
        <v>236</v>
      </c>
      <c r="AE24" s="686"/>
      <c r="AF24" s="686"/>
      <c r="AG24" s="686"/>
      <c r="AH24" s="686"/>
      <c r="AI24" s="686"/>
      <c r="AJ24" s="686"/>
      <c r="AK24" s="686"/>
      <c r="AL24" s="628" t="s">
        <v>236</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18273026</v>
      </c>
      <c r="CS24" s="689"/>
      <c r="CT24" s="689"/>
      <c r="CU24" s="689"/>
      <c r="CV24" s="689"/>
      <c r="CW24" s="689"/>
      <c r="CX24" s="689"/>
      <c r="CY24" s="735"/>
      <c r="CZ24" s="736">
        <v>39.799999999999997</v>
      </c>
      <c r="DA24" s="705"/>
      <c r="DB24" s="705"/>
      <c r="DC24" s="739"/>
      <c r="DD24" s="734">
        <v>14939455</v>
      </c>
      <c r="DE24" s="689"/>
      <c r="DF24" s="689"/>
      <c r="DG24" s="689"/>
      <c r="DH24" s="689"/>
      <c r="DI24" s="689"/>
      <c r="DJ24" s="689"/>
      <c r="DK24" s="735"/>
      <c r="DL24" s="734">
        <v>14904879</v>
      </c>
      <c r="DM24" s="689"/>
      <c r="DN24" s="689"/>
      <c r="DO24" s="689"/>
      <c r="DP24" s="689"/>
      <c r="DQ24" s="689"/>
      <c r="DR24" s="689"/>
      <c r="DS24" s="689"/>
      <c r="DT24" s="689"/>
      <c r="DU24" s="689"/>
      <c r="DV24" s="735"/>
      <c r="DW24" s="736">
        <v>55.5</v>
      </c>
      <c r="DX24" s="705"/>
      <c r="DY24" s="705"/>
      <c r="DZ24" s="705"/>
      <c r="EA24" s="705"/>
      <c r="EB24" s="705"/>
      <c r="EC24" s="737"/>
    </row>
    <row r="25" spans="2:133" ht="11.25" customHeight="1">
      <c r="B25" s="620" t="s">
        <v>289</v>
      </c>
      <c r="C25" s="621"/>
      <c r="D25" s="621"/>
      <c r="E25" s="621"/>
      <c r="F25" s="621"/>
      <c r="G25" s="621"/>
      <c r="H25" s="621"/>
      <c r="I25" s="621"/>
      <c r="J25" s="621"/>
      <c r="K25" s="621"/>
      <c r="L25" s="621"/>
      <c r="M25" s="621"/>
      <c r="N25" s="621"/>
      <c r="O25" s="621"/>
      <c r="P25" s="621"/>
      <c r="Q25" s="622"/>
      <c r="R25" s="623">
        <v>466400</v>
      </c>
      <c r="S25" s="626"/>
      <c r="T25" s="626"/>
      <c r="U25" s="626"/>
      <c r="V25" s="626"/>
      <c r="W25" s="626"/>
      <c r="X25" s="626"/>
      <c r="Y25" s="627"/>
      <c r="Z25" s="685">
        <v>1</v>
      </c>
      <c r="AA25" s="685"/>
      <c r="AB25" s="685"/>
      <c r="AC25" s="685"/>
      <c r="AD25" s="686">
        <v>34026</v>
      </c>
      <c r="AE25" s="686"/>
      <c r="AF25" s="686"/>
      <c r="AG25" s="686"/>
      <c r="AH25" s="686"/>
      <c r="AI25" s="686"/>
      <c r="AJ25" s="686"/>
      <c r="AK25" s="686"/>
      <c r="AL25" s="628">
        <v>0.1</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138</v>
      </c>
      <c r="BH25" s="626"/>
      <c r="BI25" s="626"/>
      <c r="BJ25" s="626"/>
      <c r="BK25" s="626"/>
      <c r="BL25" s="626"/>
      <c r="BM25" s="626"/>
      <c r="BN25" s="627"/>
      <c r="BO25" s="685" t="s">
        <v>138</v>
      </c>
      <c r="BP25" s="685"/>
      <c r="BQ25" s="685"/>
      <c r="BR25" s="685"/>
      <c r="BS25" s="631" t="s">
        <v>130</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7060983</v>
      </c>
      <c r="CS25" s="624"/>
      <c r="CT25" s="624"/>
      <c r="CU25" s="624"/>
      <c r="CV25" s="624"/>
      <c r="CW25" s="624"/>
      <c r="CX25" s="624"/>
      <c r="CY25" s="625"/>
      <c r="CZ25" s="628">
        <v>15.4</v>
      </c>
      <c r="DA25" s="657"/>
      <c r="DB25" s="657"/>
      <c r="DC25" s="658"/>
      <c r="DD25" s="631">
        <v>6814047</v>
      </c>
      <c r="DE25" s="624"/>
      <c r="DF25" s="624"/>
      <c r="DG25" s="624"/>
      <c r="DH25" s="624"/>
      <c r="DI25" s="624"/>
      <c r="DJ25" s="624"/>
      <c r="DK25" s="625"/>
      <c r="DL25" s="631">
        <v>6801281</v>
      </c>
      <c r="DM25" s="624"/>
      <c r="DN25" s="624"/>
      <c r="DO25" s="624"/>
      <c r="DP25" s="624"/>
      <c r="DQ25" s="624"/>
      <c r="DR25" s="624"/>
      <c r="DS25" s="624"/>
      <c r="DT25" s="624"/>
      <c r="DU25" s="624"/>
      <c r="DV25" s="625"/>
      <c r="DW25" s="628">
        <v>25.3</v>
      </c>
      <c r="DX25" s="657"/>
      <c r="DY25" s="657"/>
      <c r="DZ25" s="657"/>
      <c r="EA25" s="657"/>
      <c r="EB25" s="657"/>
      <c r="EC25" s="659"/>
    </row>
    <row r="26" spans="2:133" ht="11.25" customHeight="1">
      <c r="B26" s="620" t="s">
        <v>292</v>
      </c>
      <c r="C26" s="621"/>
      <c r="D26" s="621"/>
      <c r="E26" s="621"/>
      <c r="F26" s="621"/>
      <c r="G26" s="621"/>
      <c r="H26" s="621"/>
      <c r="I26" s="621"/>
      <c r="J26" s="621"/>
      <c r="K26" s="621"/>
      <c r="L26" s="621"/>
      <c r="M26" s="621"/>
      <c r="N26" s="621"/>
      <c r="O26" s="621"/>
      <c r="P26" s="621"/>
      <c r="Q26" s="622"/>
      <c r="R26" s="623">
        <v>180137</v>
      </c>
      <c r="S26" s="626"/>
      <c r="T26" s="626"/>
      <c r="U26" s="626"/>
      <c r="V26" s="626"/>
      <c r="W26" s="626"/>
      <c r="X26" s="626"/>
      <c r="Y26" s="627"/>
      <c r="Z26" s="685">
        <v>0.4</v>
      </c>
      <c r="AA26" s="685"/>
      <c r="AB26" s="685"/>
      <c r="AC26" s="685"/>
      <c r="AD26" s="686" t="s">
        <v>236</v>
      </c>
      <c r="AE26" s="686"/>
      <c r="AF26" s="686"/>
      <c r="AG26" s="686"/>
      <c r="AH26" s="686"/>
      <c r="AI26" s="686"/>
      <c r="AJ26" s="686"/>
      <c r="AK26" s="686"/>
      <c r="AL26" s="628" t="s">
        <v>236</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236</v>
      </c>
      <c r="BP26" s="685"/>
      <c r="BQ26" s="685"/>
      <c r="BR26" s="685"/>
      <c r="BS26" s="631" t="s">
        <v>236</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4914534</v>
      </c>
      <c r="CS26" s="626"/>
      <c r="CT26" s="626"/>
      <c r="CU26" s="626"/>
      <c r="CV26" s="626"/>
      <c r="CW26" s="626"/>
      <c r="CX26" s="626"/>
      <c r="CY26" s="627"/>
      <c r="CZ26" s="628">
        <v>10.7</v>
      </c>
      <c r="DA26" s="657"/>
      <c r="DB26" s="657"/>
      <c r="DC26" s="658"/>
      <c r="DD26" s="631">
        <v>4740225</v>
      </c>
      <c r="DE26" s="626"/>
      <c r="DF26" s="626"/>
      <c r="DG26" s="626"/>
      <c r="DH26" s="626"/>
      <c r="DI26" s="626"/>
      <c r="DJ26" s="626"/>
      <c r="DK26" s="627"/>
      <c r="DL26" s="631" t="s">
        <v>236</v>
      </c>
      <c r="DM26" s="626"/>
      <c r="DN26" s="626"/>
      <c r="DO26" s="626"/>
      <c r="DP26" s="626"/>
      <c r="DQ26" s="626"/>
      <c r="DR26" s="626"/>
      <c r="DS26" s="626"/>
      <c r="DT26" s="626"/>
      <c r="DU26" s="626"/>
      <c r="DV26" s="627"/>
      <c r="DW26" s="628" t="s">
        <v>236</v>
      </c>
      <c r="DX26" s="657"/>
      <c r="DY26" s="657"/>
      <c r="DZ26" s="657"/>
      <c r="EA26" s="657"/>
      <c r="EB26" s="657"/>
      <c r="EC26" s="659"/>
    </row>
    <row r="27" spans="2:133" ht="11.25" customHeight="1">
      <c r="B27" s="620" t="s">
        <v>295</v>
      </c>
      <c r="C27" s="621"/>
      <c r="D27" s="621"/>
      <c r="E27" s="621"/>
      <c r="F27" s="621"/>
      <c r="G27" s="621"/>
      <c r="H27" s="621"/>
      <c r="I27" s="621"/>
      <c r="J27" s="621"/>
      <c r="K27" s="621"/>
      <c r="L27" s="621"/>
      <c r="M27" s="621"/>
      <c r="N27" s="621"/>
      <c r="O27" s="621"/>
      <c r="P27" s="621"/>
      <c r="Q27" s="622"/>
      <c r="R27" s="623">
        <v>3335792</v>
      </c>
      <c r="S27" s="626"/>
      <c r="T27" s="626"/>
      <c r="U27" s="626"/>
      <c r="V27" s="626"/>
      <c r="W27" s="626"/>
      <c r="X27" s="626"/>
      <c r="Y27" s="627"/>
      <c r="Z27" s="685">
        <v>7</v>
      </c>
      <c r="AA27" s="685"/>
      <c r="AB27" s="685"/>
      <c r="AC27" s="685"/>
      <c r="AD27" s="686" t="s">
        <v>130</v>
      </c>
      <c r="AE27" s="686"/>
      <c r="AF27" s="686"/>
      <c r="AG27" s="686"/>
      <c r="AH27" s="686"/>
      <c r="AI27" s="686"/>
      <c r="AJ27" s="686"/>
      <c r="AK27" s="686"/>
      <c r="AL27" s="628" t="s">
        <v>236</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5120230</v>
      </c>
      <c r="BH27" s="626"/>
      <c r="BI27" s="626"/>
      <c r="BJ27" s="626"/>
      <c r="BK27" s="626"/>
      <c r="BL27" s="626"/>
      <c r="BM27" s="626"/>
      <c r="BN27" s="627"/>
      <c r="BO27" s="685">
        <v>100</v>
      </c>
      <c r="BP27" s="685"/>
      <c r="BQ27" s="685"/>
      <c r="BR27" s="685"/>
      <c r="BS27" s="631">
        <v>31651</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4525414</v>
      </c>
      <c r="CS27" s="624"/>
      <c r="CT27" s="624"/>
      <c r="CU27" s="624"/>
      <c r="CV27" s="624"/>
      <c r="CW27" s="624"/>
      <c r="CX27" s="624"/>
      <c r="CY27" s="625"/>
      <c r="CZ27" s="628">
        <v>9.9</v>
      </c>
      <c r="DA27" s="657"/>
      <c r="DB27" s="657"/>
      <c r="DC27" s="658"/>
      <c r="DD27" s="631">
        <v>1745593</v>
      </c>
      <c r="DE27" s="624"/>
      <c r="DF27" s="624"/>
      <c r="DG27" s="624"/>
      <c r="DH27" s="624"/>
      <c r="DI27" s="624"/>
      <c r="DJ27" s="624"/>
      <c r="DK27" s="625"/>
      <c r="DL27" s="631">
        <v>1723783</v>
      </c>
      <c r="DM27" s="624"/>
      <c r="DN27" s="624"/>
      <c r="DO27" s="624"/>
      <c r="DP27" s="624"/>
      <c r="DQ27" s="624"/>
      <c r="DR27" s="624"/>
      <c r="DS27" s="624"/>
      <c r="DT27" s="624"/>
      <c r="DU27" s="624"/>
      <c r="DV27" s="625"/>
      <c r="DW27" s="628">
        <v>6.4</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3">
        <v>22250</v>
      </c>
      <c r="S28" s="626"/>
      <c r="T28" s="626"/>
      <c r="U28" s="626"/>
      <c r="V28" s="626"/>
      <c r="W28" s="626"/>
      <c r="X28" s="626"/>
      <c r="Y28" s="627"/>
      <c r="Z28" s="685">
        <v>0</v>
      </c>
      <c r="AA28" s="685"/>
      <c r="AB28" s="685"/>
      <c r="AC28" s="685"/>
      <c r="AD28" s="686">
        <v>22250</v>
      </c>
      <c r="AE28" s="686"/>
      <c r="AF28" s="686"/>
      <c r="AG28" s="686"/>
      <c r="AH28" s="686"/>
      <c r="AI28" s="686"/>
      <c r="AJ28" s="686"/>
      <c r="AK28" s="686"/>
      <c r="AL28" s="628">
        <v>0.1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6686629</v>
      </c>
      <c r="CS28" s="626"/>
      <c r="CT28" s="626"/>
      <c r="CU28" s="626"/>
      <c r="CV28" s="626"/>
      <c r="CW28" s="626"/>
      <c r="CX28" s="626"/>
      <c r="CY28" s="627"/>
      <c r="CZ28" s="628">
        <v>14.6</v>
      </c>
      <c r="DA28" s="657"/>
      <c r="DB28" s="657"/>
      <c r="DC28" s="658"/>
      <c r="DD28" s="631">
        <v>6379815</v>
      </c>
      <c r="DE28" s="626"/>
      <c r="DF28" s="626"/>
      <c r="DG28" s="626"/>
      <c r="DH28" s="626"/>
      <c r="DI28" s="626"/>
      <c r="DJ28" s="626"/>
      <c r="DK28" s="627"/>
      <c r="DL28" s="631">
        <v>6379815</v>
      </c>
      <c r="DM28" s="626"/>
      <c r="DN28" s="626"/>
      <c r="DO28" s="626"/>
      <c r="DP28" s="626"/>
      <c r="DQ28" s="626"/>
      <c r="DR28" s="626"/>
      <c r="DS28" s="626"/>
      <c r="DT28" s="626"/>
      <c r="DU28" s="626"/>
      <c r="DV28" s="627"/>
      <c r="DW28" s="628">
        <v>23.7</v>
      </c>
      <c r="DX28" s="657"/>
      <c r="DY28" s="657"/>
      <c r="DZ28" s="657"/>
      <c r="EA28" s="657"/>
      <c r="EB28" s="657"/>
      <c r="EC28" s="659"/>
    </row>
    <row r="29" spans="2:133" ht="11.25" customHeight="1">
      <c r="B29" s="620" t="s">
        <v>300</v>
      </c>
      <c r="C29" s="621"/>
      <c r="D29" s="621"/>
      <c r="E29" s="621"/>
      <c r="F29" s="621"/>
      <c r="G29" s="621"/>
      <c r="H29" s="621"/>
      <c r="I29" s="621"/>
      <c r="J29" s="621"/>
      <c r="K29" s="621"/>
      <c r="L29" s="621"/>
      <c r="M29" s="621"/>
      <c r="N29" s="621"/>
      <c r="O29" s="621"/>
      <c r="P29" s="621"/>
      <c r="Q29" s="622"/>
      <c r="R29" s="623">
        <v>4168068</v>
      </c>
      <c r="S29" s="626"/>
      <c r="T29" s="626"/>
      <c r="U29" s="626"/>
      <c r="V29" s="626"/>
      <c r="W29" s="626"/>
      <c r="X29" s="626"/>
      <c r="Y29" s="627"/>
      <c r="Z29" s="685">
        <v>8.6999999999999993</v>
      </c>
      <c r="AA29" s="685"/>
      <c r="AB29" s="685"/>
      <c r="AC29" s="685"/>
      <c r="AD29" s="686" t="s">
        <v>138</v>
      </c>
      <c r="AE29" s="686"/>
      <c r="AF29" s="686"/>
      <c r="AG29" s="686"/>
      <c r="AH29" s="686"/>
      <c r="AI29" s="686"/>
      <c r="AJ29" s="686"/>
      <c r="AK29" s="686"/>
      <c r="AL29" s="628" t="s">
        <v>236</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6686629</v>
      </c>
      <c r="CS29" s="624"/>
      <c r="CT29" s="624"/>
      <c r="CU29" s="624"/>
      <c r="CV29" s="624"/>
      <c r="CW29" s="624"/>
      <c r="CX29" s="624"/>
      <c r="CY29" s="625"/>
      <c r="CZ29" s="628">
        <v>14.6</v>
      </c>
      <c r="DA29" s="657"/>
      <c r="DB29" s="657"/>
      <c r="DC29" s="658"/>
      <c r="DD29" s="631">
        <v>6379815</v>
      </c>
      <c r="DE29" s="624"/>
      <c r="DF29" s="624"/>
      <c r="DG29" s="624"/>
      <c r="DH29" s="624"/>
      <c r="DI29" s="624"/>
      <c r="DJ29" s="624"/>
      <c r="DK29" s="625"/>
      <c r="DL29" s="631">
        <v>6379815</v>
      </c>
      <c r="DM29" s="624"/>
      <c r="DN29" s="624"/>
      <c r="DO29" s="624"/>
      <c r="DP29" s="624"/>
      <c r="DQ29" s="624"/>
      <c r="DR29" s="624"/>
      <c r="DS29" s="624"/>
      <c r="DT29" s="624"/>
      <c r="DU29" s="624"/>
      <c r="DV29" s="625"/>
      <c r="DW29" s="628">
        <v>23.7</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143557</v>
      </c>
      <c r="S30" s="626"/>
      <c r="T30" s="626"/>
      <c r="U30" s="626"/>
      <c r="V30" s="626"/>
      <c r="W30" s="626"/>
      <c r="X30" s="626"/>
      <c r="Y30" s="627"/>
      <c r="Z30" s="685">
        <v>0.3</v>
      </c>
      <c r="AA30" s="685"/>
      <c r="AB30" s="685"/>
      <c r="AC30" s="685"/>
      <c r="AD30" s="686">
        <v>38026</v>
      </c>
      <c r="AE30" s="686"/>
      <c r="AF30" s="686"/>
      <c r="AG30" s="686"/>
      <c r="AH30" s="686"/>
      <c r="AI30" s="686"/>
      <c r="AJ30" s="686"/>
      <c r="AK30" s="686"/>
      <c r="AL30" s="628">
        <v>0.1</v>
      </c>
      <c r="AM30" s="629"/>
      <c r="AN30" s="629"/>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98.5</v>
      </c>
      <c r="BH30" s="704"/>
      <c r="BI30" s="704"/>
      <c r="BJ30" s="704"/>
      <c r="BK30" s="704"/>
      <c r="BL30" s="704"/>
      <c r="BM30" s="705">
        <v>89.5</v>
      </c>
      <c r="BN30" s="704"/>
      <c r="BO30" s="704"/>
      <c r="BP30" s="704"/>
      <c r="BQ30" s="706"/>
      <c r="BR30" s="703">
        <v>98.5</v>
      </c>
      <c r="BS30" s="704"/>
      <c r="BT30" s="704"/>
      <c r="BU30" s="704"/>
      <c r="BV30" s="704"/>
      <c r="BW30" s="704"/>
      <c r="BX30" s="705">
        <v>89.6</v>
      </c>
      <c r="BY30" s="704"/>
      <c r="BZ30" s="704"/>
      <c r="CA30" s="704"/>
      <c r="CB30" s="706"/>
      <c r="CD30" s="709"/>
      <c r="CE30" s="710"/>
      <c r="CF30" s="667" t="s">
        <v>308</v>
      </c>
      <c r="CG30" s="664"/>
      <c r="CH30" s="664"/>
      <c r="CI30" s="664"/>
      <c r="CJ30" s="664"/>
      <c r="CK30" s="664"/>
      <c r="CL30" s="664"/>
      <c r="CM30" s="664"/>
      <c r="CN30" s="664"/>
      <c r="CO30" s="664"/>
      <c r="CP30" s="664"/>
      <c r="CQ30" s="665"/>
      <c r="CR30" s="623">
        <v>6402098</v>
      </c>
      <c r="CS30" s="626"/>
      <c r="CT30" s="626"/>
      <c r="CU30" s="626"/>
      <c r="CV30" s="626"/>
      <c r="CW30" s="626"/>
      <c r="CX30" s="626"/>
      <c r="CY30" s="627"/>
      <c r="CZ30" s="628">
        <v>14</v>
      </c>
      <c r="DA30" s="657"/>
      <c r="DB30" s="657"/>
      <c r="DC30" s="658"/>
      <c r="DD30" s="631">
        <v>6111449</v>
      </c>
      <c r="DE30" s="626"/>
      <c r="DF30" s="626"/>
      <c r="DG30" s="626"/>
      <c r="DH30" s="626"/>
      <c r="DI30" s="626"/>
      <c r="DJ30" s="626"/>
      <c r="DK30" s="627"/>
      <c r="DL30" s="631">
        <v>6111449</v>
      </c>
      <c r="DM30" s="626"/>
      <c r="DN30" s="626"/>
      <c r="DO30" s="626"/>
      <c r="DP30" s="626"/>
      <c r="DQ30" s="626"/>
      <c r="DR30" s="626"/>
      <c r="DS30" s="626"/>
      <c r="DT30" s="626"/>
      <c r="DU30" s="626"/>
      <c r="DV30" s="627"/>
      <c r="DW30" s="628">
        <v>22.7</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204264</v>
      </c>
      <c r="S31" s="626"/>
      <c r="T31" s="626"/>
      <c r="U31" s="626"/>
      <c r="V31" s="626"/>
      <c r="W31" s="626"/>
      <c r="X31" s="626"/>
      <c r="Y31" s="627"/>
      <c r="Z31" s="685">
        <v>0.4</v>
      </c>
      <c r="AA31" s="685"/>
      <c r="AB31" s="685"/>
      <c r="AC31" s="685"/>
      <c r="AD31" s="686" t="s">
        <v>236</v>
      </c>
      <c r="AE31" s="686"/>
      <c r="AF31" s="686"/>
      <c r="AG31" s="686"/>
      <c r="AH31" s="686"/>
      <c r="AI31" s="686"/>
      <c r="AJ31" s="686"/>
      <c r="AK31" s="686"/>
      <c r="AL31" s="628" t="s">
        <v>236</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99.5</v>
      </c>
      <c r="BH31" s="624"/>
      <c r="BI31" s="624"/>
      <c r="BJ31" s="624"/>
      <c r="BK31" s="624"/>
      <c r="BL31" s="624"/>
      <c r="BM31" s="629">
        <v>96.9</v>
      </c>
      <c r="BN31" s="702"/>
      <c r="BO31" s="702"/>
      <c r="BP31" s="702"/>
      <c r="BQ31" s="663"/>
      <c r="BR31" s="701">
        <v>99.3</v>
      </c>
      <c r="BS31" s="624"/>
      <c r="BT31" s="624"/>
      <c r="BU31" s="624"/>
      <c r="BV31" s="624"/>
      <c r="BW31" s="624"/>
      <c r="BX31" s="629">
        <v>96.4</v>
      </c>
      <c r="BY31" s="702"/>
      <c r="BZ31" s="702"/>
      <c r="CA31" s="702"/>
      <c r="CB31" s="663"/>
      <c r="CD31" s="709"/>
      <c r="CE31" s="710"/>
      <c r="CF31" s="667" t="s">
        <v>312</v>
      </c>
      <c r="CG31" s="664"/>
      <c r="CH31" s="664"/>
      <c r="CI31" s="664"/>
      <c r="CJ31" s="664"/>
      <c r="CK31" s="664"/>
      <c r="CL31" s="664"/>
      <c r="CM31" s="664"/>
      <c r="CN31" s="664"/>
      <c r="CO31" s="664"/>
      <c r="CP31" s="664"/>
      <c r="CQ31" s="665"/>
      <c r="CR31" s="623">
        <v>284531</v>
      </c>
      <c r="CS31" s="624"/>
      <c r="CT31" s="624"/>
      <c r="CU31" s="624"/>
      <c r="CV31" s="624"/>
      <c r="CW31" s="624"/>
      <c r="CX31" s="624"/>
      <c r="CY31" s="625"/>
      <c r="CZ31" s="628">
        <v>0.6</v>
      </c>
      <c r="DA31" s="657"/>
      <c r="DB31" s="657"/>
      <c r="DC31" s="658"/>
      <c r="DD31" s="631">
        <v>268366</v>
      </c>
      <c r="DE31" s="624"/>
      <c r="DF31" s="624"/>
      <c r="DG31" s="624"/>
      <c r="DH31" s="624"/>
      <c r="DI31" s="624"/>
      <c r="DJ31" s="624"/>
      <c r="DK31" s="625"/>
      <c r="DL31" s="631">
        <v>268366</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1970848</v>
      </c>
      <c r="S32" s="626"/>
      <c r="T32" s="626"/>
      <c r="U32" s="626"/>
      <c r="V32" s="626"/>
      <c r="W32" s="626"/>
      <c r="X32" s="626"/>
      <c r="Y32" s="627"/>
      <c r="Z32" s="685">
        <v>4.0999999999999996</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97.5</v>
      </c>
      <c r="BH32" s="639"/>
      <c r="BI32" s="639"/>
      <c r="BJ32" s="639"/>
      <c r="BK32" s="639"/>
      <c r="BL32" s="639"/>
      <c r="BM32" s="683">
        <v>82.3</v>
      </c>
      <c r="BN32" s="639"/>
      <c r="BO32" s="639"/>
      <c r="BP32" s="639"/>
      <c r="BQ32" s="676"/>
      <c r="BR32" s="700">
        <v>97.7</v>
      </c>
      <c r="BS32" s="639"/>
      <c r="BT32" s="639"/>
      <c r="BU32" s="639"/>
      <c r="BV32" s="639"/>
      <c r="BW32" s="639"/>
      <c r="BX32" s="683">
        <v>83.1</v>
      </c>
      <c r="BY32" s="639"/>
      <c r="BZ32" s="639"/>
      <c r="CA32" s="639"/>
      <c r="CB32" s="676"/>
      <c r="CD32" s="711"/>
      <c r="CE32" s="712"/>
      <c r="CF32" s="667" t="s">
        <v>315</v>
      </c>
      <c r="CG32" s="664"/>
      <c r="CH32" s="664"/>
      <c r="CI32" s="664"/>
      <c r="CJ32" s="664"/>
      <c r="CK32" s="664"/>
      <c r="CL32" s="664"/>
      <c r="CM32" s="664"/>
      <c r="CN32" s="664"/>
      <c r="CO32" s="664"/>
      <c r="CP32" s="664"/>
      <c r="CQ32" s="665"/>
      <c r="CR32" s="623" t="s">
        <v>236</v>
      </c>
      <c r="CS32" s="626"/>
      <c r="CT32" s="626"/>
      <c r="CU32" s="626"/>
      <c r="CV32" s="626"/>
      <c r="CW32" s="626"/>
      <c r="CX32" s="626"/>
      <c r="CY32" s="627"/>
      <c r="CZ32" s="628" t="s">
        <v>138</v>
      </c>
      <c r="DA32" s="657"/>
      <c r="DB32" s="657"/>
      <c r="DC32" s="658"/>
      <c r="DD32" s="631" t="s">
        <v>130</v>
      </c>
      <c r="DE32" s="626"/>
      <c r="DF32" s="626"/>
      <c r="DG32" s="626"/>
      <c r="DH32" s="626"/>
      <c r="DI32" s="626"/>
      <c r="DJ32" s="626"/>
      <c r="DK32" s="627"/>
      <c r="DL32" s="631" t="s">
        <v>130</v>
      </c>
      <c r="DM32" s="626"/>
      <c r="DN32" s="626"/>
      <c r="DO32" s="626"/>
      <c r="DP32" s="626"/>
      <c r="DQ32" s="626"/>
      <c r="DR32" s="626"/>
      <c r="DS32" s="626"/>
      <c r="DT32" s="626"/>
      <c r="DU32" s="626"/>
      <c r="DV32" s="627"/>
      <c r="DW32" s="628" t="s">
        <v>236</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2468792</v>
      </c>
      <c r="S33" s="626"/>
      <c r="T33" s="626"/>
      <c r="U33" s="626"/>
      <c r="V33" s="626"/>
      <c r="W33" s="626"/>
      <c r="X33" s="626"/>
      <c r="Y33" s="627"/>
      <c r="Z33" s="685">
        <v>5.2</v>
      </c>
      <c r="AA33" s="685"/>
      <c r="AB33" s="685"/>
      <c r="AC33" s="685"/>
      <c r="AD33" s="686" t="s">
        <v>236</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19501855</v>
      </c>
      <c r="CS33" s="624"/>
      <c r="CT33" s="624"/>
      <c r="CU33" s="624"/>
      <c r="CV33" s="624"/>
      <c r="CW33" s="624"/>
      <c r="CX33" s="624"/>
      <c r="CY33" s="625"/>
      <c r="CZ33" s="628">
        <v>42.5</v>
      </c>
      <c r="DA33" s="657"/>
      <c r="DB33" s="657"/>
      <c r="DC33" s="658"/>
      <c r="DD33" s="631">
        <v>13396546</v>
      </c>
      <c r="DE33" s="624"/>
      <c r="DF33" s="624"/>
      <c r="DG33" s="624"/>
      <c r="DH33" s="624"/>
      <c r="DI33" s="624"/>
      <c r="DJ33" s="624"/>
      <c r="DK33" s="625"/>
      <c r="DL33" s="631">
        <v>9800148</v>
      </c>
      <c r="DM33" s="624"/>
      <c r="DN33" s="624"/>
      <c r="DO33" s="624"/>
      <c r="DP33" s="624"/>
      <c r="DQ33" s="624"/>
      <c r="DR33" s="624"/>
      <c r="DS33" s="624"/>
      <c r="DT33" s="624"/>
      <c r="DU33" s="624"/>
      <c r="DV33" s="625"/>
      <c r="DW33" s="628">
        <v>36.5</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902234</v>
      </c>
      <c r="S34" s="626"/>
      <c r="T34" s="626"/>
      <c r="U34" s="626"/>
      <c r="V34" s="626"/>
      <c r="W34" s="626"/>
      <c r="X34" s="626"/>
      <c r="Y34" s="627"/>
      <c r="Z34" s="685">
        <v>1.9</v>
      </c>
      <c r="AA34" s="685"/>
      <c r="AB34" s="685"/>
      <c r="AC34" s="685"/>
      <c r="AD34" s="686">
        <v>328</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6204742</v>
      </c>
      <c r="CS34" s="626"/>
      <c r="CT34" s="626"/>
      <c r="CU34" s="626"/>
      <c r="CV34" s="626"/>
      <c r="CW34" s="626"/>
      <c r="CX34" s="626"/>
      <c r="CY34" s="627"/>
      <c r="CZ34" s="628">
        <v>13.5</v>
      </c>
      <c r="DA34" s="657"/>
      <c r="DB34" s="657"/>
      <c r="DC34" s="658"/>
      <c r="DD34" s="631">
        <v>4433390</v>
      </c>
      <c r="DE34" s="626"/>
      <c r="DF34" s="626"/>
      <c r="DG34" s="626"/>
      <c r="DH34" s="626"/>
      <c r="DI34" s="626"/>
      <c r="DJ34" s="626"/>
      <c r="DK34" s="627"/>
      <c r="DL34" s="631">
        <v>3638932</v>
      </c>
      <c r="DM34" s="626"/>
      <c r="DN34" s="626"/>
      <c r="DO34" s="626"/>
      <c r="DP34" s="626"/>
      <c r="DQ34" s="626"/>
      <c r="DR34" s="626"/>
      <c r="DS34" s="626"/>
      <c r="DT34" s="626"/>
      <c r="DU34" s="626"/>
      <c r="DV34" s="627"/>
      <c r="DW34" s="628">
        <v>13.5</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6165436</v>
      </c>
      <c r="S35" s="626"/>
      <c r="T35" s="626"/>
      <c r="U35" s="626"/>
      <c r="V35" s="626"/>
      <c r="W35" s="626"/>
      <c r="X35" s="626"/>
      <c r="Y35" s="627"/>
      <c r="Z35" s="685">
        <v>12.9</v>
      </c>
      <c r="AA35" s="685"/>
      <c r="AB35" s="685"/>
      <c r="AC35" s="685"/>
      <c r="AD35" s="686" t="s">
        <v>130</v>
      </c>
      <c r="AE35" s="686"/>
      <c r="AF35" s="686"/>
      <c r="AG35" s="686"/>
      <c r="AH35" s="686"/>
      <c r="AI35" s="686"/>
      <c r="AJ35" s="686"/>
      <c r="AK35" s="686"/>
      <c r="AL35" s="628" t="s">
        <v>130</v>
      </c>
      <c r="AM35" s="629"/>
      <c r="AN35" s="629"/>
      <c r="AO35" s="687"/>
      <c r="AP35" s="234"/>
      <c r="AQ35" s="691" t="s">
        <v>323</v>
      </c>
      <c r="AR35" s="692"/>
      <c r="AS35" s="692"/>
      <c r="AT35" s="692"/>
      <c r="AU35" s="692"/>
      <c r="AV35" s="692"/>
      <c r="AW35" s="692"/>
      <c r="AX35" s="692"/>
      <c r="AY35" s="693"/>
      <c r="AZ35" s="688">
        <v>6697019</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172774</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720536</v>
      </c>
      <c r="CS35" s="624"/>
      <c r="CT35" s="624"/>
      <c r="CU35" s="624"/>
      <c r="CV35" s="624"/>
      <c r="CW35" s="624"/>
      <c r="CX35" s="624"/>
      <c r="CY35" s="625"/>
      <c r="CZ35" s="628">
        <v>1.6</v>
      </c>
      <c r="DA35" s="657"/>
      <c r="DB35" s="657"/>
      <c r="DC35" s="658"/>
      <c r="DD35" s="631">
        <v>592813</v>
      </c>
      <c r="DE35" s="624"/>
      <c r="DF35" s="624"/>
      <c r="DG35" s="624"/>
      <c r="DH35" s="624"/>
      <c r="DI35" s="624"/>
      <c r="DJ35" s="624"/>
      <c r="DK35" s="625"/>
      <c r="DL35" s="631">
        <v>554585</v>
      </c>
      <c r="DM35" s="624"/>
      <c r="DN35" s="624"/>
      <c r="DO35" s="624"/>
      <c r="DP35" s="624"/>
      <c r="DQ35" s="624"/>
      <c r="DR35" s="624"/>
      <c r="DS35" s="624"/>
      <c r="DT35" s="624"/>
      <c r="DU35" s="624"/>
      <c r="DV35" s="625"/>
      <c r="DW35" s="628">
        <v>2.1</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236</v>
      </c>
      <c r="AA36" s="685"/>
      <c r="AB36" s="685"/>
      <c r="AC36" s="685"/>
      <c r="AD36" s="686" t="s">
        <v>236</v>
      </c>
      <c r="AE36" s="686"/>
      <c r="AF36" s="686"/>
      <c r="AG36" s="686"/>
      <c r="AH36" s="686"/>
      <c r="AI36" s="686"/>
      <c r="AJ36" s="686"/>
      <c r="AK36" s="686"/>
      <c r="AL36" s="628" t="s">
        <v>236</v>
      </c>
      <c r="AM36" s="629"/>
      <c r="AN36" s="629"/>
      <c r="AO36" s="687"/>
      <c r="AQ36" s="660" t="s">
        <v>327</v>
      </c>
      <c r="AR36" s="661"/>
      <c r="AS36" s="661"/>
      <c r="AT36" s="661"/>
      <c r="AU36" s="661"/>
      <c r="AV36" s="661"/>
      <c r="AW36" s="661"/>
      <c r="AX36" s="661"/>
      <c r="AY36" s="662"/>
      <c r="AZ36" s="623">
        <v>1915132</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83178</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4871943</v>
      </c>
      <c r="CS36" s="626"/>
      <c r="CT36" s="626"/>
      <c r="CU36" s="626"/>
      <c r="CV36" s="626"/>
      <c r="CW36" s="626"/>
      <c r="CX36" s="626"/>
      <c r="CY36" s="627"/>
      <c r="CZ36" s="628">
        <v>10.6</v>
      </c>
      <c r="DA36" s="657"/>
      <c r="DB36" s="657"/>
      <c r="DC36" s="658"/>
      <c r="DD36" s="631">
        <v>2367516</v>
      </c>
      <c r="DE36" s="626"/>
      <c r="DF36" s="626"/>
      <c r="DG36" s="626"/>
      <c r="DH36" s="626"/>
      <c r="DI36" s="626"/>
      <c r="DJ36" s="626"/>
      <c r="DK36" s="627"/>
      <c r="DL36" s="631">
        <v>1438421</v>
      </c>
      <c r="DM36" s="626"/>
      <c r="DN36" s="626"/>
      <c r="DO36" s="626"/>
      <c r="DP36" s="626"/>
      <c r="DQ36" s="626"/>
      <c r="DR36" s="626"/>
      <c r="DS36" s="626"/>
      <c r="DT36" s="626"/>
      <c r="DU36" s="626"/>
      <c r="DV36" s="627"/>
      <c r="DW36" s="628">
        <v>5.4</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1036536</v>
      </c>
      <c r="S37" s="626"/>
      <c r="T37" s="626"/>
      <c r="U37" s="626"/>
      <c r="V37" s="626"/>
      <c r="W37" s="626"/>
      <c r="X37" s="626"/>
      <c r="Y37" s="627"/>
      <c r="Z37" s="685">
        <v>2.2000000000000002</v>
      </c>
      <c r="AA37" s="685"/>
      <c r="AB37" s="685"/>
      <c r="AC37" s="685"/>
      <c r="AD37" s="686" t="s">
        <v>138</v>
      </c>
      <c r="AE37" s="686"/>
      <c r="AF37" s="686"/>
      <c r="AG37" s="686"/>
      <c r="AH37" s="686"/>
      <c r="AI37" s="686"/>
      <c r="AJ37" s="686"/>
      <c r="AK37" s="686"/>
      <c r="AL37" s="628" t="s">
        <v>236</v>
      </c>
      <c r="AM37" s="629"/>
      <c r="AN37" s="629"/>
      <c r="AO37" s="687"/>
      <c r="AQ37" s="660" t="s">
        <v>331</v>
      </c>
      <c r="AR37" s="661"/>
      <c r="AS37" s="661"/>
      <c r="AT37" s="661"/>
      <c r="AU37" s="661"/>
      <c r="AV37" s="661"/>
      <c r="AW37" s="661"/>
      <c r="AX37" s="661"/>
      <c r="AY37" s="662"/>
      <c r="AZ37" s="623">
        <v>1345645</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9084</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48167</v>
      </c>
      <c r="CS37" s="624"/>
      <c r="CT37" s="624"/>
      <c r="CU37" s="624"/>
      <c r="CV37" s="624"/>
      <c r="CW37" s="624"/>
      <c r="CX37" s="624"/>
      <c r="CY37" s="625"/>
      <c r="CZ37" s="628">
        <v>0.1</v>
      </c>
      <c r="DA37" s="657"/>
      <c r="DB37" s="657"/>
      <c r="DC37" s="658"/>
      <c r="DD37" s="631">
        <v>48167</v>
      </c>
      <c r="DE37" s="624"/>
      <c r="DF37" s="624"/>
      <c r="DG37" s="624"/>
      <c r="DH37" s="624"/>
      <c r="DI37" s="624"/>
      <c r="DJ37" s="624"/>
      <c r="DK37" s="625"/>
      <c r="DL37" s="631">
        <v>36489</v>
      </c>
      <c r="DM37" s="624"/>
      <c r="DN37" s="624"/>
      <c r="DO37" s="624"/>
      <c r="DP37" s="624"/>
      <c r="DQ37" s="624"/>
      <c r="DR37" s="624"/>
      <c r="DS37" s="624"/>
      <c r="DT37" s="624"/>
      <c r="DU37" s="624"/>
      <c r="DV37" s="625"/>
      <c r="DW37" s="628">
        <v>0.1</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47919289</v>
      </c>
      <c r="S38" s="675"/>
      <c r="T38" s="675"/>
      <c r="U38" s="675"/>
      <c r="V38" s="675"/>
      <c r="W38" s="675"/>
      <c r="X38" s="675"/>
      <c r="Y38" s="680"/>
      <c r="Z38" s="681">
        <v>100</v>
      </c>
      <c r="AA38" s="681"/>
      <c r="AB38" s="681"/>
      <c r="AC38" s="681"/>
      <c r="AD38" s="682">
        <v>25831533</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399281</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14337</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4952093</v>
      </c>
      <c r="CS38" s="626"/>
      <c r="CT38" s="626"/>
      <c r="CU38" s="626"/>
      <c r="CV38" s="626"/>
      <c r="CW38" s="626"/>
      <c r="CX38" s="626"/>
      <c r="CY38" s="627"/>
      <c r="CZ38" s="628">
        <v>10.8</v>
      </c>
      <c r="DA38" s="657"/>
      <c r="DB38" s="657"/>
      <c r="DC38" s="658"/>
      <c r="DD38" s="631">
        <v>4560332</v>
      </c>
      <c r="DE38" s="626"/>
      <c r="DF38" s="626"/>
      <c r="DG38" s="626"/>
      <c r="DH38" s="626"/>
      <c r="DI38" s="626"/>
      <c r="DJ38" s="626"/>
      <c r="DK38" s="627"/>
      <c r="DL38" s="631">
        <v>3782015</v>
      </c>
      <c r="DM38" s="626"/>
      <c r="DN38" s="626"/>
      <c r="DO38" s="626"/>
      <c r="DP38" s="626"/>
      <c r="DQ38" s="626"/>
      <c r="DR38" s="626"/>
      <c r="DS38" s="626"/>
      <c r="DT38" s="626"/>
      <c r="DU38" s="626"/>
      <c r="DV38" s="627"/>
      <c r="DW38" s="628">
        <v>14.1</v>
      </c>
      <c r="DX38" s="657"/>
      <c r="DY38" s="657"/>
      <c r="DZ38" s="657"/>
      <c r="EA38" s="657"/>
      <c r="EB38" s="657"/>
      <c r="EC38" s="659"/>
    </row>
    <row r="39" spans="2:133" ht="11.25" customHeight="1">
      <c r="AQ39" s="660" t="s">
        <v>338</v>
      </c>
      <c r="AR39" s="661"/>
      <c r="AS39" s="661"/>
      <c r="AT39" s="661"/>
      <c r="AU39" s="661"/>
      <c r="AV39" s="661"/>
      <c r="AW39" s="661"/>
      <c r="AX39" s="661"/>
      <c r="AY39" s="662"/>
      <c r="AZ39" s="623">
        <v>233925</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72</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1301098</v>
      </c>
      <c r="CS39" s="624"/>
      <c r="CT39" s="624"/>
      <c r="CU39" s="624"/>
      <c r="CV39" s="624"/>
      <c r="CW39" s="624"/>
      <c r="CX39" s="624"/>
      <c r="CY39" s="625"/>
      <c r="CZ39" s="628">
        <v>2.8</v>
      </c>
      <c r="DA39" s="657"/>
      <c r="DB39" s="657"/>
      <c r="DC39" s="658"/>
      <c r="DD39" s="631">
        <v>874306</v>
      </c>
      <c r="DE39" s="624"/>
      <c r="DF39" s="624"/>
      <c r="DG39" s="624"/>
      <c r="DH39" s="624"/>
      <c r="DI39" s="624"/>
      <c r="DJ39" s="624"/>
      <c r="DK39" s="625"/>
      <c r="DL39" s="631" t="s">
        <v>236</v>
      </c>
      <c r="DM39" s="624"/>
      <c r="DN39" s="624"/>
      <c r="DO39" s="624"/>
      <c r="DP39" s="624"/>
      <c r="DQ39" s="624"/>
      <c r="DR39" s="624"/>
      <c r="DS39" s="624"/>
      <c r="DT39" s="624"/>
      <c r="DU39" s="624"/>
      <c r="DV39" s="625"/>
      <c r="DW39" s="628" t="s">
        <v>130</v>
      </c>
      <c r="DX39" s="657"/>
      <c r="DY39" s="657"/>
      <c r="DZ39" s="657"/>
      <c r="EA39" s="657"/>
      <c r="EB39" s="657"/>
      <c r="EC39" s="659"/>
    </row>
    <row r="40" spans="2:133" ht="11.25" customHeight="1">
      <c r="AQ40" s="660" t="s">
        <v>342</v>
      </c>
      <c r="AR40" s="661"/>
      <c r="AS40" s="661"/>
      <c r="AT40" s="661"/>
      <c r="AU40" s="661"/>
      <c r="AV40" s="661"/>
      <c r="AW40" s="661"/>
      <c r="AX40" s="661"/>
      <c r="AY40" s="662"/>
      <c r="AZ40" s="623">
        <v>503761</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236</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1451443</v>
      </c>
      <c r="CS40" s="626"/>
      <c r="CT40" s="626"/>
      <c r="CU40" s="626"/>
      <c r="CV40" s="626"/>
      <c r="CW40" s="626"/>
      <c r="CX40" s="626"/>
      <c r="CY40" s="627"/>
      <c r="CZ40" s="628">
        <v>3.2</v>
      </c>
      <c r="DA40" s="657"/>
      <c r="DB40" s="657"/>
      <c r="DC40" s="658"/>
      <c r="DD40" s="631">
        <v>568189</v>
      </c>
      <c r="DE40" s="626"/>
      <c r="DF40" s="626"/>
      <c r="DG40" s="626"/>
      <c r="DH40" s="626"/>
      <c r="DI40" s="626"/>
      <c r="DJ40" s="626"/>
      <c r="DK40" s="627"/>
      <c r="DL40" s="631">
        <v>386195</v>
      </c>
      <c r="DM40" s="626"/>
      <c r="DN40" s="626"/>
      <c r="DO40" s="626"/>
      <c r="DP40" s="626"/>
      <c r="DQ40" s="626"/>
      <c r="DR40" s="626"/>
      <c r="DS40" s="626"/>
      <c r="DT40" s="626"/>
      <c r="DU40" s="626"/>
      <c r="DV40" s="627"/>
      <c r="DW40" s="628">
        <v>1.4</v>
      </c>
      <c r="DX40" s="657"/>
      <c r="DY40" s="657"/>
      <c r="DZ40" s="657"/>
      <c r="EA40" s="657"/>
      <c r="EB40" s="657"/>
      <c r="EC40" s="659"/>
    </row>
    <row r="41" spans="2:133" ht="11.25" customHeight="1">
      <c r="AQ41" s="672" t="s">
        <v>345</v>
      </c>
      <c r="AR41" s="673"/>
      <c r="AS41" s="673"/>
      <c r="AT41" s="673"/>
      <c r="AU41" s="673"/>
      <c r="AV41" s="673"/>
      <c r="AW41" s="673"/>
      <c r="AX41" s="673"/>
      <c r="AY41" s="674"/>
      <c r="AZ41" s="638">
        <v>2299275</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303</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8099871</v>
      </c>
      <c r="CS42" s="626"/>
      <c r="CT42" s="626"/>
      <c r="CU42" s="626"/>
      <c r="CV42" s="626"/>
      <c r="CW42" s="626"/>
      <c r="CX42" s="626"/>
      <c r="CY42" s="627"/>
      <c r="CZ42" s="628">
        <v>17.7</v>
      </c>
      <c r="DA42" s="629"/>
      <c r="DB42" s="629"/>
      <c r="DC42" s="630"/>
      <c r="DD42" s="631">
        <v>1281589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151088</v>
      </c>
      <c r="CS43" s="624"/>
      <c r="CT43" s="624"/>
      <c r="CU43" s="624"/>
      <c r="CV43" s="624"/>
      <c r="CW43" s="624"/>
      <c r="CX43" s="624"/>
      <c r="CY43" s="625"/>
      <c r="CZ43" s="628">
        <v>0.3</v>
      </c>
      <c r="DA43" s="657"/>
      <c r="DB43" s="657"/>
      <c r="DC43" s="658"/>
      <c r="DD43" s="631">
        <v>151088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303</v>
      </c>
      <c r="CE44" s="652"/>
      <c r="CF44" s="620" t="s">
        <v>353</v>
      </c>
      <c r="CG44" s="621"/>
      <c r="CH44" s="621"/>
      <c r="CI44" s="621"/>
      <c r="CJ44" s="621"/>
      <c r="CK44" s="621"/>
      <c r="CL44" s="621"/>
      <c r="CM44" s="621"/>
      <c r="CN44" s="621"/>
      <c r="CO44" s="621"/>
      <c r="CP44" s="621"/>
      <c r="CQ44" s="622"/>
      <c r="CR44" s="623">
        <v>7280112</v>
      </c>
      <c r="CS44" s="626"/>
      <c r="CT44" s="626"/>
      <c r="CU44" s="626"/>
      <c r="CV44" s="626"/>
      <c r="CW44" s="626"/>
      <c r="CX44" s="626"/>
      <c r="CY44" s="627"/>
      <c r="CZ44" s="628">
        <v>15.9</v>
      </c>
      <c r="DA44" s="629"/>
      <c r="DB44" s="629"/>
      <c r="DC44" s="630"/>
      <c r="DD44" s="631">
        <v>1251213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1843340</v>
      </c>
      <c r="CS45" s="624"/>
      <c r="CT45" s="624"/>
      <c r="CU45" s="624"/>
      <c r="CV45" s="624"/>
      <c r="CW45" s="624"/>
      <c r="CX45" s="624"/>
      <c r="CY45" s="625"/>
      <c r="CZ45" s="628">
        <v>4</v>
      </c>
      <c r="DA45" s="657"/>
      <c r="DB45" s="657"/>
      <c r="DC45" s="658"/>
      <c r="DD45" s="631">
        <v>313887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5155488</v>
      </c>
      <c r="CS46" s="626"/>
      <c r="CT46" s="626"/>
      <c r="CU46" s="626"/>
      <c r="CV46" s="626"/>
      <c r="CW46" s="626"/>
      <c r="CX46" s="626"/>
      <c r="CY46" s="627"/>
      <c r="CZ46" s="628">
        <v>11.2</v>
      </c>
      <c r="DA46" s="629"/>
      <c r="DB46" s="629"/>
      <c r="DC46" s="630"/>
      <c r="DD46" s="631">
        <v>810768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819759</v>
      </c>
      <c r="CS47" s="624"/>
      <c r="CT47" s="624"/>
      <c r="CU47" s="624"/>
      <c r="CV47" s="624"/>
      <c r="CW47" s="624"/>
      <c r="CX47" s="624"/>
      <c r="CY47" s="625"/>
      <c r="CZ47" s="628">
        <v>1.8</v>
      </c>
      <c r="DA47" s="657"/>
      <c r="DB47" s="657"/>
      <c r="DC47" s="658"/>
      <c r="DD47" s="631">
        <v>30376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138</v>
      </c>
      <c r="CS48" s="626"/>
      <c r="CT48" s="626"/>
      <c r="CU48" s="626"/>
      <c r="CV48" s="626"/>
      <c r="CW48" s="626"/>
      <c r="CX48" s="626"/>
      <c r="CY48" s="627"/>
      <c r="CZ48" s="628" t="s">
        <v>138</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45874752</v>
      </c>
      <c r="CS49" s="639"/>
      <c r="CT49" s="639"/>
      <c r="CU49" s="639"/>
      <c r="CV49" s="639"/>
      <c r="CW49" s="639"/>
      <c r="CX49" s="639"/>
      <c r="CY49" s="640"/>
      <c r="CZ49" s="641">
        <v>100</v>
      </c>
      <c r="DA49" s="642"/>
      <c r="DB49" s="642"/>
      <c r="DC49" s="643"/>
      <c r="DD49" s="644">
        <v>29617590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8Wf+WlR3apciUeZYqidXE3RT8xA9BfmHQAQWZoEcKp/ffp8thNch913eXMYSJjVmtez5Eu41QppOw/DDGKz9Kg==" saltValue="/wKVI7QIpkIisINRQBeN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48006</v>
      </c>
      <c r="R7" s="1156"/>
      <c r="S7" s="1156"/>
      <c r="T7" s="1156"/>
      <c r="U7" s="1156"/>
      <c r="V7" s="1156">
        <v>45961</v>
      </c>
      <c r="W7" s="1156"/>
      <c r="X7" s="1156"/>
      <c r="Y7" s="1156"/>
      <c r="Z7" s="1156"/>
      <c r="AA7" s="1156">
        <v>2045</v>
      </c>
      <c r="AB7" s="1156"/>
      <c r="AC7" s="1156"/>
      <c r="AD7" s="1156"/>
      <c r="AE7" s="1157"/>
      <c r="AF7" s="1158">
        <v>1163</v>
      </c>
      <c r="AG7" s="1159"/>
      <c r="AH7" s="1159"/>
      <c r="AI7" s="1159"/>
      <c r="AJ7" s="1160"/>
      <c r="AK7" s="1142">
        <v>1971</v>
      </c>
      <c r="AL7" s="1143"/>
      <c r="AM7" s="1143"/>
      <c r="AN7" s="1143"/>
      <c r="AO7" s="1143"/>
      <c r="AP7" s="1143">
        <v>57801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580</v>
      </c>
      <c r="BT7" s="1147"/>
      <c r="BU7" s="1147"/>
      <c r="BV7" s="1147"/>
      <c r="BW7" s="1147"/>
      <c r="BX7" s="1147"/>
      <c r="BY7" s="1147"/>
      <c r="BZ7" s="1147"/>
      <c r="CA7" s="1147"/>
      <c r="CB7" s="1147"/>
      <c r="CC7" s="1147"/>
      <c r="CD7" s="1147"/>
      <c r="CE7" s="1147"/>
      <c r="CF7" s="1147"/>
      <c r="CG7" s="1148"/>
      <c r="CH7" s="1139">
        <v>5</v>
      </c>
      <c r="CI7" s="1140"/>
      <c r="CJ7" s="1140"/>
      <c r="CK7" s="1140"/>
      <c r="CL7" s="1141"/>
      <c r="CM7" s="1139">
        <v>98</v>
      </c>
      <c r="CN7" s="1140"/>
      <c r="CO7" s="1140"/>
      <c r="CP7" s="1140"/>
      <c r="CQ7" s="1141"/>
      <c r="CR7" s="1139">
        <v>20</v>
      </c>
      <c r="CS7" s="1140"/>
      <c r="CT7" s="1140"/>
      <c r="CU7" s="1140"/>
      <c r="CV7" s="1141"/>
      <c r="CW7" s="1139" t="s">
        <v>569</v>
      </c>
      <c r="CX7" s="1140"/>
      <c r="CY7" s="1140"/>
      <c r="CZ7" s="1140"/>
      <c r="DA7" s="1141"/>
      <c r="DB7" s="1139" t="s">
        <v>569</v>
      </c>
      <c r="DC7" s="1140"/>
      <c r="DD7" s="1140"/>
      <c r="DE7" s="1140"/>
      <c r="DF7" s="1141"/>
      <c r="DG7" s="1139" t="s">
        <v>506</v>
      </c>
      <c r="DH7" s="1140"/>
      <c r="DI7" s="1140"/>
      <c r="DJ7" s="1140"/>
      <c r="DK7" s="1141"/>
      <c r="DL7" s="1139" t="s">
        <v>506</v>
      </c>
      <c r="DM7" s="1140"/>
      <c r="DN7" s="1140"/>
      <c r="DO7" s="1140"/>
      <c r="DP7" s="1141"/>
      <c r="DQ7" s="1139" t="s">
        <v>506</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581</v>
      </c>
      <c r="BT8" s="1066"/>
      <c r="BU8" s="1066"/>
      <c r="BV8" s="1066"/>
      <c r="BW8" s="1066"/>
      <c r="BX8" s="1066"/>
      <c r="BY8" s="1066"/>
      <c r="BZ8" s="1066"/>
      <c r="CA8" s="1066"/>
      <c r="CB8" s="1066"/>
      <c r="CC8" s="1066"/>
      <c r="CD8" s="1066"/>
      <c r="CE8" s="1066"/>
      <c r="CF8" s="1066"/>
      <c r="CG8" s="1067"/>
      <c r="CH8" s="1040">
        <v>0</v>
      </c>
      <c r="CI8" s="1041"/>
      <c r="CJ8" s="1041"/>
      <c r="CK8" s="1041"/>
      <c r="CL8" s="1042"/>
      <c r="CM8" s="1040">
        <v>30</v>
      </c>
      <c r="CN8" s="1041"/>
      <c r="CO8" s="1041"/>
      <c r="CP8" s="1041"/>
      <c r="CQ8" s="1042"/>
      <c r="CR8" s="1040">
        <v>10</v>
      </c>
      <c r="CS8" s="1041"/>
      <c r="CT8" s="1041"/>
      <c r="CU8" s="1041"/>
      <c r="CV8" s="1042"/>
      <c r="CW8" s="1040" t="s">
        <v>569</v>
      </c>
      <c r="CX8" s="1041"/>
      <c r="CY8" s="1041"/>
      <c r="CZ8" s="1041"/>
      <c r="DA8" s="1042"/>
      <c r="DB8" s="1040">
        <v>121</v>
      </c>
      <c r="DC8" s="1041"/>
      <c r="DD8" s="1041"/>
      <c r="DE8" s="1041"/>
      <c r="DF8" s="1042"/>
      <c r="DG8" s="1040" t="s">
        <v>506</v>
      </c>
      <c r="DH8" s="1041"/>
      <c r="DI8" s="1041"/>
      <c r="DJ8" s="1041"/>
      <c r="DK8" s="1042"/>
      <c r="DL8" s="1040" t="s">
        <v>506</v>
      </c>
      <c r="DM8" s="1041"/>
      <c r="DN8" s="1041"/>
      <c r="DO8" s="1041"/>
      <c r="DP8" s="1042"/>
      <c r="DQ8" s="1040" t="s">
        <v>506</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582</v>
      </c>
      <c r="BT9" s="1066"/>
      <c r="BU9" s="1066"/>
      <c r="BV9" s="1066"/>
      <c r="BW9" s="1066"/>
      <c r="BX9" s="1066"/>
      <c r="BY9" s="1066"/>
      <c r="BZ9" s="1066"/>
      <c r="CA9" s="1066"/>
      <c r="CB9" s="1066"/>
      <c r="CC9" s="1066"/>
      <c r="CD9" s="1066"/>
      <c r="CE9" s="1066"/>
      <c r="CF9" s="1066"/>
      <c r="CG9" s="1067"/>
      <c r="CH9" s="1040">
        <v>0</v>
      </c>
      <c r="CI9" s="1041"/>
      <c r="CJ9" s="1041"/>
      <c r="CK9" s="1041"/>
      <c r="CL9" s="1042"/>
      <c r="CM9" s="1040">
        <v>4</v>
      </c>
      <c r="CN9" s="1041"/>
      <c r="CO9" s="1041"/>
      <c r="CP9" s="1041"/>
      <c r="CQ9" s="1042"/>
      <c r="CR9" s="1040">
        <v>9</v>
      </c>
      <c r="CS9" s="1041"/>
      <c r="CT9" s="1041"/>
      <c r="CU9" s="1041"/>
      <c r="CV9" s="1042"/>
      <c r="CW9" s="1040">
        <v>0</v>
      </c>
      <c r="CX9" s="1041"/>
      <c r="CY9" s="1041"/>
      <c r="CZ9" s="1041"/>
      <c r="DA9" s="1042"/>
      <c r="DB9" s="1040" t="s">
        <v>591</v>
      </c>
      <c r="DC9" s="1041"/>
      <c r="DD9" s="1041"/>
      <c r="DE9" s="1041"/>
      <c r="DF9" s="1042"/>
      <c r="DG9" s="1040" t="s">
        <v>506</v>
      </c>
      <c r="DH9" s="1041"/>
      <c r="DI9" s="1041"/>
      <c r="DJ9" s="1041"/>
      <c r="DK9" s="1042"/>
      <c r="DL9" s="1040" t="s">
        <v>506</v>
      </c>
      <c r="DM9" s="1041"/>
      <c r="DN9" s="1041"/>
      <c r="DO9" s="1041"/>
      <c r="DP9" s="1042"/>
      <c r="DQ9" s="1040" t="s">
        <v>506</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583</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52</v>
      </c>
      <c r="CN10" s="1041"/>
      <c r="CO10" s="1041"/>
      <c r="CP10" s="1041"/>
      <c r="CQ10" s="1042"/>
      <c r="CR10" s="1040">
        <v>27</v>
      </c>
      <c r="CS10" s="1041"/>
      <c r="CT10" s="1041"/>
      <c r="CU10" s="1041"/>
      <c r="CV10" s="1042"/>
      <c r="CW10" s="1040">
        <v>6</v>
      </c>
      <c r="CX10" s="1041"/>
      <c r="CY10" s="1041"/>
      <c r="CZ10" s="1041"/>
      <c r="DA10" s="1042"/>
      <c r="DB10" s="1040" t="s">
        <v>569</v>
      </c>
      <c r="DC10" s="1041"/>
      <c r="DD10" s="1041"/>
      <c r="DE10" s="1041"/>
      <c r="DF10" s="1042"/>
      <c r="DG10" s="1040" t="s">
        <v>506</v>
      </c>
      <c r="DH10" s="1041"/>
      <c r="DI10" s="1041"/>
      <c r="DJ10" s="1041"/>
      <c r="DK10" s="1042"/>
      <c r="DL10" s="1040" t="s">
        <v>506</v>
      </c>
      <c r="DM10" s="1041"/>
      <c r="DN10" s="1041"/>
      <c r="DO10" s="1041"/>
      <c r="DP10" s="1042"/>
      <c r="DQ10" s="1040" t="s">
        <v>506</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584</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9</v>
      </c>
      <c r="CN11" s="1041"/>
      <c r="CO11" s="1041"/>
      <c r="CP11" s="1041"/>
      <c r="CQ11" s="1042"/>
      <c r="CR11" s="1040">
        <v>2</v>
      </c>
      <c r="CS11" s="1041"/>
      <c r="CT11" s="1041"/>
      <c r="CU11" s="1041"/>
      <c r="CV11" s="1042"/>
      <c r="CW11" s="1040" t="s">
        <v>569</v>
      </c>
      <c r="CX11" s="1041"/>
      <c r="CY11" s="1041"/>
      <c r="CZ11" s="1041"/>
      <c r="DA11" s="1042"/>
      <c r="DB11" s="1040" t="s">
        <v>569</v>
      </c>
      <c r="DC11" s="1041"/>
      <c r="DD11" s="1041"/>
      <c r="DE11" s="1041"/>
      <c r="DF11" s="1042"/>
      <c r="DG11" s="1040" t="s">
        <v>506</v>
      </c>
      <c r="DH11" s="1041"/>
      <c r="DI11" s="1041"/>
      <c r="DJ11" s="1041"/>
      <c r="DK11" s="1042"/>
      <c r="DL11" s="1040" t="s">
        <v>506</v>
      </c>
      <c r="DM11" s="1041"/>
      <c r="DN11" s="1041"/>
      <c r="DO11" s="1041"/>
      <c r="DP11" s="1042"/>
      <c r="DQ11" s="1040" t="s">
        <v>506</v>
      </c>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585</v>
      </c>
      <c r="BT12" s="1066"/>
      <c r="BU12" s="1066"/>
      <c r="BV12" s="1066"/>
      <c r="BW12" s="1066"/>
      <c r="BX12" s="1066"/>
      <c r="BY12" s="1066"/>
      <c r="BZ12" s="1066"/>
      <c r="CA12" s="1066"/>
      <c r="CB12" s="1066"/>
      <c r="CC12" s="1066"/>
      <c r="CD12" s="1066"/>
      <c r="CE12" s="1066"/>
      <c r="CF12" s="1066"/>
      <c r="CG12" s="1067"/>
      <c r="CH12" s="1040">
        <v>-7</v>
      </c>
      <c r="CI12" s="1041"/>
      <c r="CJ12" s="1041"/>
      <c r="CK12" s="1041"/>
      <c r="CL12" s="1042"/>
      <c r="CM12" s="1040">
        <v>81</v>
      </c>
      <c r="CN12" s="1041"/>
      <c r="CO12" s="1041"/>
      <c r="CP12" s="1041"/>
      <c r="CQ12" s="1042"/>
      <c r="CR12" s="1040">
        <v>103</v>
      </c>
      <c r="CS12" s="1041"/>
      <c r="CT12" s="1041"/>
      <c r="CU12" s="1041"/>
      <c r="CV12" s="1042"/>
      <c r="CW12" s="1040">
        <v>0</v>
      </c>
      <c r="CX12" s="1041"/>
      <c r="CY12" s="1041"/>
      <c r="CZ12" s="1041"/>
      <c r="DA12" s="1042"/>
      <c r="DB12" s="1040" t="s">
        <v>569</v>
      </c>
      <c r="DC12" s="1041"/>
      <c r="DD12" s="1041"/>
      <c r="DE12" s="1041"/>
      <c r="DF12" s="1042"/>
      <c r="DG12" s="1040" t="s">
        <v>506</v>
      </c>
      <c r="DH12" s="1041"/>
      <c r="DI12" s="1041"/>
      <c r="DJ12" s="1041"/>
      <c r="DK12" s="1042"/>
      <c r="DL12" s="1040" t="s">
        <v>506</v>
      </c>
      <c r="DM12" s="1041"/>
      <c r="DN12" s="1041"/>
      <c r="DO12" s="1041"/>
      <c r="DP12" s="1042"/>
      <c r="DQ12" s="1040" t="s">
        <v>506</v>
      </c>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586</v>
      </c>
      <c r="BT13" s="1066"/>
      <c r="BU13" s="1066"/>
      <c r="BV13" s="1066"/>
      <c r="BW13" s="1066"/>
      <c r="BX13" s="1066"/>
      <c r="BY13" s="1066"/>
      <c r="BZ13" s="1066"/>
      <c r="CA13" s="1066"/>
      <c r="CB13" s="1066"/>
      <c r="CC13" s="1066"/>
      <c r="CD13" s="1066"/>
      <c r="CE13" s="1066"/>
      <c r="CF13" s="1066"/>
      <c r="CG13" s="1067"/>
      <c r="CH13" s="1040">
        <v>0</v>
      </c>
      <c r="CI13" s="1041"/>
      <c r="CJ13" s="1041"/>
      <c r="CK13" s="1041"/>
      <c r="CL13" s="1042"/>
      <c r="CM13" s="1040">
        <v>53</v>
      </c>
      <c r="CN13" s="1041"/>
      <c r="CO13" s="1041"/>
      <c r="CP13" s="1041"/>
      <c r="CQ13" s="1042"/>
      <c r="CR13" s="1040">
        <v>20</v>
      </c>
      <c r="CS13" s="1041"/>
      <c r="CT13" s="1041"/>
      <c r="CU13" s="1041"/>
      <c r="CV13" s="1042"/>
      <c r="CW13" s="1040">
        <v>5</v>
      </c>
      <c r="CX13" s="1041"/>
      <c r="CY13" s="1041"/>
      <c r="CZ13" s="1041"/>
      <c r="DA13" s="1042"/>
      <c r="DB13" s="1040" t="s">
        <v>569</v>
      </c>
      <c r="DC13" s="1041"/>
      <c r="DD13" s="1041"/>
      <c r="DE13" s="1041"/>
      <c r="DF13" s="1042"/>
      <c r="DG13" s="1040" t="s">
        <v>506</v>
      </c>
      <c r="DH13" s="1041"/>
      <c r="DI13" s="1041"/>
      <c r="DJ13" s="1041"/>
      <c r="DK13" s="1042"/>
      <c r="DL13" s="1040" t="s">
        <v>506</v>
      </c>
      <c r="DM13" s="1041"/>
      <c r="DN13" s="1041"/>
      <c r="DO13" s="1041"/>
      <c r="DP13" s="1042"/>
      <c r="DQ13" s="1040" t="s">
        <v>506</v>
      </c>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587</v>
      </c>
      <c r="BT14" s="1066"/>
      <c r="BU14" s="1066"/>
      <c r="BV14" s="1066"/>
      <c r="BW14" s="1066"/>
      <c r="BX14" s="1066"/>
      <c r="BY14" s="1066"/>
      <c r="BZ14" s="1066"/>
      <c r="CA14" s="1066"/>
      <c r="CB14" s="1066"/>
      <c r="CC14" s="1066"/>
      <c r="CD14" s="1066"/>
      <c r="CE14" s="1066"/>
      <c r="CF14" s="1066"/>
      <c r="CG14" s="1067"/>
      <c r="CH14" s="1040">
        <v>-7</v>
      </c>
      <c r="CI14" s="1041"/>
      <c r="CJ14" s="1041"/>
      <c r="CK14" s="1041"/>
      <c r="CL14" s="1042"/>
      <c r="CM14" s="1040">
        <v>23</v>
      </c>
      <c r="CN14" s="1041"/>
      <c r="CO14" s="1041"/>
      <c r="CP14" s="1041"/>
      <c r="CQ14" s="1042"/>
      <c r="CR14" s="1040">
        <v>3</v>
      </c>
      <c r="CS14" s="1041"/>
      <c r="CT14" s="1041"/>
      <c r="CU14" s="1041"/>
      <c r="CV14" s="1042"/>
      <c r="CW14" s="1040">
        <v>37</v>
      </c>
      <c r="CX14" s="1041"/>
      <c r="CY14" s="1041"/>
      <c r="CZ14" s="1041"/>
      <c r="DA14" s="1042"/>
      <c r="DB14" s="1040" t="s">
        <v>569</v>
      </c>
      <c r="DC14" s="1041"/>
      <c r="DD14" s="1041"/>
      <c r="DE14" s="1041"/>
      <c r="DF14" s="1042"/>
      <c r="DG14" s="1040" t="s">
        <v>506</v>
      </c>
      <c r="DH14" s="1041"/>
      <c r="DI14" s="1041"/>
      <c r="DJ14" s="1041"/>
      <c r="DK14" s="1042"/>
      <c r="DL14" s="1040" t="s">
        <v>506</v>
      </c>
      <c r="DM14" s="1041"/>
      <c r="DN14" s="1041"/>
      <c r="DO14" s="1041"/>
      <c r="DP14" s="1042"/>
      <c r="DQ14" s="1040" t="s">
        <v>506</v>
      </c>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588</v>
      </c>
      <c r="BT15" s="1066"/>
      <c r="BU15" s="1066"/>
      <c r="BV15" s="1066"/>
      <c r="BW15" s="1066"/>
      <c r="BX15" s="1066"/>
      <c r="BY15" s="1066"/>
      <c r="BZ15" s="1066"/>
      <c r="CA15" s="1066"/>
      <c r="CB15" s="1066"/>
      <c r="CC15" s="1066"/>
      <c r="CD15" s="1066"/>
      <c r="CE15" s="1066"/>
      <c r="CF15" s="1066"/>
      <c r="CG15" s="1067"/>
      <c r="CH15" s="1040">
        <v>2</v>
      </c>
      <c r="CI15" s="1041"/>
      <c r="CJ15" s="1041"/>
      <c r="CK15" s="1041"/>
      <c r="CL15" s="1042"/>
      <c r="CM15" s="1040">
        <v>37</v>
      </c>
      <c r="CN15" s="1041"/>
      <c r="CO15" s="1041"/>
      <c r="CP15" s="1041"/>
      <c r="CQ15" s="1042"/>
      <c r="CR15" s="1040">
        <v>0</v>
      </c>
      <c r="CS15" s="1041"/>
      <c r="CT15" s="1041"/>
      <c r="CU15" s="1041"/>
      <c r="CV15" s="1042"/>
      <c r="CW15" s="1040" t="s">
        <v>590</v>
      </c>
      <c r="CX15" s="1041"/>
      <c r="CY15" s="1041"/>
      <c r="CZ15" s="1041"/>
      <c r="DA15" s="1042"/>
      <c r="DB15" s="1040" t="s">
        <v>569</v>
      </c>
      <c r="DC15" s="1041"/>
      <c r="DD15" s="1041"/>
      <c r="DE15" s="1041"/>
      <c r="DF15" s="1042"/>
      <c r="DG15" s="1040" t="s">
        <v>506</v>
      </c>
      <c r="DH15" s="1041"/>
      <c r="DI15" s="1041"/>
      <c r="DJ15" s="1041"/>
      <c r="DK15" s="1042"/>
      <c r="DL15" s="1040" t="s">
        <v>506</v>
      </c>
      <c r="DM15" s="1041"/>
      <c r="DN15" s="1041"/>
      <c r="DO15" s="1041"/>
      <c r="DP15" s="1042"/>
      <c r="DQ15" s="1040" t="s">
        <v>506</v>
      </c>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589</v>
      </c>
      <c r="BT16" s="1066"/>
      <c r="BU16" s="1066"/>
      <c r="BV16" s="1066"/>
      <c r="BW16" s="1066"/>
      <c r="BX16" s="1066"/>
      <c r="BY16" s="1066"/>
      <c r="BZ16" s="1066"/>
      <c r="CA16" s="1066"/>
      <c r="CB16" s="1066"/>
      <c r="CC16" s="1066"/>
      <c r="CD16" s="1066"/>
      <c r="CE16" s="1066"/>
      <c r="CF16" s="1066"/>
      <c r="CG16" s="1067"/>
      <c r="CH16" s="1040">
        <v>8</v>
      </c>
      <c r="CI16" s="1041"/>
      <c r="CJ16" s="1041"/>
      <c r="CK16" s="1041"/>
      <c r="CL16" s="1042"/>
      <c r="CM16" s="1040">
        <v>11</v>
      </c>
      <c r="CN16" s="1041"/>
      <c r="CO16" s="1041"/>
      <c r="CP16" s="1041"/>
      <c r="CQ16" s="1042"/>
      <c r="CR16" s="1040">
        <v>3</v>
      </c>
      <c r="CS16" s="1041"/>
      <c r="CT16" s="1041"/>
      <c r="CU16" s="1041"/>
      <c r="CV16" s="1042"/>
      <c r="CW16" s="1040">
        <v>27</v>
      </c>
      <c r="CX16" s="1041"/>
      <c r="CY16" s="1041"/>
      <c r="CZ16" s="1041"/>
      <c r="DA16" s="1042"/>
      <c r="DB16" s="1040" t="s">
        <v>569</v>
      </c>
      <c r="DC16" s="1041"/>
      <c r="DD16" s="1041"/>
      <c r="DE16" s="1041"/>
      <c r="DF16" s="1042"/>
      <c r="DG16" s="1040" t="s">
        <v>506</v>
      </c>
      <c r="DH16" s="1041"/>
      <c r="DI16" s="1041"/>
      <c r="DJ16" s="1041"/>
      <c r="DK16" s="1042"/>
      <c r="DL16" s="1040" t="s">
        <v>506</v>
      </c>
      <c r="DM16" s="1041"/>
      <c r="DN16" s="1041"/>
      <c r="DO16" s="1041"/>
      <c r="DP16" s="1042"/>
      <c r="DQ16" s="1040" t="s">
        <v>506</v>
      </c>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47919</v>
      </c>
      <c r="R23" s="1120"/>
      <c r="S23" s="1120"/>
      <c r="T23" s="1120"/>
      <c r="U23" s="1120"/>
      <c r="V23" s="1120">
        <v>45875</v>
      </c>
      <c r="W23" s="1120"/>
      <c r="X23" s="1120"/>
      <c r="Y23" s="1120"/>
      <c r="Z23" s="1120"/>
      <c r="AA23" s="1120">
        <v>2045</v>
      </c>
      <c r="AB23" s="1120"/>
      <c r="AC23" s="1120"/>
      <c r="AD23" s="1120"/>
      <c r="AE23" s="1121"/>
      <c r="AF23" s="1122">
        <v>1163</v>
      </c>
      <c r="AG23" s="1120"/>
      <c r="AH23" s="1120"/>
      <c r="AI23" s="1120"/>
      <c r="AJ23" s="1123"/>
      <c r="AK23" s="1124"/>
      <c r="AL23" s="1125"/>
      <c r="AM23" s="1125"/>
      <c r="AN23" s="1125"/>
      <c r="AO23" s="1125"/>
      <c r="AP23" s="1120">
        <v>57801</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395</v>
      </c>
      <c r="C28" s="1102"/>
      <c r="D28" s="1102"/>
      <c r="E28" s="1102"/>
      <c r="F28" s="1102"/>
      <c r="G28" s="1102"/>
      <c r="H28" s="1102"/>
      <c r="I28" s="1102"/>
      <c r="J28" s="1102"/>
      <c r="K28" s="1102"/>
      <c r="L28" s="1102"/>
      <c r="M28" s="1102"/>
      <c r="N28" s="1102"/>
      <c r="O28" s="1102"/>
      <c r="P28" s="1103"/>
      <c r="Q28" s="1104">
        <v>6404</v>
      </c>
      <c r="R28" s="1105"/>
      <c r="S28" s="1105"/>
      <c r="T28" s="1105"/>
      <c r="U28" s="1105"/>
      <c r="V28" s="1105">
        <v>6231</v>
      </c>
      <c r="W28" s="1105"/>
      <c r="X28" s="1105"/>
      <c r="Y28" s="1105"/>
      <c r="Z28" s="1105"/>
      <c r="AA28" s="1105">
        <v>173</v>
      </c>
      <c r="AB28" s="1105"/>
      <c r="AC28" s="1105"/>
      <c r="AD28" s="1105"/>
      <c r="AE28" s="1106"/>
      <c r="AF28" s="1107">
        <v>173</v>
      </c>
      <c r="AG28" s="1105"/>
      <c r="AH28" s="1105"/>
      <c r="AI28" s="1105"/>
      <c r="AJ28" s="1108"/>
      <c r="AK28" s="1109">
        <v>504</v>
      </c>
      <c r="AL28" s="1097"/>
      <c r="AM28" s="1097"/>
      <c r="AN28" s="1097"/>
      <c r="AO28" s="1097"/>
      <c r="AP28" s="1097" t="s">
        <v>569</v>
      </c>
      <c r="AQ28" s="1097"/>
      <c r="AR28" s="1097"/>
      <c r="AS28" s="1097"/>
      <c r="AT28" s="1097"/>
      <c r="AU28" s="1097" t="s">
        <v>569</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396</v>
      </c>
      <c r="C29" s="1089"/>
      <c r="D29" s="1089"/>
      <c r="E29" s="1089"/>
      <c r="F29" s="1089"/>
      <c r="G29" s="1089"/>
      <c r="H29" s="1089"/>
      <c r="I29" s="1089"/>
      <c r="J29" s="1089"/>
      <c r="K29" s="1089"/>
      <c r="L29" s="1089"/>
      <c r="M29" s="1089"/>
      <c r="N29" s="1089"/>
      <c r="O29" s="1089"/>
      <c r="P29" s="1090"/>
      <c r="Q29" s="1094">
        <v>754</v>
      </c>
      <c r="R29" s="1095"/>
      <c r="S29" s="1095"/>
      <c r="T29" s="1095"/>
      <c r="U29" s="1095"/>
      <c r="V29" s="1095">
        <v>742</v>
      </c>
      <c r="W29" s="1095"/>
      <c r="X29" s="1095"/>
      <c r="Y29" s="1095"/>
      <c r="Z29" s="1095"/>
      <c r="AA29" s="1095">
        <v>12</v>
      </c>
      <c r="AB29" s="1095"/>
      <c r="AC29" s="1095"/>
      <c r="AD29" s="1095"/>
      <c r="AE29" s="1096"/>
      <c r="AF29" s="1070">
        <v>12</v>
      </c>
      <c r="AG29" s="1071"/>
      <c r="AH29" s="1071"/>
      <c r="AI29" s="1071"/>
      <c r="AJ29" s="1072"/>
      <c r="AK29" s="1031">
        <v>246</v>
      </c>
      <c r="AL29" s="1022"/>
      <c r="AM29" s="1022"/>
      <c r="AN29" s="1022"/>
      <c r="AO29" s="1022"/>
      <c r="AP29" s="1022" t="s">
        <v>571</v>
      </c>
      <c r="AQ29" s="1022"/>
      <c r="AR29" s="1022"/>
      <c r="AS29" s="1022"/>
      <c r="AT29" s="1022"/>
      <c r="AU29" s="1022" t="s">
        <v>569</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397</v>
      </c>
      <c r="C30" s="1089"/>
      <c r="D30" s="1089"/>
      <c r="E30" s="1089"/>
      <c r="F30" s="1089"/>
      <c r="G30" s="1089"/>
      <c r="H30" s="1089"/>
      <c r="I30" s="1089"/>
      <c r="J30" s="1089"/>
      <c r="K30" s="1089"/>
      <c r="L30" s="1089"/>
      <c r="M30" s="1089"/>
      <c r="N30" s="1089"/>
      <c r="O30" s="1089"/>
      <c r="P30" s="1090"/>
      <c r="Q30" s="1094">
        <v>9273</v>
      </c>
      <c r="R30" s="1095"/>
      <c r="S30" s="1095"/>
      <c r="T30" s="1095"/>
      <c r="U30" s="1095"/>
      <c r="V30" s="1095">
        <v>8837</v>
      </c>
      <c r="W30" s="1095"/>
      <c r="X30" s="1095"/>
      <c r="Y30" s="1095"/>
      <c r="Z30" s="1095"/>
      <c r="AA30" s="1095">
        <v>436</v>
      </c>
      <c r="AB30" s="1095"/>
      <c r="AC30" s="1095"/>
      <c r="AD30" s="1095"/>
      <c r="AE30" s="1096"/>
      <c r="AF30" s="1070">
        <v>436</v>
      </c>
      <c r="AG30" s="1071"/>
      <c r="AH30" s="1071"/>
      <c r="AI30" s="1071"/>
      <c r="AJ30" s="1072"/>
      <c r="AK30" s="1031">
        <v>1369</v>
      </c>
      <c r="AL30" s="1022"/>
      <c r="AM30" s="1022"/>
      <c r="AN30" s="1022"/>
      <c r="AO30" s="1022"/>
      <c r="AP30" s="1022" t="s">
        <v>569</v>
      </c>
      <c r="AQ30" s="1022"/>
      <c r="AR30" s="1022"/>
      <c r="AS30" s="1022"/>
      <c r="AT30" s="1022"/>
      <c r="AU30" s="1022" t="s">
        <v>570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398</v>
      </c>
      <c r="C31" s="1089"/>
      <c r="D31" s="1089"/>
      <c r="E31" s="1089"/>
      <c r="F31" s="1089"/>
      <c r="G31" s="1089"/>
      <c r="H31" s="1089"/>
      <c r="I31" s="1089"/>
      <c r="J31" s="1089"/>
      <c r="K31" s="1089"/>
      <c r="L31" s="1089"/>
      <c r="M31" s="1089"/>
      <c r="N31" s="1089"/>
      <c r="O31" s="1089"/>
      <c r="P31" s="1090"/>
      <c r="Q31" s="1094">
        <v>465</v>
      </c>
      <c r="R31" s="1095"/>
      <c r="S31" s="1095"/>
      <c r="T31" s="1095"/>
      <c r="U31" s="1095"/>
      <c r="V31" s="1095">
        <v>450</v>
      </c>
      <c r="W31" s="1095"/>
      <c r="X31" s="1095"/>
      <c r="Y31" s="1095"/>
      <c r="Z31" s="1095"/>
      <c r="AA31" s="1095">
        <v>15</v>
      </c>
      <c r="AB31" s="1095"/>
      <c r="AC31" s="1095"/>
      <c r="AD31" s="1095"/>
      <c r="AE31" s="1096"/>
      <c r="AF31" s="1070">
        <v>15</v>
      </c>
      <c r="AG31" s="1071"/>
      <c r="AH31" s="1071"/>
      <c r="AI31" s="1071"/>
      <c r="AJ31" s="1072"/>
      <c r="AK31" s="1031">
        <v>34</v>
      </c>
      <c r="AL31" s="1022"/>
      <c r="AM31" s="1022"/>
      <c r="AN31" s="1022"/>
      <c r="AO31" s="1022"/>
      <c r="AP31" s="1022" t="s">
        <v>569</v>
      </c>
      <c r="AQ31" s="1022"/>
      <c r="AR31" s="1022"/>
      <c r="AS31" s="1022"/>
      <c r="AT31" s="1022"/>
      <c r="AU31" s="1022" t="s">
        <v>569</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399</v>
      </c>
      <c r="C32" s="1089"/>
      <c r="D32" s="1089"/>
      <c r="E32" s="1089"/>
      <c r="F32" s="1089"/>
      <c r="G32" s="1089"/>
      <c r="H32" s="1089"/>
      <c r="I32" s="1089"/>
      <c r="J32" s="1089"/>
      <c r="K32" s="1089"/>
      <c r="L32" s="1089"/>
      <c r="M32" s="1089"/>
      <c r="N32" s="1089"/>
      <c r="O32" s="1089"/>
      <c r="P32" s="1090"/>
      <c r="Q32" s="1094">
        <v>592</v>
      </c>
      <c r="R32" s="1095"/>
      <c r="S32" s="1095"/>
      <c r="T32" s="1095"/>
      <c r="U32" s="1095"/>
      <c r="V32" s="1095">
        <v>570</v>
      </c>
      <c r="W32" s="1095"/>
      <c r="X32" s="1095"/>
      <c r="Y32" s="1095"/>
      <c r="Z32" s="1095"/>
      <c r="AA32" s="1095">
        <v>22</v>
      </c>
      <c r="AB32" s="1095"/>
      <c r="AC32" s="1095"/>
      <c r="AD32" s="1095"/>
      <c r="AE32" s="1096"/>
      <c r="AF32" s="1070">
        <v>22</v>
      </c>
      <c r="AG32" s="1071"/>
      <c r="AH32" s="1071"/>
      <c r="AI32" s="1071"/>
      <c r="AJ32" s="1072"/>
      <c r="AK32" s="1031">
        <v>188</v>
      </c>
      <c r="AL32" s="1022"/>
      <c r="AM32" s="1022"/>
      <c r="AN32" s="1022"/>
      <c r="AO32" s="1022"/>
      <c r="AP32" s="1022">
        <v>337</v>
      </c>
      <c r="AQ32" s="1022"/>
      <c r="AR32" s="1022"/>
      <c r="AS32" s="1022"/>
      <c r="AT32" s="1022"/>
      <c r="AU32" s="1022">
        <v>124</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400</v>
      </c>
      <c r="C33" s="1089"/>
      <c r="D33" s="1089"/>
      <c r="E33" s="1089"/>
      <c r="F33" s="1089"/>
      <c r="G33" s="1089"/>
      <c r="H33" s="1089"/>
      <c r="I33" s="1089"/>
      <c r="J33" s="1089"/>
      <c r="K33" s="1089"/>
      <c r="L33" s="1089"/>
      <c r="M33" s="1089"/>
      <c r="N33" s="1089"/>
      <c r="O33" s="1089"/>
      <c r="P33" s="1090"/>
      <c r="Q33" s="1094">
        <v>1554</v>
      </c>
      <c r="R33" s="1095"/>
      <c r="S33" s="1095"/>
      <c r="T33" s="1095"/>
      <c r="U33" s="1095"/>
      <c r="V33" s="1095">
        <v>1758</v>
      </c>
      <c r="W33" s="1095"/>
      <c r="X33" s="1095"/>
      <c r="Y33" s="1095"/>
      <c r="Z33" s="1095"/>
      <c r="AA33" s="1095">
        <v>-204</v>
      </c>
      <c r="AB33" s="1095"/>
      <c r="AC33" s="1095"/>
      <c r="AD33" s="1095"/>
      <c r="AE33" s="1096"/>
      <c r="AF33" s="1070">
        <v>937</v>
      </c>
      <c r="AG33" s="1071"/>
      <c r="AH33" s="1071"/>
      <c r="AI33" s="1071"/>
      <c r="AJ33" s="1072"/>
      <c r="AK33" s="1031">
        <v>293</v>
      </c>
      <c r="AL33" s="1022"/>
      <c r="AM33" s="1022"/>
      <c r="AN33" s="1022"/>
      <c r="AO33" s="1022"/>
      <c r="AP33" s="1022" t="s">
        <v>570</v>
      </c>
      <c r="AQ33" s="1022"/>
      <c r="AR33" s="1022"/>
      <c r="AS33" s="1022"/>
      <c r="AT33" s="1022"/>
      <c r="AU33" s="1022" t="s">
        <v>569</v>
      </c>
      <c r="AV33" s="1022"/>
      <c r="AW33" s="1022"/>
      <c r="AX33" s="1022"/>
      <c r="AY33" s="1022"/>
      <c r="AZ33" s="1093" t="s">
        <v>569</v>
      </c>
      <c r="BA33" s="1093"/>
      <c r="BB33" s="1093"/>
      <c r="BC33" s="1093"/>
      <c r="BD33" s="1093"/>
      <c r="BE33" s="1083" t="s">
        <v>401</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402</v>
      </c>
      <c r="C34" s="1089"/>
      <c r="D34" s="1089"/>
      <c r="E34" s="1089"/>
      <c r="F34" s="1089"/>
      <c r="G34" s="1089"/>
      <c r="H34" s="1089"/>
      <c r="I34" s="1089"/>
      <c r="J34" s="1089"/>
      <c r="K34" s="1089"/>
      <c r="L34" s="1089"/>
      <c r="M34" s="1089"/>
      <c r="N34" s="1089"/>
      <c r="O34" s="1089"/>
      <c r="P34" s="1090"/>
      <c r="Q34" s="1094">
        <v>2654</v>
      </c>
      <c r="R34" s="1095"/>
      <c r="S34" s="1095"/>
      <c r="T34" s="1095"/>
      <c r="U34" s="1095"/>
      <c r="V34" s="1095">
        <v>2524</v>
      </c>
      <c r="W34" s="1095"/>
      <c r="X34" s="1095"/>
      <c r="Y34" s="1095"/>
      <c r="Z34" s="1095"/>
      <c r="AA34" s="1095">
        <v>130</v>
      </c>
      <c r="AB34" s="1095"/>
      <c r="AC34" s="1095"/>
      <c r="AD34" s="1095"/>
      <c r="AE34" s="1096"/>
      <c r="AF34" s="1070">
        <v>2128</v>
      </c>
      <c r="AG34" s="1071"/>
      <c r="AH34" s="1071"/>
      <c r="AI34" s="1071"/>
      <c r="AJ34" s="1072"/>
      <c r="AK34" s="1031">
        <v>1077</v>
      </c>
      <c r="AL34" s="1022"/>
      <c r="AM34" s="1022"/>
      <c r="AN34" s="1022"/>
      <c r="AO34" s="1022"/>
      <c r="AP34" s="1022">
        <v>13997</v>
      </c>
      <c r="AQ34" s="1022"/>
      <c r="AR34" s="1022"/>
      <c r="AS34" s="1022"/>
      <c r="AT34" s="1022"/>
      <c r="AU34" s="1022">
        <v>7866</v>
      </c>
      <c r="AV34" s="1022"/>
      <c r="AW34" s="1022"/>
      <c r="AX34" s="1022"/>
      <c r="AY34" s="1022"/>
      <c r="AZ34" s="1093" t="s">
        <v>569</v>
      </c>
      <c r="BA34" s="1093"/>
      <c r="BB34" s="1093"/>
      <c r="BC34" s="1093"/>
      <c r="BD34" s="1093"/>
      <c r="BE34" s="1083" t="s">
        <v>403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404</v>
      </c>
      <c r="C35" s="1089"/>
      <c r="D35" s="1089"/>
      <c r="E35" s="1089"/>
      <c r="F35" s="1089"/>
      <c r="G35" s="1089"/>
      <c r="H35" s="1089"/>
      <c r="I35" s="1089"/>
      <c r="J35" s="1089"/>
      <c r="K35" s="1089"/>
      <c r="L35" s="1089"/>
      <c r="M35" s="1089"/>
      <c r="N35" s="1089"/>
      <c r="O35" s="1089"/>
      <c r="P35" s="1090"/>
      <c r="Q35" s="1094">
        <v>3528</v>
      </c>
      <c r="R35" s="1095"/>
      <c r="S35" s="1095"/>
      <c r="T35" s="1095"/>
      <c r="U35" s="1095"/>
      <c r="V35" s="1095">
        <v>3466</v>
      </c>
      <c r="W35" s="1095"/>
      <c r="X35" s="1095"/>
      <c r="Y35" s="1095"/>
      <c r="Z35" s="1095"/>
      <c r="AA35" s="1095">
        <v>62</v>
      </c>
      <c r="AB35" s="1095"/>
      <c r="AC35" s="1095"/>
      <c r="AD35" s="1095"/>
      <c r="AE35" s="1096"/>
      <c r="AF35" s="1070">
        <v>49</v>
      </c>
      <c r="AG35" s="1071"/>
      <c r="AH35" s="1071"/>
      <c r="AI35" s="1071"/>
      <c r="AJ35" s="1072"/>
      <c r="AK35" s="1031">
        <v>1745</v>
      </c>
      <c r="AL35" s="1022"/>
      <c r="AM35" s="1022"/>
      <c r="AN35" s="1022"/>
      <c r="AO35" s="1022"/>
      <c r="AP35" s="1022">
        <v>19714</v>
      </c>
      <c r="AQ35" s="1022"/>
      <c r="AR35" s="1022"/>
      <c r="AS35" s="1022"/>
      <c r="AT35" s="1022"/>
      <c r="AU35" s="1022">
        <v>19714</v>
      </c>
      <c r="AV35" s="1022"/>
      <c r="AW35" s="1022"/>
      <c r="AX35" s="1022"/>
      <c r="AY35" s="1022"/>
      <c r="AZ35" s="1093" t="s">
        <v>569</v>
      </c>
      <c r="BA35" s="1093"/>
      <c r="BB35" s="1093"/>
      <c r="BC35" s="1093"/>
      <c r="BD35" s="1093"/>
      <c r="BE35" s="1083" t="s">
        <v>405</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406</v>
      </c>
      <c r="C36" s="1089"/>
      <c r="D36" s="1089"/>
      <c r="E36" s="1089"/>
      <c r="F36" s="1089"/>
      <c r="G36" s="1089"/>
      <c r="H36" s="1089"/>
      <c r="I36" s="1089"/>
      <c r="J36" s="1089"/>
      <c r="K36" s="1089"/>
      <c r="L36" s="1089"/>
      <c r="M36" s="1089"/>
      <c r="N36" s="1089"/>
      <c r="O36" s="1089"/>
      <c r="P36" s="1090"/>
      <c r="Q36" s="1094">
        <v>19</v>
      </c>
      <c r="R36" s="1095"/>
      <c r="S36" s="1095"/>
      <c r="T36" s="1095"/>
      <c r="U36" s="1095"/>
      <c r="V36" s="1095">
        <v>19</v>
      </c>
      <c r="W36" s="1095"/>
      <c r="X36" s="1095"/>
      <c r="Y36" s="1095"/>
      <c r="Z36" s="1095"/>
      <c r="AA36" s="1095" t="s">
        <v>569</v>
      </c>
      <c r="AB36" s="1095"/>
      <c r="AC36" s="1095"/>
      <c r="AD36" s="1095"/>
      <c r="AE36" s="1096"/>
      <c r="AF36" s="1070" t="s">
        <v>407</v>
      </c>
      <c r="AG36" s="1071"/>
      <c r="AH36" s="1071"/>
      <c r="AI36" s="1071"/>
      <c r="AJ36" s="1072"/>
      <c r="AK36" s="1031" t="s">
        <v>569</v>
      </c>
      <c r="AL36" s="1022"/>
      <c r="AM36" s="1022"/>
      <c r="AN36" s="1022"/>
      <c r="AO36" s="1022"/>
      <c r="AP36" s="1022" t="s">
        <v>569</v>
      </c>
      <c r="AQ36" s="1022"/>
      <c r="AR36" s="1022"/>
      <c r="AS36" s="1022"/>
      <c r="AT36" s="1022"/>
      <c r="AU36" s="1022" t="s">
        <v>569</v>
      </c>
      <c r="AV36" s="1022"/>
      <c r="AW36" s="1022"/>
      <c r="AX36" s="1022"/>
      <c r="AY36" s="1022"/>
      <c r="AZ36" s="1093" t="s">
        <v>569</v>
      </c>
      <c r="BA36" s="1093"/>
      <c r="BB36" s="1093"/>
      <c r="BC36" s="1093"/>
      <c r="BD36" s="1093"/>
      <c r="BE36" s="1083" t="s">
        <v>408</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3772</v>
      </c>
      <c r="AG63" s="1010"/>
      <c r="AH63" s="1010"/>
      <c r="AI63" s="1010"/>
      <c r="AJ63" s="1081"/>
      <c r="AK63" s="1082"/>
      <c r="AL63" s="1014"/>
      <c r="AM63" s="1014"/>
      <c r="AN63" s="1014"/>
      <c r="AO63" s="1014"/>
      <c r="AP63" s="1010">
        <v>34048</v>
      </c>
      <c r="AQ63" s="1010"/>
      <c r="AR63" s="1010"/>
      <c r="AS63" s="1010"/>
      <c r="AT63" s="1010"/>
      <c r="AU63" s="1010">
        <v>27705</v>
      </c>
      <c r="AV63" s="1010"/>
      <c r="AW63" s="1010"/>
      <c r="AX63" s="1010"/>
      <c r="AY63" s="1010"/>
      <c r="AZ63" s="1076"/>
      <c r="BA63" s="1076"/>
      <c r="BB63" s="1076"/>
      <c r="BC63" s="1076"/>
      <c r="BD63" s="1076"/>
      <c r="BE63" s="1011"/>
      <c r="BF63" s="1011"/>
      <c r="BG63" s="1011"/>
      <c r="BH63" s="1011"/>
      <c r="BI63" s="1012"/>
      <c r="BJ63" s="1077" t="s">
        <v>407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388</v>
      </c>
      <c r="W66" s="1053"/>
      <c r="X66" s="1053"/>
      <c r="Y66" s="1053"/>
      <c r="Z66" s="1054"/>
      <c r="AA66" s="1052" t="s">
        <v>389</v>
      </c>
      <c r="AB66" s="1053"/>
      <c r="AC66" s="1053"/>
      <c r="AD66" s="1053"/>
      <c r="AE66" s="1054"/>
      <c r="AF66" s="1058" t="s">
        <v>413</v>
      </c>
      <c r="AG66" s="1059"/>
      <c r="AH66" s="1059"/>
      <c r="AI66" s="1059"/>
      <c r="AJ66" s="1060"/>
      <c r="AK66" s="1052" t="s">
        <v>391</v>
      </c>
      <c r="AL66" s="1047"/>
      <c r="AM66" s="1047"/>
      <c r="AN66" s="1047"/>
      <c r="AO66" s="1048"/>
      <c r="AP66" s="1052" t="s">
        <v>414</v>
      </c>
      <c r="AQ66" s="1053"/>
      <c r="AR66" s="1053"/>
      <c r="AS66" s="1053"/>
      <c r="AT66" s="1054"/>
      <c r="AU66" s="1052" t="s">
        <v>415</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572</v>
      </c>
      <c r="C68" s="1037"/>
      <c r="D68" s="1037"/>
      <c r="E68" s="1037"/>
      <c r="F68" s="1037"/>
      <c r="G68" s="1037"/>
      <c r="H68" s="1037"/>
      <c r="I68" s="1037"/>
      <c r="J68" s="1037"/>
      <c r="K68" s="1037"/>
      <c r="L68" s="1037"/>
      <c r="M68" s="1037"/>
      <c r="N68" s="1037"/>
      <c r="O68" s="1037"/>
      <c r="P68" s="1038"/>
      <c r="Q68" s="1039">
        <v>420</v>
      </c>
      <c r="R68" s="1033"/>
      <c r="S68" s="1033"/>
      <c r="T68" s="1033"/>
      <c r="U68" s="1033"/>
      <c r="V68" s="1033">
        <v>358</v>
      </c>
      <c r="W68" s="1033"/>
      <c r="X68" s="1033"/>
      <c r="Y68" s="1033"/>
      <c r="Z68" s="1033"/>
      <c r="AA68" s="1033">
        <v>63</v>
      </c>
      <c r="AB68" s="1033"/>
      <c r="AC68" s="1033"/>
      <c r="AD68" s="1033"/>
      <c r="AE68" s="1033"/>
      <c r="AF68" s="1033">
        <v>63</v>
      </c>
      <c r="AG68" s="1033"/>
      <c r="AH68" s="1033"/>
      <c r="AI68" s="1033"/>
      <c r="AJ68" s="1033"/>
      <c r="AK68" s="1033">
        <v>83</v>
      </c>
      <c r="AL68" s="1033"/>
      <c r="AM68" s="1033"/>
      <c r="AN68" s="1033"/>
      <c r="AO68" s="1033"/>
      <c r="AP68" s="1033" t="s">
        <v>506</v>
      </c>
      <c r="AQ68" s="1033"/>
      <c r="AR68" s="1033"/>
      <c r="AS68" s="1033"/>
      <c r="AT68" s="1033"/>
      <c r="AU68" s="1033" t="s">
        <v>506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573</v>
      </c>
      <c r="C69" s="1026"/>
      <c r="D69" s="1026"/>
      <c r="E69" s="1026"/>
      <c r="F69" s="1026"/>
      <c r="G69" s="1026"/>
      <c r="H69" s="1026"/>
      <c r="I69" s="1026"/>
      <c r="J69" s="1026"/>
      <c r="K69" s="1026"/>
      <c r="L69" s="1026"/>
      <c r="M69" s="1026"/>
      <c r="N69" s="1026"/>
      <c r="O69" s="1026"/>
      <c r="P69" s="1027"/>
      <c r="Q69" s="1028">
        <v>6144</v>
      </c>
      <c r="R69" s="1022"/>
      <c r="S69" s="1022"/>
      <c r="T69" s="1022"/>
      <c r="U69" s="1022"/>
      <c r="V69" s="1022">
        <v>5783</v>
      </c>
      <c r="W69" s="1022"/>
      <c r="X69" s="1022"/>
      <c r="Y69" s="1022"/>
      <c r="Z69" s="1022"/>
      <c r="AA69" s="1022">
        <v>361</v>
      </c>
      <c r="AB69" s="1022"/>
      <c r="AC69" s="1022"/>
      <c r="AD69" s="1022"/>
      <c r="AE69" s="1022"/>
      <c r="AF69" s="1022">
        <v>361</v>
      </c>
      <c r="AG69" s="1022"/>
      <c r="AH69" s="1022"/>
      <c r="AI69" s="1022"/>
      <c r="AJ69" s="1022"/>
      <c r="AK69" s="1022" t="s">
        <v>506</v>
      </c>
      <c r="AL69" s="1022"/>
      <c r="AM69" s="1022"/>
      <c r="AN69" s="1022"/>
      <c r="AO69" s="1022"/>
      <c r="AP69" s="1022" t="s">
        <v>506</v>
      </c>
      <c r="AQ69" s="1022"/>
      <c r="AR69" s="1022"/>
      <c r="AS69" s="1022"/>
      <c r="AT69" s="1022"/>
      <c r="AU69" s="1022" t="s">
        <v>506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574</v>
      </c>
      <c r="C70" s="1026"/>
      <c r="D70" s="1026"/>
      <c r="E70" s="1026"/>
      <c r="F70" s="1026"/>
      <c r="G70" s="1026"/>
      <c r="H70" s="1026"/>
      <c r="I70" s="1026"/>
      <c r="J70" s="1026"/>
      <c r="K70" s="1026"/>
      <c r="L70" s="1026"/>
      <c r="M70" s="1026"/>
      <c r="N70" s="1026"/>
      <c r="O70" s="1026"/>
      <c r="P70" s="1027"/>
      <c r="Q70" s="1028">
        <v>1622</v>
      </c>
      <c r="R70" s="1022"/>
      <c r="S70" s="1022"/>
      <c r="T70" s="1022"/>
      <c r="U70" s="1022"/>
      <c r="V70" s="1022">
        <v>1584</v>
      </c>
      <c r="W70" s="1022"/>
      <c r="X70" s="1022"/>
      <c r="Y70" s="1022"/>
      <c r="Z70" s="1022"/>
      <c r="AA70" s="1022">
        <v>38</v>
      </c>
      <c r="AB70" s="1022"/>
      <c r="AC70" s="1022"/>
      <c r="AD70" s="1022"/>
      <c r="AE70" s="1022"/>
      <c r="AF70" s="1022">
        <v>38</v>
      </c>
      <c r="AG70" s="1022"/>
      <c r="AH70" s="1022"/>
      <c r="AI70" s="1022"/>
      <c r="AJ70" s="1022"/>
      <c r="AK70" s="1022" t="s">
        <v>506</v>
      </c>
      <c r="AL70" s="1022"/>
      <c r="AM70" s="1022"/>
      <c r="AN70" s="1022"/>
      <c r="AO70" s="1022"/>
      <c r="AP70" s="1022" t="s">
        <v>506</v>
      </c>
      <c r="AQ70" s="1022"/>
      <c r="AR70" s="1022"/>
      <c r="AS70" s="1022"/>
      <c r="AT70" s="1022"/>
      <c r="AU70" s="1022" t="s">
        <v>506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575</v>
      </c>
      <c r="C71" s="1026"/>
      <c r="D71" s="1026"/>
      <c r="E71" s="1026"/>
      <c r="F71" s="1026"/>
      <c r="G71" s="1026"/>
      <c r="H71" s="1026"/>
      <c r="I71" s="1026"/>
      <c r="J71" s="1026"/>
      <c r="K71" s="1026"/>
      <c r="L71" s="1026"/>
      <c r="M71" s="1026"/>
      <c r="N71" s="1026"/>
      <c r="O71" s="1026"/>
      <c r="P71" s="1027"/>
      <c r="Q71" s="1028">
        <v>5</v>
      </c>
      <c r="R71" s="1022"/>
      <c r="S71" s="1022"/>
      <c r="T71" s="1022"/>
      <c r="U71" s="1022"/>
      <c r="V71" s="1022">
        <v>4</v>
      </c>
      <c r="W71" s="1022"/>
      <c r="X71" s="1022"/>
      <c r="Y71" s="1022"/>
      <c r="Z71" s="1022"/>
      <c r="AA71" s="1022">
        <v>1</v>
      </c>
      <c r="AB71" s="1022"/>
      <c r="AC71" s="1022"/>
      <c r="AD71" s="1022"/>
      <c r="AE71" s="1022"/>
      <c r="AF71" s="1022">
        <v>1</v>
      </c>
      <c r="AG71" s="1022"/>
      <c r="AH71" s="1022"/>
      <c r="AI71" s="1022"/>
      <c r="AJ71" s="1022"/>
      <c r="AK71" s="1022" t="s">
        <v>506</v>
      </c>
      <c r="AL71" s="1022"/>
      <c r="AM71" s="1022"/>
      <c r="AN71" s="1022"/>
      <c r="AO71" s="1022"/>
      <c r="AP71" s="1022" t="s">
        <v>506</v>
      </c>
      <c r="AQ71" s="1022"/>
      <c r="AR71" s="1022"/>
      <c r="AS71" s="1022"/>
      <c r="AT71" s="1022"/>
      <c r="AU71" s="1022" t="s">
        <v>506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576</v>
      </c>
      <c r="C72" s="1026"/>
      <c r="D72" s="1026"/>
      <c r="E72" s="1026"/>
      <c r="F72" s="1026"/>
      <c r="G72" s="1026"/>
      <c r="H72" s="1026"/>
      <c r="I72" s="1026"/>
      <c r="J72" s="1026"/>
      <c r="K72" s="1026"/>
      <c r="L72" s="1026"/>
      <c r="M72" s="1026"/>
      <c r="N72" s="1026"/>
      <c r="O72" s="1026"/>
      <c r="P72" s="1027"/>
      <c r="Q72" s="1028">
        <v>14</v>
      </c>
      <c r="R72" s="1022"/>
      <c r="S72" s="1022"/>
      <c r="T72" s="1022"/>
      <c r="U72" s="1022"/>
      <c r="V72" s="1022">
        <v>12</v>
      </c>
      <c r="W72" s="1022"/>
      <c r="X72" s="1022"/>
      <c r="Y72" s="1022"/>
      <c r="Z72" s="1022"/>
      <c r="AA72" s="1022">
        <v>2</v>
      </c>
      <c r="AB72" s="1022"/>
      <c r="AC72" s="1022"/>
      <c r="AD72" s="1022"/>
      <c r="AE72" s="1022"/>
      <c r="AF72" s="1022">
        <v>2</v>
      </c>
      <c r="AG72" s="1022"/>
      <c r="AH72" s="1022"/>
      <c r="AI72" s="1022"/>
      <c r="AJ72" s="1022"/>
      <c r="AK72" s="1022" t="s">
        <v>506</v>
      </c>
      <c r="AL72" s="1022"/>
      <c r="AM72" s="1022"/>
      <c r="AN72" s="1022"/>
      <c r="AO72" s="1022"/>
      <c r="AP72" s="1022" t="s">
        <v>506</v>
      </c>
      <c r="AQ72" s="1022"/>
      <c r="AR72" s="1022"/>
      <c r="AS72" s="1022"/>
      <c r="AT72" s="1022"/>
      <c r="AU72" s="1022" t="s">
        <v>506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577</v>
      </c>
      <c r="C73" s="1026"/>
      <c r="D73" s="1026"/>
      <c r="E73" s="1026"/>
      <c r="F73" s="1026"/>
      <c r="G73" s="1026"/>
      <c r="H73" s="1026"/>
      <c r="I73" s="1026"/>
      <c r="J73" s="1026"/>
      <c r="K73" s="1026"/>
      <c r="L73" s="1026"/>
      <c r="M73" s="1026"/>
      <c r="N73" s="1026"/>
      <c r="O73" s="1026"/>
      <c r="P73" s="1027"/>
      <c r="Q73" s="1028">
        <v>1122</v>
      </c>
      <c r="R73" s="1022"/>
      <c r="S73" s="1022"/>
      <c r="T73" s="1022"/>
      <c r="U73" s="1022"/>
      <c r="V73" s="1022">
        <v>1079</v>
      </c>
      <c r="W73" s="1022"/>
      <c r="X73" s="1022"/>
      <c r="Y73" s="1022"/>
      <c r="Z73" s="1022"/>
      <c r="AA73" s="1022">
        <v>43</v>
      </c>
      <c r="AB73" s="1022"/>
      <c r="AC73" s="1022"/>
      <c r="AD73" s="1022"/>
      <c r="AE73" s="1022"/>
      <c r="AF73" s="1022">
        <v>43</v>
      </c>
      <c r="AG73" s="1022"/>
      <c r="AH73" s="1022"/>
      <c r="AI73" s="1022"/>
      <c r="AJ73" s="1022"/>
      <c r="AK73" s="1022">
        <v>560</v>
      </c>
      <c r="AL73" s="1022"/>
      <c r="AM73" s="1022"/>
      <c r="AN73" s="1022"/>
      <c r="AO73" s="1022"/>
      <c r="AP73" s="1022" t="s">
        <v>506</v>
      </c>
      <c r="AQ73" s="1022"/>
      <c r="AR73" s="1022"/>
      <c r="AS73" s="1022"/>
      <c r="AT73" s="1022"/>
      <c r="AU73" s="1022" t="s">
        <v>506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578</v>
      </c>
      <c r="C74" s="1026"/>
      <c r="D74" s="1026"/>
      <c r="E74" s="1026"/>
      <c r="F74" s="1026"/>
      <c r="G74" s="1026"/>
      <c r="H74" s="1026"/>
      <c r="I74" s="1026"/>
      <c r="J74" s="1026"/>
      <c r="K74" s="1026"/>
      <c r="L74" s="1026"/>
      <c r="M74" s="1026"/>
      <c r="N74" s="1026"/>
      <c r="O74" s="1026"/>
      <c r="P74" s="1027"/>
      <c r="Q74" s="1028">
        <v>1204</v>
      </c>
      <c r="R74" s="1022"/>
      <c r="S74" s="1022"/>
      <c r="T74" s="1022"/>
      <c r="U74" s="1022"/>
      <c r="V74" s="1022">
        <v>1139</v>
      </c>
      <c r="W74" s="1022"/>
      <c r="X74" s="1022"/>
      <c r="Y74" s="1022"/>
      <c r="Z74" s="1022"/>
      <c r="AA74" s="1022">
        <v>65</v>
      </c>
      <c r="AB74" s="1022"/>
      <c r="AC74" s="1022"/>
      <c r="AD74" s="1022"/>
      <c r="AE74" s="1022"/>
      <c r="AF74" s="1022">
        <v>65</v>
      </c>
      <c r="AG74" s="1022"/>
      <c r="AH74" s="1022"/>
      <c r="AI74" s="1022"/>
      <c r="AJ74" s="1022"/>
      <c r="AK74" s="1022" t="s">
        <v>506</v>
      </c>
      <c r="AL74" s="1022"/>
      <c r="AM74" s="1022"/>
      <c r="AN74" s="1022"/>
      <c r="AO74" s="1022"/>
      <c r="AP74" s="1022" t="s">
        <v>506</v>
      </c>
      <c r="AQ74" s="1022"/>
      <c r="AR74" s="1022"/>
      <c r="AS74" s="1022"/>
      <c r="AT74" s="1022"/>
      <c r="AU74" s="1022" t="s">
        <v>506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579</v>
      </c>
      <c r="C75" s="1026"/>
      <c r="D75" s="1026"/>
      <c r="E75" s="1026"/>
      <c r="F75" s="1026"/>
      <c r="G75" s="1026"/>
      <c r="H75" s="1026"/>
      <c r="I75" s="1026"/>
      <c r="J75" s="1026"/>
      <c r="K75" s="1026"/>
      <c r="L75" s="1026"/>
      <c r="M75" s="1026"/>
      <c r="N75" s="1026"/>
      <c r="O75" s="1026"/>
      <c r="P75" s="1027"/>
      <c r="Q75" s="1029">
        <v>271218</v>
      </c>
      <c r="R75" s="1030"/>
      <c r="S75" s="1030"/>
      <c r="T75" s="1030"/>
      <c r="U75" s="1031"/>
      <c r="V75" s="1032">
        <v>266820</v>
      </c>
      <c r="W75" s="1030"/>
      <c r="X75" s="1030"/>
      <c r="Y75" s="1030"/>
      <c r="Z75" s="1031"/>
      <c r="AA75" s="1032">
        <v>4398</v>
      </c>
      <c r="AB75" s="1030"/>
      <c r="AC75" s="1030"/>
      <c r="AD75" s="1030"/>
      <c r="AE75" s="1031"/>
      <c r="AF75" s="1032">
        <v>4398</v>
      </c>
      <c r="AG75" s="1030"/>
      <c r="AH75" s="1030"/>
      <c r="AI75" s="1030"/>
      <c r="AJ75" s="1031"/>
      <c r="AK75" s="1032">
        <v>1324</v>
      </c>
      <c r="AL75" s="1030"/>
      <c r="AM75" s="1030"/>
      <c r="AN75" s="1030"/>
      <c r="AO75" s="1031"/>
      <c r="AP75" s="1032" t="s">
        <v>506</v>
      </c>
      <c r="AQ75" s="1030"/>
      <c r="AR75" s="1030"/>
      <c r="AS75" s="1030"/>
      <c r="AT75" s="1031"/>
      <c r="AU75" s="1032" t="s">
        <v>506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4971</v>
      </c>
      <c r="AG88" s="1010"/>
      <c r="AH88" s="1010"/>
      <c r="AI88" s="1010"/>
      <c r="AJ88" s="1010"/>
      <c r="AK88" s="1014"/>
      <c r="AL88" s="1014"/>
      <c r="AM88" s="1014"/>
      <c r="AN88" s="1014"/>
      <c r="AO88" s="1014"/>
      <c r="AP88" s="1010" t="s">
        <v>569</v>
      </c>
      <c r="AQ88" s="1010"/>
      <c r="AR88" s="1010"/>
      <c r="AS88" s="1010"/>
      <c r="AT88" s="1010"/>
      <c r="AU88" s="1010" t="s">
        <v>569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196</v>
      </c>
      <c r="CS102" s="1002"/>
      <c r="CT102" s="1002"/>
      <c r="CU102" s="1002"/>
      <c r="CV102" s="1003"/>
      <c r="CW102" s="1001">
        <v>75</v>
      </c>
      <c r="CX102" s="1002"/>
      <c r="CY102" s="1002"/>
      <c r="CZ102" s="1002"/>
      <c r="DA102" s="1003"/>
      <c r="DB102" s="1001">
        <v>121</v>
      </c>
      <c r="DC102" s="1002"/>
      <c r="DD102" s="1002"/>
      <c r="DE102" s="1002"/>
      <c r="DF102" s="1003"/>
      <c r="DG102" s="1001" t="s">
        <v>591</v>
      </c>
      <c r="DH102" s="1002"/>
      <c r="DI102" s="1002"/>
      <c r="DJ102" s="1002"/>
      <c r="DK102" s="1003"/>
      <c r="DL102" s="1001" t="s">
        <v>591</v>
      </c>
      <c r="DM102" s="1002"/>
      <c r="DN102" s="1002"/>
      <c r="DO102" s="1002"/>
      <c r="DP102" s="1003"/>
      <c r="DQ102" s="1001" t="s">
        <v>569</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302</v>
      </c>
      <c r="AG109" s="945"/>
      <c r="AH109" s="945"/>
      <c r="AI109" s="945"/>
      <c r="AJ109" s="946"/>
      <c r="AK109" s="947" t="s">
        <v>301</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302</v>
      </c>
      <c r="BW109" s="945"/>
      <c r="BX109" s="945"/>
      <c r="BY109" s="945"/>
      <c r="BZ109" s="946"/>
      <c r="CA109" s="947" t="s">
        <v>301</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302</v>
      </c>
      <c r="DM109" s="945"/>
      <c r="DN109" s="945"/>
      <c r="DO109" s="945"/>
      <c r="DP109" s="946"/>
      <c r="DQ109" s="947" t="s">
        <v>301</v>
      </c>
      <c r="DR109" s="945"/>
      <c r="DS109" s="945"/>
      <c r="DT109" s="945"/>
      <c r="DU109" s="946"/>
      <c r="DV109" s="947" t="s">
        <v>426</v>
      </c>
      <c r="DW109" s="945"/>
      <c r="DX109" s="945"/>
      <c r="DY109" s="945"/>
      <c r="DZ109" s="976"/>
    </row>
    <row r="110" spans="1:131" s="246" customFormat="1" ht="26.25" customHeight="1">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7483770</v>
      </c>
      <c r="AB110" s="938"/>
      <c r="AC110" s="938"/>
      <c r="AD110" s="938"/>
      <c r="AE110" s="939"/>
      <c r="AF110" s="940">
        <v>7370329</v>
      </c>
      <c r="AG110" s="938"/>
      <c r="AH110" s="938"/>
      <c r="AI110" s="938"/>
      <c r="AJ110" s="939"/>
      <c r="AK110" s="940">
        <v>6945660</v>
      </c>
      <c r="AL110" s="938"/>
      <c r="AM110" s="938"/>
      <c r="AN110" s="938"/>
      <c r="AO110" s="939"/>
      <c r="AP110" s="941">
        <v>34.200000000000003</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59286767</v>
      </c>
      <c r="BR110" s="885"/>
      <c r="BS110" s="885"/>
      <c r="BT110" s="885"/>
      <c r="BU110" s="885"/>
      <c r="BV110" s="885">
        <v>58438929</v>
      </c>
      <c r="BW110" s="885"/>
      <c r="BX110" s="885"/>
      <c r="BY110" s="885"/>
      <c r="BZ110" s="885"/>
      <c r="CA110" s="885">
        <v>57801130</v>
      </c>
      <c r="CB110" s="885"/>
      <c r="CC110" s="885"/>
      <c r="CD110" s="885"/>
      <c r="CE110" s="885"/>
      <c r="CF110" s="909">
        <v>284.2</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130</v>
      </c>
      <c r="DH110" s="885"/>
      <c r="DI110" s="885"/>
      <c r="DJ110" s="885"/>
      <c r="DK110" s="885"/>
      <c r="DL110" s="885" t="s">
        <v>130</v>
      </c>
      <c r="DM110" s="885"/>
      <c r="DN110" s="885"/>
      <c r="DO110" s="885"/>
      <c r="DP110" s="885"/>
      <c r="DQ110" s="885" t="s">
        <v>130</v>
      </c>
      <c r="DR110" s="885"/>
      <c r="DS110" s="885"/>
      <c r="DT110" s="885"/>
      <c r="DU110" s="885"/>
      <c r="DV110" s="886" t="s">
        <v>130</v>
      </c>
      <c r="DW110" s="886"/>
      <c r="DX110" s="886"/>
      <c r="DY110" s="886"/>
      <c r="DZ110" s="887"/>
    </row>
    <row r="111" spans="1:131" s="246" customFormat="1" ht="26.25" customHeight="1">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130</v>
      </c>
      <c r="AL111" s="966"/>
      <c r="AM111" s="966"/>
      <c r="AN111" s="966"/>
      <c r="AO111" s="967"/>
      <c r="AP111" s="969" t="s">
        <v>130</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149225</v>
      </c>
      <c r="BR111" s="857"/>
      <c r="BS111" s="857"/>
      <c r="BT111" s="857"/>
      <c r="BU111" s="857"/>
      <c r="BV111" s="857">
        <v>84533</v>
      </c>
      <c r="BW111" s="857"/>
      <c r="BX111" s="857"/>
      <c r="BY111" s="857"/>
      <c r="BZ111" s="857"/>
      <c r="CA111" s="857">
        <v>72475</v>
      </c>
      <c r="CB111" s="857"/>
      <c r="CC111" s="857"/>
      <c r="CD111" s="857"/>
      <c r="CE111" s="857"/>
      <c r="CF111" s="918">
        <v>0.4</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130</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130</v>
      </c>
      <c r="AL112" s="820"/>
      <c r="AM112" s="820"/>
      <c r="AN112" s="820"/>
      <c r="AO112" s="821"/>
      <c r="AP112" s="867" t="s">
        <v>130</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28541794</v>
      </c>
      <c r="BR112" s="857"/>
      <c r="BS112" s="857"/>
      <c r="BT112" s="857"/>
      <c r="BU112" s="857"/>
      <c r="BV112" s="857">
        <v>27978105</v>
      </c>
      <c r="BW112" s="857"/>
      <c r="BX112" s="857"/>
      <c r="BY112" s="857"/>
      <c r="BZ112" s="857"/>
      <c r="CA112" s="857">
        <v>27704585</v>
      </c>
      <c r="CB112" s="857"/>
      <c r="CC112" s="857"/>
      <c r="CD112" s="857"/>
      <c r="CE112" s="857"/>
      <c r="CF112" s="918">
        <v>136.19999999999999</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130</v>
      </c>
      <c r="DM112" s="857"/>
      <c r="DN112" s="857"/>
      <c r="DO112" s="857"/>
      <c r="DP112" s="857"/>
      <c r="DQ112" s="857" t="s">
        <v>130</v>
      </c>
      <c r="DR112" s="857"/>
      <c r="DS112" s="857"/>
      <c r="DT112" s="857"/>
      <c r="DU112" s="857"/>
      <c r="DV112" s="834" t="s">
        <v>130</v>
      </c>
      <c r="DW112" s="834"/>
      <c r="DX112" s="834"/>
      <c r="DY112" s="834"/>
      <c r="DZ112" s="835"/>
    </row>
    <row r="113" spans="1:130" s="246" customFormat="1" ht="26.25" customHeight="1">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2038093</v>
      </c>
      <c r="AB113" s="966"/>
      <c r="AC113" s="966"/>
      <c r="AD113" s="966"/>
      <c r="AE113" s="967"/>
      <c r="AF113" s="968">
        <v>2215652</v>
      </c>
      <c r="AG113" s="966"/>
      <c r="AH113" s="966"/>
      <c r="AI113" s="966"/>
      <c r="AJ113" s="967"/>
      <c r="AK113" s="968">
        <v>2242625</v>
      </c>
      <c r="AL113" s="966"/>
      <c r="AM113" s="966"/>
      <c r="AN113" s="966"/>
      <c r="AO113" s="967"/>
      <c r="AP113" s="969">
        <v>11</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t="s">
        <v>130</v>
      </c>
      <c r="BR113" s="857"/>
      <c r="BS113" s="857"/>
      <c r="BT113" s="857"/>
      <c r="BU113" s="857"/>
      <c r="BV113" s="857" t="s">
        <v>130</v>
      </c>
      <c r="BW113" s="857"/>
      <c r="BX113" s="857"/>
      <c r="BY113" s="857"/>
      <c r="BZ113" s="857"/>
      <c r="CA113" s="857" t="s">
        <v>130</v>
      </c>
      <c r="CB113" s="857"/>
      <c r="CC113" s="857"/>
      <c r="CD113" s="857"/>
      <c r="CE113" s="857"/>
      <c r="CF113" s="918" t="s">
        <v>130</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130</v>
      </c>
      <c r="DM113" s="820"/>
      <c r="DN113" s="820"/>
      <c r="DO113" s="820"/>
      <c r="DP113" s="821"/>
      <c r="DQ113" s="822" t="s">
        <v>130</v>
      </c>
      <c r="DR113" s="820"/>
      <c r="DS113" s="820"/>
      <c r="DT113" s="820"/>
      <c r="DU113" s="821"/>
      <c r="DV113" s="867" t="s">
        <v>130</v>
      </c>
      <c r="DW113" s="868"/>
      <c r="DX113" s="868"/>
      <c r="DY113" s="868"/>
      <c r="DZ113" s="869"/>
    </row>
    <row r="114" spans="1:130" s="246" customFormat="1" ht="26.25" customHeight="1">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130</v>
      </c>
      <c r="AB114" s="820"/>
      <c r="AC114" s="820"/>
      <c r="AD114" s="820"/>
      <c r="AE114" s="821"/>
      <c r="AF114" s="822" t="s">
        <v>130</v>
      </c>
      <c r="AG114" s="820"/>
      <c r="AH114" s="820"/>
      <c r="AI114" s="820"/>
      <c r="AJ114" s="821"/>
      <c r="AK114" s="822" t="s">
        <v>130</v>
      </c>
      <c r="AL114" s="820"/>
      <c r="AM114" s="820"/>
      <c r="AN114" s="820"/>
      <c r="AO114" s="821"/>
      <c r="AP114" s="867" t="s">
        <v>130</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10243513</v>
      </c>
      <c r="BR114" s="857"/>
      <c r="BS114" s="857"/>
      <c r="BT114" s="857"/>
      <c r="BU114" s="857"/>
      <c r="BV114" s="857">
        <v>10211388</v>
      </c>
      <c r="BW114" s="857"/>
      <c r="BX114" s="857"/>
      <c r="BY114" s="857"/>
      <c r="BZ114" s="857"/>
      <c r="CA114" s="857">
        <v>9702404</v>
      </c>
      <c r="CB114" s="857"/>
      <c r="CC114" s="857"/>
      <c r="CD114" s="857"/>
      <c r="CE114" s="857"/>
      <c r="CF114" s="918">
        <v>47.7</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130</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90732</v>
      </c>
      <c r="AB115" s="966"/>
      <c r="AC115" s="966"/>
      <c r="AD115" s="966"/>
      <c r="AE115" s="967"/>
      <c r="AF115" s="968">
        <v>69961</v>
      </c>
      <c r="AG115" s="966"/>
      <c r="AH115" s="966"/>
      <c r="AI115" s="966"/>
      <c r="AJ115" s="967"/>
      <c r="AK115" s="968">
        <v>15246</v>
      </c>
      <c r="AL115" s="966"/>
      <c r="AM115" s="966"/>
      <c r="AN115" s="966"/>
      <c r="AO115" s="967"/>
      <c r="AP115" s="969">
        <v>0.1</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t="s">
        <v>130</v>
      </c>
      <c r="BR115" s="857"/>
      <c r="BS115" s="857"/>
      <c r="BT115" s="857"/>
      <c r="BU115" s="857"/>
      <c r="BV115" s="857" t="s">
        <v>130</v>
      </c>
      <c r="BW115" s="857"/>
      <c r="BX115" s="857"/>
      <c r="BY115" s="857"/>
      <c r="BZ115" s="857"/>
      <c r="CA115" s="857" t="s">
        <v>130</v>
      </c>
      <c r="CB115" s="857"/>
      <c r="CC115" s="857"/>
      <c r="CD115" s="857"/>
      <c r="CE115" s="857"/>
      <c r="CF115" s="918" t="s">
        <v>130</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130</v>
      </c>
      <c r="DH115" s="820"/>
      <c r="DI115" s="820"/>
      <c r="DJ115" s="820"/>
      <c r="DK115" s="821"/>
      <c r="DL115" s="822" t="s">
        <v>130</v>
      </c>
      <c r="DM115" s="820"/>
      <c r="DN115" s="820"/>
      <c r="DO115" s="820"/>
      <c r="DP115" s="821"/>
      <c r="DQ115" s="822" t="s">
        <v>130</v>
      </c>
      <c r="DR115" s="820"/>
      <c r="DS115" s="820"/>
      <c r="DT115" s="820"/>
      <c r="DU115" s="821"/>
      <c r="DV115" s="867" t="s">
        <v>130</v>
      </c>
      <c r="DW115" s="868"/>
      <c r="DX115" s="868"/>
      <c r="DY115" s="868"/>
      <c r="DZ115" s="869"/>
    </row>
    <row r="116" spans="1:130" s="246" customFormat="1" ht="26.25" customHeight="1">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404</v>
      </c>
      <c r="AB116" s="820"/>
      <c r="AC116" s="820"/>
      <c r="AD116" s="820"/>
      <c r="AE116" s="821"/>
      <c r="AF116" s="822">
        <v>71</v>
      </c>
      <c r="AG116" s="820"/>
      <c r="AH116" s="820"/>
      <c r="AI116" s="820"/>
      <c r="AJ116" s="821"/>
      <c r="AK116" s="822">
        <v>69</v>
      </c>
      <c r="AL116" s="820"/>
      <c r="AM116" s="820"/>
      <c r="AN116" s="820"/>
      <c r="AO116" s="821"/>
      <c r="AP116" s="867">
        <v>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130</v>
      </c>
      <c r="BW116" s="857"/>
      <c r="BX116" s="857"/>
      <c r="BY116" s="857"/>
      <c r="BZ116" s="857"/>
      <c r="CA116" s="857" t="s">
        <v>130</v>
      </c>
      <c r="CB116" s="857"/>
      <c r="CC116" s="857"/>
      <c r="CD116" s="857"/>
      <c r="CE116" s="857"/>
      <c r="CF116" s="918" t="s">
        <v>130</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123064</v>
      </c>
      <c r="DH116" s="820"/>
      <c r="DI116" s="820"/>
      <c r="DJ116" s="820"/>
      <c r="DK116" s="821"/>
      <c r="DL116" s="822">
        <v>84533</v>
      </c>
      <c r="DM116" s="820"/>
      <c r="DN116" s="820"/>
      <c r="DO116" s="820"/>
      <c r="DP116" s="821"/>
      <c r="DQ116" s="822">
        <v>72475</v>
      </c>
      <c r="DR116" s="820"/>
      <c r="DS116" s="820"/>
      <c r="DT116" s="820"/>
      <c r="DU116" s="821"/>
      <c r="DV116" s="867">
        <v>0.4</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9612999</v>
      </c>
      <c r="AB117" s="952"/>
      <c r="AC117" s="952"/>
      <c r="AD117" s="952"/>
      <c r="AE117" s="953"/>
      <c r="AF117" s="954">
        <v>9656013</v>
      </c>
      <c r="AG117" s="952"/>
      <c r="AH117" s="952"/>
      <c r="AI117" s="952"/>
      <c r="AJ117" s="953"/>
      <c r="AK117" s="954">
        <v>9203600</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302</v>
      </c>
      <c r="AG118" s="945"/>
      <c r="AH118" s="945"/>
      <c r="AI118" s="945"/>
      <c r="AJ118" s="946"/>
      <c r="AK118" s="947" t="s">
        <v>301</v>
      </c>
      <c r="AL118" s="945"/>
      <c r="AM118" s="945"/>
      <c r="AN118" s="945"/>
      <c r="AO118" s="946"/>
      <c r="AP118" s="948" t="s">
        <v>426</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130</v>
      </c>
      <c r="BR118" s="888"/>
      <c r="BS118" s="888"/>
      <c r="BT118" s="888"/>
      <c r="BU118" s="888"/>
      <c r="BV118" s="888" t="s">
        <v>130</v>
      </c>
      <c r="BW118" s="888"/>
      <c r="BX118" s="888"/>
      <c r="BY118" s="888"/>
      <c r="BZ118" s="888"/>
      <c r="CA118" s="888" t="s">
        <v>130</v>
      </c>
      <c r="CB118" s="888"/>
      <c r="CC118" s="888"/>
      <c r="CD118" s="888"/>
      <c r="CE118" s="888"/>
      <c r="CF118" s="918" t="s">
        <v>130</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130</v>
      </c>
      <c r="DH118" s="820"/>
      <c r="DI118" s="820"/>
      <c r="DJ118" s="820"/>
      <c r="DK118" s="821"/>
      <c r="DL118" s="822" t="s">
        <v>130</v>
      </c>
      <c r="DM118" s="820"/>
      <c r="DN118" s="820"/>
      <c r="DO118" s="820"/>
      <c r="DP118" s="821"/>
      <c r="DQ118" s="822" t="s">
        <v>130</v>
      </c>
      <c r="DR118" s="820"/>
      <c r="DS118" s="820"/>
      <c r="DT118" s="820"/>
      <c r="DU118" s="821"/>
      <c r="DV118" s="867" t="s">
        <v>130</v>
      </c>
      <c r="DW118" s="868"/>
      <c r="DX118" s="868"/>
      <c r="DY118" s="868"/>
      <c r="DZ118" s="869"/>
    </row>
    <row r="119" spans="1:130" s="246" customFormat="1" ht="26.25" customHeight="1">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130</v>
      </c>
      <c r="AB119" s="938"/>
      <c r="AC119" s="938"/>
      <c r="AD119" s="938"/>
      <c r="AE119" s="939"/>
      <c r="AF119" s="940" t="s">
        <v>130</v>
      </c>
      <c r="AG119" s="938"/>
      <c r="AH119" s="938"/>
      <c r="AI119" s="938"/>
      <c r="AJ119" s="939"/>
      <c r="AK119" s="940" t="s">
        <v>130</v>
      </c>
      <c r="AL119" s="938"/>
      <c r="AM119" s="938"/>
      <c r="AN119" s="938"/>
      <c r="AO119" s="939"/>
      <c r="AP119" s="941" t="s">
        <v>130</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456</v>
      </c>
      <c r="BP119" s="921"/>
      <c r="BQ119" s="925">
        <v>98221299</v>
      </c>
      <c r="BR119" s="888"/>
      <c r="BS119" s="888"/>
      <c r="BT119" s="888"/>
      <c r="BU119" s="888"/>
      <c r="BV119" s="888">
        <v>96712955</v>
      </c>
      <c r="BW119" s="888"/>
      <c r="BX119" s="888"/>
      <c r="BY119" s="888"/>
      <c r="BZ119" s="888"/>
      <c r="CA119" s="888">
        <v>95280594</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26161</v>
      </c>
      <c r="DH119" s="803"/>
      <c r="DI119" s="803"/>
      <c r="DJ119" s="803"/>
      <c r="DK119" s="804"/>
      <c r="DL119" s="805" t="s">
        <v>130</v>
      </c>
      <c r="DM119" s="803"/>
      <c r="DN119" s="803"/>
      <c r="DO119" s="803"/>
      <c r="DP119" s="804"/>
      <c r="DQ119" s="805" t="s">
        <v>130</v>
      </c>
      <c r="DR119" s="803"/>
      <c r="DS119" s="803"/>
      <c r="DT119" s="803"/>
      <c r="DU119" s="804"/>
      <c r="DV119" s="891" t="s">
        <v>130</v>
      </c>
      <c r="DW119" s="892"/>
      <c r="DX119" s="892"/>
      <c r="DY119" s="892"/>
      <c r="DZ119" s="893"/>
    </row>
    <row r="120" spans="1:130" s="246" customFormat="1" ht="26.25" customHeight="1">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130</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15189107</v>
      </c>
      <c r="BR120" s="885"/>
      <c r="BS120" s="885"/>
      <c r="BT120" s="885"/>
      <c r="BU120" s="885"/>
      <c r="BV120" s="885">
        <v>12437491</v>
      </c>
      <c r="BW120" s="885"/>
      <c r="BX120" s="885"/>
      <c r="BY120" s="885"/>
      <c r="BZ120" s="885"/>
      <c r="CA120" s="885">
        <v>12750474</v>
      </c>
      <c r="CB120" s="885"/>
      <c r="CC120" s="885"/>
      <c r="CD120" s="885"/>
      <c r="CE120" s="885"/>
      <c r="CF120" s="909">
        <v>62.7</v>
      </c>
      <c r="CG120" s="910"/>
      <c r="CH120" s="910"/>
      <c r="CI120" s="910"/>
      <c r="CJ120" s="910"/>
      <c r="CK120" s="911" t="s">
        <v>460</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21082451</v>
      </c>
      <c r="DH120" s="885"/>
      <c r="DI120" s="885"/>
      <c r="DJ120" s="885"/>
      <c r="DK120" s="885"/>
      <c r="DL120" s="885">
        <v>20451687</v>
      </c>
      <c r="DM120" s="885"/>
      <c r="DN120" s="885"/>
      <c r="DO120" s="885"/>
      <c r="DP120" s="885"/>
      <c r="DQ120" s="885">
        <v>19713970</v>
      </c>
      <c r="DR120" s="885"/>
      <c r="DS120" s="885"/>
      <c r="DT120" s="885"/>
      <c r="DU120" s="885"/>
      <c r="DV120" s="886">
        <v>96.9</v>
      </c>
      <c r="DW120" s="886"/>
      <c r="DX120" s="886"/>
      <c r="DY120" s="886"/>
      <c r="DZ120" s="887"/>
    </row>
    <row r="121" spans="1:130" s="246" customFormat="1" ht="26.25" customHeight="1">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130</v>
      </c>
      <c r="AG121" s="820"/>
      <c r="AH121" s="820"/>
      <c r="AI121" s="820"/>
      <c r="AJ121" s="821"/>
      <c r="AK121" s="822" t="s">
        <v>130</v>
      </c>
      <c r="AL121" s="820"/>
      <c r="AM121" s="820"/>
      <c r="AN121" s="820"/>
      <c r="AO121" s="821"/>
      <c r="AP121" s="867" t="s">
        <v>130</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1005494</v>
      </c>
      <c r="BR121" s="857"/>
      <c r="BS121" s="857"/>
      <c r="BT121" s="857"/>
      <c r="BU121" s="857"/>
      <c r="BV121" s="857">
        <v>925219</v>
      </c>
      <c r="BW121" s="857"/>
      <c r="BX121" s="857"/>
      <c r="BY121" s="857"/>
      <c r="BZ121" s="857"/>
      <c r="CA121" s="857">
        <v>845163</v>
      </c>
      <c r="CB121" s="857"/>
      <c r="CC121" s="857"/>
      <c r="CD121" s="857"/>
      <c r="CE121" s="857"/>
      <c r="CF121" s="918">
        <v>4.2</v>
      </c>
      <c r="CG121" s="919"/>
      <c r="CH121" s="919"/>
      <c r="CI121" s="919"/>
      <c r="CJ121" s="919"/>
      <c r="CK121" s="912"/>
      <c r="CL121" s="898"/>
      <c r="CM121" s="898"/>
      <c r="CN121" s="898"/>
      <c r="CO121" s="899"/>
      <c r="CP121" s="878" t="s">
        <v>463</v>
      </c>
      <c r="CQ121" s="879"/>
      <c r="CR121" s="879"/>
      <c r="CS121" s="879"/>
      <c r="CT121" s="879"/>
      <c r="CU121" s="879"/>
      <c r="CV121" s="879"/>
      <c r="CW121" s="879"/>
      <c r="CX121" s="879"/>
      <c r="CY121" s="879"/>
      <c r="CZ121" s="879"/>
      <c r="DA121" s="879"/>
      <c r="DB121" s="879"/>
      <c r="DC121" s="879"/>
      <c r="DD121" s="879"/>
      <c r="DE121" s="879"/>
      <c r="DF121" s="880"/>
      <c r="DG121" s="856">
        <v>7302421</v>
      </c>
      <c r="DH121" s="857"/>
      <c r="DI121" s="857"/>
      <c r="DJ121" s="857"/>
      <c r="DK121" s="857"/>
      <c r="DL121" s="857">
        <v>7380658</v>
      </c>
      <c r="DM121" s="857"/>
      <c r="DN121" s="857"/>
      <c r="DO121" s="857"/>
      <c r="DP121" s="857"/>
      <c r="DQ121" s="857">
        <v>7866362</v>
      </c>
      <c r="DR121" s="857"/>
      <c r="DS121" s="857"/>
      <c r="DT121" s="857"/>
      <c r="DU121" s="857"/>
      <c r="DV121" s="834">
        <v>38.700000000000003</v>
      </c>
      <c r="DW121" s="834"/>
      <c r="DX121" s="834"/>
      <c r="DY121" s="834"/>
      <c r="DZ121" s="835"/>
    </row>
    <row r="122" spans="1:130" s="246" customFormat="1" ht="26.25" customHeight="1">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130</v>
      </c>
      <c r="AG122" s="820"/>
      <c r="AH122" s="820"/>
      <c r="AI122" s="820"/>
      <c r="AJ122" s="821"/>
      <c r="AK122" s="822" t="s">
        <v>130</v>
      </c>
      <c r="AL122" s="820"/>
      <c r="AM122" s="820"/>
      <c r="AN122" s="820"/>
      <c r="AO122" s="821"/>
      <c r="AP122" s="867" t="s">
        <v>130</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56640956</v>
      </c>
      <c r="BR122" s="888"/>
      <c r="BS122" s="888"/>
      <c r="BT122" s="888"/>
      <c r="BU122" s="888"/>
      <c r="BV122" s="888">
        <v>56979169</v>
      </c>
      <c r="BW122" s="888"/>
      <c r="BX122" s="888"/>
      <c r="BY122" s="888"/>
      <c r="BZ122" s="888"/>
      <c r="CA122" s="888">
        <v>55769239</v>
      </c>
      <c r="CB122" s="888"/>
      <c r="CC122" s="888"/>
      <c r="CD122" s="888"/>
      <c r="CE122" s="888"/>
      <c r="CF122" s="889">
        <v>274.2</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v>156922</v>
      </c>
      <c r="DH122" s="857"/>
      <c r="DI122" s="857"/>
      <c r="DJ122" s="857"/>
      <c r="DK122" s="857"/>
      <c r="DL122" s="857">
        <v>145760</v>
      </c>
      <c r="DM122" s="857"/>
      <c r="DN122" s="857"/>
      <c r="DO122" s="857"/>
      <c r="DP122" s="857"/>
      <c r="DQ122" s="857">
        <v>124253</v>
      </c>
      <c r="DR122" s="857"/>
      <c r="DS122" s="857"/>
      <c r="DT122" s="857"/>
      <c r="DU122" s="857"/>
      <c r="DV122" s="834">
        <v>0.6</v>
      </c>
      <c r="DW122" s="834"/>
      <c r="DX122" s="834"/>
      <c r="DY122" s="834"/>
      <c r="DZ122" s="835"/>
    </row>
    <row r="123" spans="1:130" s="246" customFormat="1" ht="26.25" customHeight="1">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40065</v>
      </c>
      <c r="AB123" s="820"/>
      <c r="AC123" s="820"/>
      <c r="AD123" s="820"/>
      <c r="AE123" s="821"/>
      <c r="AF123" s="822">
        <v>40457</v>
      </c>
      <c r="AG123" s="820"/>
      <c r="AH123" s="820"/>
      <c r="AI123" s="820"/>
      <c r="AJ123" s="821"/>
      <c r="AK123" s="822">
        <v>13991</v>
      </c>
      <c r="AL123" s="820"/>
      <c r="AM123" s="820"/>
      <c r="AN123" s="820"/>
      <c r="AO123" s="821"/>
      <c r="AP123" s="867">
        <v>0.1</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466</v>
      </c>
      <c r="BP123" s="921"/>
      <c r="BQ123" s="875">
        <v>72835557</v>
      </c>
      <c r="BR123" s="876"/>
      <c r="BS123" s="876"/>
      <c r="BT123" s="876"/>
      <c r="BU123" s="876"/>
      <c r="BV123" s="876">
        <v>70341879</v>
      </c>
      <c r="BW123" s="876"/>
      <c r="BX123" s="876"/>
      <c r="BY123" s="876"/>
      <c r="BZ123" s="876"/>
      <c r="CA123" s="876">
        <v>69364876</v>
      </c>
      <c r="CB123" s="876"/>
      <c r="CC123" s="876"/>
      <c r="CD123" s="876"/>
      <c r="CE123" s="876"/>
      <c r="CF123" s="786"/>
      <c r="CG123" s="787"/>
      <c r="CH123" s="787"/>
      <c r="CI123" s="787"/>
      <c r="CJ123" s="877"/>
      <c r="CK123" s="912"/>
      <c r="CL123" s="898"/>
      <c r="CM123" s="898"/>
      <c r="CN123" s="898"/>
      <c r="CO123" s="899"/>
      <c r="CP123" s="878" t="s">
        <v>467</v>
      </c>
      <c r="CQ123" s="879"/>
      <c r="CR123" s="879"/>
      <c r="CS123" s="879"/>
      <c r="CT123" s="879"/>
      <c r="CU123" s="879"/>
      <c r="CV123" s="879"/>
      <c r="CW123" s="879"/>
      <c r="CX123" s="879"/>
      <c r="CY123" s="879"/>
      <c r="CZ123" s="879"/>
      <c r="DA123" s="879"/>
      <c r="DB123" s="879"/>
      <c r="DC123" s="879"/>
      <c r="DD123" s="879"/>
      <c r="DE123" s="879"/>
      <c r="DF123" s="880"/>
      <c r="DG123" s="819" t="s">
        <v>130</v>
      </c>
      <c r="DH123" s="820"/>
      <c r="DI123" s="820"/>
      <c r="DJ123" s="820"/>
      <c r="DK123" s="821"/>
      <c r="DL123" s="822" t="s">
        <v>130</v>
      </c>
      <c r="DM123" s="820"/>
      <c r="DN123" s="820"/>
      <c r="DO123" s="820"/>
      <c r="DP123" s="821"/>
      <c r="DQ123" s="822" t="s">
        <v>130</v>
      </c>
      <c r="DR123" s="820"/>
      <c r="DS123" s="820"/>
      <c r="DT123" s="820"/>
      <c r="DU123" s="821"/>
      <c r="DV123" s="867" t="s">
        <v>130</v>
      </c>
      <c r="DW123" s="868"/>
      <c r="DX123" s="868"/>
      <c r="DY123" s="868"/>
      <c r="DZ123" s="869"/>
    </row>
    <row r="124" spans="1:130" s="246" customFormat="1" ht="26.25" customHeight="1" thickBot="1">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130</v>
      </c>
      <c r="AG124" s="820"/>
      <c r="AH124" s="820"/>
      <c r="AI124" s="820"/>
      <c r="AJ124" s="821"/>
      <c r="AK124" s="822" t="s">
        <v>130</v>
      </c>
      <c r="AL124" s="820"/>
      <c r="AM124" s="820"/>
      <c r="AN124" s="820"/>
      <c r="AO124" s="821"/>
      <c r="AP124" s="867" t="s">
        <v>130</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117.1</v>
      </c>
      <c r="BR124" s="874"/>
      <c r="BS124" s="874"/>
      <c r="BT124" s="874"/>
      <c r="BU124" s="874"/>
      <c r="BV124" s="874">
        <v>128</v>
      </c>
      <c r="BW124" s="874"/>
      <c r="BX124" s="874"/>
      <c r="BY124" s="874"/>
      <c r="BZ124" s="874"/>
      <c r="CA124" s="874">
        <v>127.4</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130</v>
      </c>
      <c r="DH124" s="803"/>
      <c r="DI124" s="803"/>
      <c r="DJ124" s="803"/>
      <c r="DK124" s="804"/>
      <c r="DL124" s="805" t="s">
        <v>130</v>
      </c>
      <c r="DM124" s="803"/>
      <c r="DN124" s="803"/>
      <c r="DO124" s="803"/>
      <c r="DP124" s="804"/>
      <c r="DQ124" s="805" t="s">
        <v>130</v>
      </c>
      <c r="DR124" s="803"/>
      <c r="DS124" s="803"/>
      <c r="DT124" s="803"/>
      <c r="DU124" s="804"/>
      <c r="DV124" s="891" t="s">
        <v>130</v>
      </c>
      <c r="DW124" s="892"/>
      <c r="DX124" s="892"/>
      <c r="DY124" s="892"/>
      <c r="DZ124" s="893"/>
    </row>
    <row r="125" spans="1:130" s="246" customFormat="1" ht="26.25" customHeight="1">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130</v>
      </c>
      <c r="DR125" s="885"/>
      <c r="DS125" s="885"/>
      <c r="DT125" s="885"/>
      <c r="DU125" s="885"/>
      <c r="DV125" s="886" t="s">
        <v>130</v>
      </c>
      <c r="DW125" s="886"/>
      <c r="DX125" s="886"/>
      <c r="DY125" s="886"/>
      <c r="DZ125" s="887"/>
    </row>
    <row r="126" spans="1:130" s="246" customFormat="1" ht="26.25" customHeight="1" thickBot="1">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50468</v>
      </c>
      <c r="AB126" s="820"/>
      <c r="AC126" s="820"/>
      <c r="AD126" s="820"/>
      <c r="AE126" s="821"/>
      <c r="AF126" s="822">
        <v>28266</v>
      </c>
      <c r="AG126" s="820"/>
      <c r="AH126" s="820"/>
      <c r="AI126" s="820"/>
      <c r="AJ126" s="821"/>
      <c r="AK126" s="822" t="s">
        <v>130</v>
      </c>
      <c r="AL126" s="820"/>
      <c r="AM126" s="820"/>
      <c r="AN126" s="820"/>
      <c r="AO126" s="821"/>
      <c r="AP126" s="867" t="s">
        <v>130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130</v>
      </c>
      <c r="DH126" s="857"/>
      <c r="DI126" s="857"/>
      <c r="DJ126" s="857"/>
      <c r="DK126" s="857"/>
      <c r="DL126" s="857" t="s">
        <v>130</v>
      </c>
      <c r="DM126" s="857"/>
      <c r="DN126" s="857"/>
      <c r="DO126" s="857"/>
      <c r="DP126" s="857"/>
      <c r="DQ126" s="857" t="s">
        <v>130</v>
      </c>
      <c r="DR126" s="857"/>
      <c r="DS126" s="857"/>
      <c r="DT126" s="857"/>
      <c r="DU126" s="857"/>
      <c r="DV126" s="834" t="s">
        <v>130</v>
      </c>
      <c r="DW126" s="834"/>
      <c r="DX126" s="834"/>
      <c r="DY126" s="834"/>
      <c r="DZ126" s="835"/>
    </row>
    <row r="127" spans="1:130" s="246" customFormat="1" ht="26.25" customHeight="1">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199</v>
      </c>
      <c r="AB127" s="820"/>
      <c r="AC127" s="820"/>
      <c r="AD127" s="820"/>
      <c r="AE127" s="821"/>
      <c r="AF127" s="822">
        <v>1238</v>
      </c>
      <c r="AG127" s="820"/>
      <c r="AH127" s="820"/>
      <c r="AI127" s="820"/>
      <c r="AJ127" s="821"/>
      <c r="AK127" s="822">
        <v>1255</v>
      </c>
      <c r="AL127" s="820"/>
      <c r="AM127" s="820"/>
      <c r="AN127" s="820"/>
      <c r="AO127" s="821"/>
      <c r="AP127" s="867">
        <v>0</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130</v>
      </c>
      <c r="DR127" s="857"/>
      <c r="DS127" s="857"/>
      <c r="DT127" s="857"/>
      <c r="DU127" s="857"/>
      <c r="DV127" s="834" t="s">
        <v>130</v>
      </c>
      <c r="DW127" s="834"/>
      <c r="DX127" s="834"/>
      <c r="DY127" s="834"/>
      <c r="DZ127" s="835"/>
    </row>
    <row r="128" spans="1:130" s="246" customFormat="1" ht="26.25" customHeight="1" thickBot="1">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172381</v>
      </c>
      <c r="AB128" s="841"/>
      <c r="AC128" s="841"/>
      <c r="AD128" s="841"/>
      <c r="AE128" s="842"/>
      <c r="AF128" s="843">
        <v>165472</v>
      </c>
      <c r="AG128" s="841"/>
      <c r="AH128" s="841"/>
      <c r="AI128" s="841"/>
      <c r="AJ128" s="842"/>
      <c r="AK128" s="843">
        <v>156814</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130</v>
      </c>
      <c r="BG128" s="827"/>
      <c r="BH128" s="827"/>
      <c r="BI128" s="827"/>
      <c r="BJ128" s="827"/>
      <c r="BK128" s="827"/>
      <c r="BL128" s="850"/>
      <c r="BM128" s="826">
        <v>11.98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130</v>
      </c>
      <c r="DH128" s="831"/>
      <c r="DI128" s="831"/>
      <c r="DJ128" s="831"/>
      <c r="DK128" s="831"/>
      <c r="DL128" s="831" t="s">
        <v>130</v>
      </c>
      <c r="DM128" s="831"/>
      <c r="DN128" s="831"/>
      <c r="DO128" s="831"/>
      <c r="DP128" s="831"/>
      <c r="DQ128" s="831" t="s">
        <v>130</v>
      </c>
      <c r="DR128" s="831"/>
      <c r="DS128" s="831"/>
      <c r="DT128" s="831"/>
      <c r="DU128" s="831"/>
      <c r="DV128" s="832" t="s">
        <v>130</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28187254</v>
      </c>
      <c r="AB129" s="820"/>
      <c r="AC129" s="820"/>
      <c r="AD129" s="820"/>
      <c r="AE129" s="821"/>
      <c r="AF129" s="822">
        <v>27159078</v>
      </c>
      <c r="AG129" s="820"/>
      <c r="AH129" s="820"/>
      <c r="AI129" s="820"/>
      <c r="AJ129" s="821"/>
      <c r="AK129" s="822">
        <v>26668527</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130</v>
      </c>
      <c r="BG129" s="810"/>
      <c r="BH129" s="810"/>
      <c r="BI129" s="810"/>
      <c r="BJ129" s="810"/>
      <c r="BK129" s="810"/>
      <c r="BL129" s="811"/>
      <c r="BM129" s="809">
        <v>16.98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6509312</v>
      </c>
      <c r="AB130" s="820"/>
      <c r="AC130" s="820"/>
      <c r="AD130" s="820"/>
      <c r="AE130" s="821"/>
      <c r="AF130" s="822">
        <v>6565687</v>
      </c>
      <c r="AG130" s="820"/>
      <c r="AH130" s="820"/>
      <c r="AI130" s="820"/>
      <c r="AJ130" s="821"/>
      <c r="AK130" s="822">
        <v>6330979</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13.6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21677942</v>
      </c>
      <c r="AB131" s="803"/>
      <c r="AC131" s="803"/>
      <c r="AD131" s="803"/>
      <c r="AE131" s="804"/>
      <c r="AF131" s="805">
        <v>20593391</v>
      </c>
      <c r="AG131" s="803"/>
      <c r="AH131" s="803"/>
      <c r="AI131" s="803"/>
      <c r="AJ131" s="804"/>
      <c r="AK131" s="805">
        <v>20337548</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127.4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13.52206773</v>
      </c>
      <c r="AB132" s="783"/>
      <c r="AC132" s="783"/>
      <c r="AD132" s="783"/>
      <c r="AE132" s="784"/>
      <c r="AF132" s="785">
        <v>14.20287703</v>
      </c>
      <c r="AG132" s="783"/>
      <c r="AH132" s="783"/>
      <c r="AI132" s="783"/>
      <c r="AJ132" s="784"/>
      <c r="AK132" s="785">
        <v>13.35365994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13.4</v>
      </c>
      <c r="AB133" s="762"/>
      <c r="AC133" s="762"/>
      <c r="AD133" s="762"/>
      <c r="AE133" s="763"/>
      <c r="AF133" s="761">
        <v>13.6</v>
      </c>
      <c r="AG133" s="762"/>
      <c r="AH133" s="762"/>
      <c r="AI133" s="762"/>
      <c r="AJ133" s="763"/>
      <c r="AK133" s="761">
        <v>13.6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Fy637hXHq/1+lnnBzRzratbyye+wiV8SivagtoN5c5PnjCENDCk/oUS0YEqIAAgESlMbX289kfyRXZBYaGfCg==" saltValue="B5oeJl0QQQ8ijEK1CzCj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pqej7o+Wtmx1eNXybA2FlC0hizCz3OvXI8woYth5VR1gA4NBTA54akHVd4jikTlJWK0OYPSPeutyrkAeQ9O3w==" saltValue="Jz8RKXUY+wYoofbXWFP+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oHgny7BrLq6tqk6sWhXMeB4NizDlbdveCKOKBHTOB0Wc42J2dzyAn/yExtOMSoMrOI5ks9qQ7eFXAsMyLdneQ==" saltValue="WOiOGF7M1wYJ1lW0k8shY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7060983</v>
      </c>
      <c r="AP9" s="312">
        <v>127609</v>
      </c>
      <c r="AQ9" s="313">
        <v>72852</v>
      </c>
      <c r="AR9" s="314">
        <v>75.2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494020</v>
      </c>
      <c r="AP10" s="315">
        <v>8928</v>
      </c>
      <c r="AQ10" s="316">
        <v>5779</v>
      </c>
      <c r="AR10" s="317">
        <v>54.5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35655</v>
      </c>
      <c r="AP11" s="315">
        <v>644</v>
      </c>
      <c r="AQ11" s="316">
        <v>5205</v>
      </c>
      <c r="AR11" s="317">
        <v>-87.6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v>31997</v>
      </c>
      <c r="AP12" s="315">
        <v>578</v>
      </c>
      <c r="AQ12" s="316">
        <v>1186</v>
      </c>
      <c r="AR12" s="317">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506</v>
      </c>
      <c r="AP13" s="315" t="s">
        <v>506</v>
      </c>
      <c r="AQ13" s="316">
        <v>2</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340216</v>
      </c>
      <c r="AP14" s="315">
        <v>6149</v>
      </c>
      <c r="AQ14" s="316">
        <v>3005</v>
      </c>
      <c r="AR14" s="317">
        <v>104.6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151088</v>
      </c>
      <c r="AP15" s="315">
        <v>2731</v>
      </c>
      <c r="AQ15" s="316">
        <v>1720</v>
      </c>
      <c r="AR15" s="317">
        <v>58.8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-684854</v>
      </c>
      <c r="AP16" s="315">
        <v>-12377</v>
      </c>
      <c r="AQ16" s="316">
        <v>-6900</v>
      </c>
      <c r="AR16" s="317">
        <v>79.400000000000006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7429105</v>
      </c>
      <c r="AP17" s="315">
        <v>134262</v>
      </c>
      <c r="AQ17" s="316">
        <v>82850</v>
      </c>
      <c r="AR17" s="317">
        <v>62.1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16.010000000000002</v>
      </c>
      <c r="AP21" s="328">
        <v>8.1999999999999993</v>
      </c>
      <c r="AQ21" s="329">
        <v>7.81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91.7</v>
      </c>
      <c r="AP22" s="333">
        <v>97.9</v>
      </c>
      <c r="AQ22" s="334">
        <v>-6.2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6945660</v>
      </c>
      <c r="AP32" s="342">
        <v>125525</v>
      </c>
      <c r="AQ32" s="343">
        <v>53769</v>
      </c>
      <c r="AR32" s="344">
        <v>133.5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506</v>
      </c>
      <c r="AP34" s="342" t="s">
        <v>506</v>
      </c>
      <c r="AQ34" s="343">
        <v>30</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2242625</v>
      </c>
      <c r="AP35" s="342">
        <v>40530</v>
      </c>
      <c r="AQ35" s="343">
        <v>13935</v>
      </c>
      <c r="AR35" s="344">
        <v>190.9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t="s">
        <v>506</v>
      </c>
      <c r="AP36" s="342" t="s">
        <v>506</v>
      </c>
      <c r="AQ36" s="343">
        <v>1254</v>
      </c>
      <c r="AR36" s="344" t="s">
        <v>506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15246</v>
      </c>
      <c r="AP37" s="342">
        <v>276</v>
      </c>
      <c r="AQ37" s="343">
        <v>601</v>
      </c>
      <c r="AR37" s="344">
        <v>-54.1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v>69</v>
      </c>
      <c r="AP38" s="345">
        <v>1</v>
      </c>
      <c r="AQ38" s="346">
        <v>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-156814</v>
      </c>
      <c r="AP39" s="342">
        <v>-2834</v>
      </c>
      <c r="AQ39" s="343">
        <v>-4013</v>
      </c>
      <c r="AR39" s="344">
        <v>-29.4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-6330979</v>
      </c>
      <c r="AP40" s="342">
        <v>-114416</v>
      </c>
      <c r="AQ40" s="343">
        <v>-48341</v>
      </c>
      <c r="AR40" s="344">
        <v>136.69999999999999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2715807</v>
      </c>
      <c r="AP41" s="342">
        <v>49081</v>
      </c>
      <c r="AQ41" s="343">
        <v>17235</v>
      </c>
      <c r="AR41" s="344">
        <v>184.8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11916251</v>
      </c>
      <c r="AN51" s="364">
        <v>199917</v>
      </c>
      <c r="AO51" s="365">
        <v>-44.5</v>
      </c>
      <c r="AP51" s="366">
        <v>66255</v>
      </c>
      <c r="AQ51" s="367">
        <v>3.6</v>
      </c>
      <c r="AR51" s="368">
        <v>-48.1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7098072</v>
      </c>
      <c r="AN52" s="372">
        <v>119083</v>
      </c>
      <c r="AO52" s="373">
        <v>-21.5</v>
      </c>
      <c r="AP52" s="374">
        <v>31822</v>
      </c>
      <c r="AQ52" s="375">
        <v>8.8000000000000007</v>
      </c>
      <c r="AR52" s="376">
        <v>-30.3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8095352</v>
      </c>
      <c r="AN53" s="364">
        <v>138318</v>
      </c>
      <c r="AO53" s="365">
        <v>-30.8</v>
      </c>
      <c r="AP53" s="366">
        <v>92247</v>
      </c>
      <c r="AQ53" s="367">
        <v>39.200000000000003</v>
      </c>
      <c r="AR53" s="368">
        <v>-70</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5901651</v>
      </c>
      <c r="AN54" s="372">
        <v>100836</v>
      </c>
      <c r="AO54" s="373">
        <v>-15.3</v>
      </c>
      <c r="AP54" s="374">
        <v>37204</v>
      </c>
      <c r="AQ54" s="375">
        <v>16.899999999999999</v>
      </c>
      <c r="AR54" s="376">
        <v>-32.200000000000003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7201182</v>
      </c>
      <c r="AN55" s="364">
        <v>125303</v>
      </c>
      <c r="AO55" s="365">
        <v>-9.4</v>
      </c>
      <c r="AP55" s="366">
        <v>67319</v>
      </c>
      <c r="AQ55" s="367">
        <v>-27</v>
      </c>
      <c r="AR55" s="368">
        <v>17.600000000000001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5208650</v>
      </c>
      <c r="AN56" s="372">
        <v>90633</v>
      </c>
      <c r="AO56" s="373">
        <v>-10.1</v>
      </c>
      <c r="AP56" s="374">
        <v>38101</v>
      </c>
      <c r="AQ56" s="375">
        <v>2.4</v>
      </c>
      <c r="AR56" s="376">
        <v>-12.5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8419043</v>
      </c>
      <c r="AN57" s="364">
        <v>148983</v>
      </c>
      <c r="AO57" s="365">
        <v>18.899999999999999</v>
      </c>
      <c r="AP57" s="366">
        <v>70615</v>
      </c>
      <c r="AQ57" s="367">
        <v>4.9000000000000004</v>
      </c>
      <c r="AR57" s="368">
        <v>14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6487106</v>
      </c>
      <c r="AN58" s="372">
        <v>114796</v>
      </c>
      <c r="AO58" s="373">
        <v>26.7</v>
      </c>
      <c r="AP58" s="374">
        <v>37382</v>
      </c>
      <c r="AQ58" s="375">
        <v>-1.9</v>
      </c>
      <c r="AR58" s="376">
        <v>28.6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7280112</v>
      </c>
      <c r="AN59" s="364">
        <v>131569</v>
      </c>
      <c r="AO59" s="365">
        <v>-11.7</v>
      </c>
      <c r="AP59" s="366">
        <v>69185</v>
      </c>
      <c r="AQ59" s="367">
        <v>-2</v>
      </c>
      <c r="AR59" s="368">
        <v>-9.6999999999999993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5155488</v>
      </c>
      <c r="AN60" s="372">
        <v>93172</v>
      </c>
      <c r="AO60" s="373">
        <v>-18.8</v>
      </c>
      <c r="AP60" s="374">
        <v>38519</v>
      </c>
      <c r="AQ60" s="375">
        <v>3</v>
      </c>
      <c r="AR60" s="376">
        <v>-21.8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8582388</v>
      </c>
      <c r="AN61" s="379">
        <v>148818</v>
      </c>
      <c r="AO61" s="380">
        <v>-15.5</v>
      </c>
      <c r="AP61" s="381">
        <v>73124</v>
      </c>
      <c r="AQ61" s="382">
        <v>3.7</v>
      </c>
      <c r="AR61" s="368">
        <v>-19.2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5970193</v>
      </c>
      <c r="AN62" s="372">
        <v>103704</v>
      </c>
      <c r="AO62" s="373">
        <v>-7.8</v>
      </c>
      <c r="AP62" s="374">
        <v>36606</v>
      </c>
      <c r="AQ62" s="375">
        <v>5.8</v>
      </c>
      <c r="AR62" s="376">
        <v>-13.6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lNgx+hhUi5kyTOtG8EQRh0hdynQgpIk7pPsTmHPGxurHCoUzxOErXEKodxbgu/nSdEUD6ogl4G2t0CS531O2w==" saltValue="+SerhaBf1aGM5tR/lz7p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U3HTbtdvYiNEu+0ncRtVhOFAj8+erf/pT208acqWVhi/Zv0nxInyLStkRt+HmbdERyuJfLsamlOVTXKdteoqQ==" saltValue="Vi0YvUSowDoPRiTYIvTvE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RcWSiXnjGqpEqTxhnPOQWkcYKNZPgWhJqGY0sH6KxhI1n93ctuYcat4AcPnZD6dQBszc9OLGa0BbS3kGsZt/A==" saltValue="1ft9pifskTRz6Pgn8BTT6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4" t="s">
        <v>3</v>
      </c>
      <c r="D47" s="1194"/>
      <c r="E47" s="1195"/>
      <c r="F47" s="11">
        <v>27.16</v>
      </c>
      <c r="G47" s="12">
        <v>30.44</v>
      </c>
      <c r="H47" s="12">
        <v>33.869999999999997</v>
      </c>
      <c r="I47" s="12">
        <v>26.43</v>
      </c>
      <c r="J47" s="13">
        <v>29.02</v>
      </c>
    </row>
    <row r="48" spans="2:10" ht="57.75" customHeight="1">
      <c r="B48" s="14"/>
      <c r="C48" s="1196" t="s">
        <v>4</v>
      </c>
      <c r="D48" s="1196"/>
      <c r="E48" s="1197"/>
      <c r="F48" s="15">
        <v>3.1</v>
      </c>
      <c r="G48" s="16">
        <v>3.35</v>
      </c>
      <c r="H48" s="16">
        <v>3.6</v>
      </c>
      <c r="I48" s="16">
        <v>5.15</v>
      </c>
      <c r="J48" s="17">
        <v>4.3600000000000003</v>
      </c>
    </row>
    <row r="49" spans="2:10" ht="57.75" customHeight="1" thickBot="1">
      <c r="B49" s="18"/>
      <c r="C49" s="1198" t="s">
        <v>5</v>
      </c>
      <c r="D49" s="1198"/>
      <c r="E49" s="1199"/>
      <c r="F49" s="19" t="s">
        <v>552</v>
      </c>
      <c r="G49" s="20">
        <v>3.47</v>
      </c>
      <c r="H49" s="20">
        <v>2.36</v>
      </c>
      <c r="I49" s="20" t="s">
        <v>553</v>
      </c>
      <c r="J49" s="21">
        <v>1.23</v>
      </c>
    </row>
    <row r="50" spans="2:10" ht="13.5" customHeight="1"/>
    <row r="51" spans="2:10" ht="13.5" hidden="1" customHeight="1"/>
    <row r="52" spans="2:10" ht="13.5" hidden="1" customHeight="1"/>
    <row r="53" spans="2:10" ht="13.5" hidden="1" customHeight="1"/>
  </sheetData>
  <sheetProtection algorithmName="SHA-512" hashValue="Ci46XnIZ2Rx3F0hdL76Wha5+N/0fxow8A7kGEp5OEwujjG2P68yRYY8Gpq9o5y6Fw1SCSswKZLQzVaGOHMDwVA==" saltValue="pLSQs2hA3cGOha8t6jbP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2020-03-11T00:28:21Z</cp:lastPrinted>
  <dcterms:created xsi:type="dcterms:W3CDTF">2020-02-10T03:36:02Z</dcterms:created>
  <dcterms:modified xsi:type="dcterms:W3CDTF">2020-03-11T04:43:50Z</dcterms:modified>
  <cp:category/>
</cp:coreProperties>
</file>