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zlQlEWIL+rwcGk11Y9skLZSBU1icJe/BJ3qp1hC1SqxXjiD4Vv1DUokCOLCUVMANuTkE8Xf4za6/zd5O3qKJg==" workbookSaltValue="/4PNSlgJr+nGb3gLgj73y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<sst xmlns="http://schemas.openxmlformats.org/spreadsheetml/2006/main" count="220" uniqueCount="108">
  <si>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</si>
  <si>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</si>
  <si>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</si>
  <si>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</si>
  <si>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</si>
  <si>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</si>
  <si>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</si>
  <si>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</si>
  <si>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</si>
  <si>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</si>
  <si>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</si>
  <si>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</si>
  <si>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</si>
  <si>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</si>
  <si>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</si>
  <si>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</si>
  <si>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</si>
  <si>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</si>
  <si>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</si>
  <si>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</si>
  <si>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</si>
  <si>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</si>
  <si>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</si>
  <si>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</si>
  <si>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</si>
  <si>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</si>
  <si>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</si>
  <si>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</si>
  <si>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</si>
  <si>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</si>
  <si>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</si>
  <si>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</si>
  <si>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</si>
  <si>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</si>
  <si>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</si>
  <si>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</si>
  <si>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</si>
  <si>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</si>
  <si>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</si>
  <si>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</si>
  <si>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</si>
  <si>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</si>
  <si>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</si>
  <si>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</si>
  <si>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</si>
  <si>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</si>
  <si>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</si>
  <si>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</si>
  <si>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</si>
  <si>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</si>
  <si>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</si>
  <si>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</si>
  <si>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</si>
  <si>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</si>
  <si>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</si>
  <si>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</si>
  <si>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</si>
  <si>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</si>
  <si>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</si>
  <si>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</si>
  <si>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</si>
  <si>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</si>
  <si>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</si>
  <si>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</si>
  <si>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</si>
  <si>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</si>
  <si>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</si>
  <si>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</si>
  <si>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</si>
  <si>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</si>
  <si>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</si>
  <si>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</si>
  <si>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</si>
  <si>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</si>
  <si>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</si>
  <si>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</si>
  <si>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</si>
  <si>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</si>
  <si>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</si>
  <si>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</si>
  <si>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</si>
  <si>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</si>
  <si>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</si>
  <si>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</si>
  <si>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</si>
  <si>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</si>
  <si>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</si>
  <si>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</si>
  <si>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</si>
  <si>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</si>
  <si>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</si>
  <si>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</si>
  <si>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</si>
  <si>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</si>
  <si>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</si>
  <si>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</si>
  <si>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</si>
  <si>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</si>
  <si>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</si>
  <si>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</si>
  <si>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</si>
  <si>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</si>
  <si>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</si>
  <si>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</si>
  <si>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</si>
  <si>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28年度の旧簡易水道の統合により大幅に管路延長が増加したことにより「管路経年化率」が上昇している。「管路更新率」はH29年度からの繰越事業とH30年度で旧簡易水道地区の老朽管更新工事を多く行ったため上昇している。
　地形的条件から集落が点在しているため、浄水場や配水池等の施設が多く、管路延長も長い。法定耐用年数に達した施設・管路が多く補助事業を活用して、限りある財源の中で更新を進めているが、法定耐用年数での更新は不可能な状況が続いている。
　アセットマネジメントの実践により更新周期、長期的な更新費用を把握した上で計画的な更新、管路の長寿命化や耐震化への対応、併せて既存施設の統廃合等について検討する必要がある。</t>
    <rPh sb="4" eb="6">
      <t>ネンド</t>
    </rPh>
    <rPh sb="7" eb="8">
      <t>キュウ</t>
    </rPh>
    <rPh sb="8" eb="10">
      <t>カンイ</t>
    </rPh>
    <rPh sb="10" eb="12">
      <t>スイドウ</t>
    </rPh>
    <rPh sb="13" eb="15">
      <t>トウゴウ</t>
    </rPh>
    <rPh sb="18" eb="20">
      <t>オオハバ</t>
    </rPh>
    <rPh sb="21" eb="23">
      <t>カンロ</t>
    </rPh>
    <rPh sb="23" eb="25">
      <t>エンチョウ</t>
    </rPh>
    <rPh sb="26" eb="28">
      <t>ゾウカ</t>
    </rPh>
    <rPh sb="36" eb="38">
      <t>カンロ</t>
    </rPh>
    <rPh sb="38" eb="40">
      <t>ケイネン</t>
    </rPh>
    <rPh sb="40" eb="41">
      <t>カ</t>
    </rPh>
    <rPh sb="41" eb="42">
      <t>リツ</t>
    </rPh>
    <rPh sb="44" eb="46">
      <t>ジョウショウ</t>
    </rPh>
    <rPh sb="52" eb="54">
      <t>カンロ</t>
    </rPh>
    <rPh sb="54" eb="56">
      <t>コウシン</t>
    </rPh>
    <rPh sb="56" eb="57">
      <t>リツ</t>
    </rPh>
    <rPh sb="62" eb="64">
      <t>ネンド</t>
    </rPh>
    <rPh sb="67" eb="69">
      <t>クリコシ</t>
    </rPh>
    <rPh sb="69" eb="71">
      <t>ジギョウ</t>
    </rPh>
    <rPh sb="75" eb="77">
      <t>ネンド</t>
    </rPh>
    <rPh sb="78" eb="79">
      <t>キュウ</t>
    </rPh>
    <rPh sb="79" eb="81">
      <t>カンイ</t>
    </rPh>
    <rPh sb="81" eb="83">
      <t>スイドウ</t>
    </rPh>
    <rPh sb="83" eb="85">
      <t>チク</t>
    </rPh>
    <rPh sb="86" eb="88">
      <t>ロウキュウ</t>
    </rPh>
    <rPh sb="88" eb="89">
      <t>カン</t>
    </rPh>
    <rPh sb="89" eb="91">
      <t>コウシン</t>
    </rPh>
    <rPh sb="91" eb="93">
      <t>コウジ</t>
    </rPh>
    <rPh sb="94" eb="95">
      <t>オオ</t>
    </rPh>
    <rPh sb="96" eb="97">
      <t>オコナ</t>
    </rPh>
    <rPh sb="101" eb="103">
      <t>ジョウショウ</t>
    </rPh>
    <rPh sb="110" eb="112">
      <t>チケイ</t>
    </rPh>
    <rPh sb="152" eb="154">
      <t>ホウテイ</t>
    </rPh>
    <rPh sb="154" eb="156">
      <t>タイヨウ</t>
    </rPh>
    <rPh sb="156" eb="158">
      <t>ネンスウ</t>
    </rPh>
    <rPh sb="159" eb="160">
      <t>タッ</t>
    </rPh>
    <rPh sb="162" eb="164">
      <t>シセツ</t>
    </rPh>
    <rPh sb="165" eb="167">
      <t>カンロ</t>
    </rPh>
    <rPh sb="168" eb="169">
      <t>オオ</t>
    </rPh>
    <rPh sb="170" eb="172">
      <t>ホジョ</t>
    </rPh>
    <rPh sb="172" eb="174">
      <t>ジギョウ</t>
    </rPh>
    <rPh sb="175" eb="177">
      <t>カツヨウ</t>
    </rPh>
    <rPh sb="180" eb="181">
      <t>カギ</t>
    </rPh>
    <rPh sb="184" eb="186">
      <t>ザイゲン</t>
    </rPh>
    <rPh sb="187" eb="188">
      <t>ナカ</t>
    </rPh>
    <rPh sb="189" eb="191">
      <t>コウシン</t>
    </rPh>
    <rPh sb="192" eb="193">
      <t>スス</t>
    </rPh>
    <rPh sb="199" eb="201">
      <t>ホウテイ</t>
    </rPh>
    <rPh sb="201" eb="203">
      <t>タイヨウ</t>
    </rPh>
    <rPh sb="203" eb="205">
      <t>ネンスウ</t>
    </rPh>
    <rPh sb="207" eb="209">
      <t>コウシン</t>
    </rPh>
    <rPh sb="210" eb="213">
      <t>フカノウ</t>
    </rPh>
    <rPh sb="214" eb="216">
      <t>ジョウキョウ</t>
    </rPh>
    <rPh sb="217" eb="218">
      <t>ツヅ</t>
    </rPh>
    <rPh sb="236" eb="238">
      <t>ジッセン</t>
    </rPh>
    <rPh sb="241" eb="243">
      <t>コウシン</t>
    </rPh>
    <rPh sb="243" eb="245">
      <t>シュウキ</t>
    </rPh>
    <rPh sb="246" eb="249">
      <t>チョウキテキ</t>
    </rPh>
    <rPh sb="250" eb="252">
      <t>コウシン</t>
    </rPh>
    <rPh sb="252" eb="254">
      <t>ヒヨウ</t>
    </rPh>
    <rPh sb="255" eb="257">
      <t>ハアク</t>
    </rPh>
    <rPh sb="259" eb="260">
      <t>ウエ</t>
    </rPh>
    <rPh sb="261" eb="264">
      <t>ケイカクテキ</t>
    </rPh>
    <rPh sb="265" eb="267">
      <t>コウシン</t>
    </rPh>
    <rPh sb="268" eb="270">
      <t>カンロ</t>
    </rPh>
    <rPh sb="271" eb="275">
      <t>チョウジュミョウカ</t>
    </rPh>
    <rPh sb="276" eb="279">
      <t>タイシンカ</t>
    </rPh>
    <rPh sb="281" eb="283">
      <t>タイオウ</t>
    </rPh>
    <rPh sb="284" eb="285">
      <t>アワ</t>
    </rPh>
    <rPh sb="287" eb="289">
      <t>キゾン</t>
    </rPh>
    <rPh sb="289" eb="291">
      <t>シセツ</t>
    </rPh>
    <rPh sb="292" eb="295">
      <t>トウハイゴウ</t>
    </rPh>
    <rPh sb="295" eb="296">
      <t>トウ</t>
    </rPh>
    <rPh sb="300" eb="302">
      <t>ケントウ</t>
    </rPh>
    <rPh sb="304" eb="306">
      <t>ヒツヨウ</t>
    </rPh>
    <phoneticPr fontId="4"/>
  </si>
  <si>
    <t>　島外への流出、少子高齢化等による人口減少の影響で給水収益の減少が進んでいるなか、老朽化する施設や管路の更新及び耐震化への投資を確実に進めていく必要がある。地理的特性から類似団体と比較して資本費が高く、一般会計繰入金など水道料金以外の収入なくして経営できない状態である。
　将来的に一般会計も厳しい財政となっていくことが見込まれることから、補助金等が継続して収入されても、水道料金の定期的な値上げが必要不可欠な状況となっている。平成28年度に策定した佐渡市新水道ビジョンやアセットマネジメント等を基にした更新投資の推進、既存施設の統廃合及び長寿命化等を進める必要がある。今後も市民のご理解と協力を得ながら、より良い水道事業の運営を目指す。</t>
    <rPh sb="1" eb="3">
      <t>トウガイ</t>
    </rPh>
    <rPh sb="5" eb="7">
      <t>リュウシュツ</t>
    </rPh>
    <rPh sb="8" eb="10">
      <t>ショウシ</t>
    </rPh>
    <rPh sb="10" eb="13">
      <t>コウレイカ</t>
    </rPh>
    <rPh sb="13" eb="14">
      <t>トウ</t>
    </rPh>
    <rPh sb="17" eb="19">
      <t>ジンコウ</t>
    </rPh>
    <rPh sb="19" eb="21">
      <t>ゲンショウ</t>
    </rPh>
    <rPh sb="22" eb="24">
      <t>エイキョウ</t>
    </rPh>
    <rPh sb="25" eb="27">
      <t>キュウスイ</t>
    </rPh>
    <rPh sb="27" eb="29">
      <t>シュウエキ</t>
    </rPh>
    <rPh sb="30" eb="32">
      <t>ゲンショウ</t>
    </rPh>
    <rPh sb="33" eb="34">
      <t>スス</t>
    </rPh>
    <rPh sb="41" eb="44">
      <t>ロウキュウカ</t>
    </rPh>
    <rPh sb="46" eb="48">
      <t>シセツ</t>
    </rPh>
    <rPh sb="49" eb="51">
      <t>カンロ</t>
    </rPh>
    <rPh sb="52" eb="54">
      <t>コウシン</t>
    </rPh>
    <rPh sb="54" eb="55">
      <t>オヨ</t>
    </rPh>
    <rPh sb="56" eb="59">
      <t>タイシンカ</t>
    </rPh>
    <rPh sb="61" eb="63">
      <t>トウシ</t>
    </rPh>
    <rPh sb="64" eb="66">
      <t>カクジツ</t>
    </rPh>
    <rPh sb="67" eb="68">
      <t>スス</t>
    </rPh>
    <rPh sb="72" eb="74">
      <t>ヒツヨウ</t>
    </rPh>
    <rPh sb="78" eb="81">
      <t>チリテキ</t>
    </rPh>
    <rPh sb="81" eb="83">
      <t>トクセイ</t>
    </rPh>
    <rPh sb="85" eb="87">
      <t>ルイジ</t>
    </rPh>
    <rPh sb="87" eb="89">
      <t>ダンタイ</t>
    </rPh>
    <rPh sb="90" eb="92">
      <t>ヒカク</t>
    </rPh>
    <rPh sb="94" eb="96">
      <t>シホン</t>
    </rPh>
    <rPh sb="96" eb="97">
      <t>ヒ</t>
    </rPh>
    <rPh sb="98" eb="99">
      <t>タカ</t>
    </rPh>
    <rPh sb="123" eb="125">
      <t>ケイエイ</t>
    </rPh>
    <rPh sb="129" eb="131">
      <t>ジョウタイ</t>
    </rPh>
    <rPh sb="170" eb="173">
      <t>ホジョキン</t>
    </rPh>
    <rPh sb="173" eb="174">
      <t>トウ</t>
    </rPh>
    <rPh sb="175" eb="177">
      <t>ケイゾク</t>
    </rPh>
    <rPh sb="179" eb="181">
      <t>シュウニュウ</t>
    </rPh>
    <rPh sb="191" eb="194">
      <t>テイキテキ</t>
    </rPh>
    <rPh sb="214" eb="216">
      <t>ヘイセイ</t>
    </rPh>
    <rPh sb="218" eb="220">
      <t>ネンド</t>
    </rPh>
    <rPh sb="221" eb="223">
      <t>サクテイ</t>
    </rPh>
    <rPh sb="225" eb="228">
      <t>サドシ</t>
    </rPh>
    <rPh sb="228" eb="229">
      <t>シン</t>
    </rPh>
    <rPh sb="229" eb="231">
      <t>スイドウ</t>
    </rPh>
    <rPh sb="276" eb="277">
      <t>スス</t>
    </rPh>
    <rPh sb="279" eb="281">
      <t>ヒツヨウ</t>
    </rPh>
    <rPh sb="285" eb="287">
      <t>コンゴ</t>
    </rPh>
    <rPh sb="288" eb="290">
      <t>シミン</t>
    </rPh>
    <rPh sb="292" eb="294">
      <t>リカイ</t>
    </rPh>
    <rPh sb="295" eb="297">
      <t>キョウリョク</t>
    </rPh>
    <rPh sb="298" eb="299">
      <t>エ</t>
    </rPh>
    <rPh sb="305" eb="306">
      <t>ヨ</t>
    </rPh>
    <rPh sb="307" eb="309">
      <t>スイドウ</t>
    </rPh>
    <rPh sb="309" eb="311">
      <t>ジギョウ</t>
    </rPh>
    <rPh sb="312" eb="314">
      <t>ウンエイ</t>
    </rPh>
    <rPh sb="315" eb="317">
      <t>メザ</t>
    </rPh>
    <phoneticPr fontId="4"/>
  </si>
  <si>
    <t xml:space="preserve">　経常収支比率について、H26年度から営業収支の赤字が続いており、更にH28年度に経営効率の低い簡易水道を統合したことにより、営業収支の赤字は更に悪化している。H29年度から一般会計からの繰出金を増額することにより経常収支は黒字を維持している。H30年度から総務省の繰出基準の高料金対策の地域に該当しており、全国的にも水道料金が高く、人口減少により給水収益も見込めないことから、引き続き一般会計繰出金の額を維持しないと安定的な経営が維持できない状況である。
　流動比率は全国・類似団体平均より大きく下回っている。現金等に対して、企業債償還金元金が多いことが要因である。企業債残高は当面減少傾向にならないため、今後もほぼ同率で推移すると思われる。
　人口減少により有収水量、給水収益が減少し、財源不足により更新できない老朽管等による漏水が多いため、有収率は低い状態が続いている。また、給水原価と料金回収率も更に悪化している。企業債残高対給水収益比率は若干下がったものの全国・類似団体平均を大幅に超えている。
　施設利用率は、季節による変動が大くあるため、ピーク時に高負荷での稼働を余儀なくされている。今後の人口減少も踏まえて、配水エリア毎の水需要を的確に把握した上で、既存施設の統廃合等も検討する。
</t>
    <rPh sb="1" eb="3">
      <t>ケイジョウ</t>
    </rPh>
    <rPh sb="3" eb="5">
      <t>シュウシ</t>
    </rPh>
    <rPh sb="5" eb="7">
      <t>ヒリツ</t>
    </rPh>
    <rPh sb="15" eb="17">
      <t>ネンド</t>
    </rPh>
    <rPh sb="19" eb="21">
      <t>エイギョウ</t>
    </rPh>
    <rPh sb="21" eb="23">
      <t>シュウシ</t>
    </rPh>
    <rPh sb="24" eb="26">
      <t>アカジ</t>
    </rPh>
    <rPh sb="27" eb="28">
      <t>ツヅ</t>
    </rPh>
    <rPh sb="33" eb="34">
      <t>サラ</t>
    </rPh>
    <rPh sb="38" eb="40">
      <t>ネンド</t>
    </rPh>
    <rPh sb="41" eb="43">
      <t>ケイエイ</t>
    </rPh>
    <rPh sb="43" eb="45">
      <t>コウリツ</t>
    </rPh>
    <rPh sb="46" eb="47">
      <t>ヒク</t>
    </rPh>
    <rPh sb="48" eb="50">
      <t>カンイ</t>
    </rPh>
    <rPh sb="50" eb="52">
      <t>スイドウ</t>
    </rPh>
    <rPh sb="53" eb="55">
      <t>トウゴウ</t>
    </rPh>
    <rPh sb="63" eb="65">
      <t>エイギョウ</t>
    </rPh>
    <rPh sb="65" eb="67">
      <t>シュウシ</t>
    </rPh>
    <rPh sb="68" eb="70">
      <t>アカジ</t>
    </rPh>
    <rPh sb="71" eb="72">
      <t>サラ</t>
    </rPh>
    <rPh sb="73" eb="75">
      <t>アッカ</t>
    </rPh>
    <rPh sb="83" eb="85">
      <t>ネンド</t>
    </rPh>
    <rPh sb="87" eb="89">
      <t>イッパン</t>
    </rPh>
    <rPh sb="89" eb="91">
      <t>カイケイ</t>
    </rPh>
    <rPh sb="94" eb="96">
      <t>クリダ</t>
    </rPh>
    <rPh sb="96" eb="97">
      <t>キン</t>
    </rPh>
    <rPh sb="98" eb="100">
      <t>ゾウガク</t>
    </rPh>
    <rPh sb="107" eb="109">
      <t>ケイジョウ</t>
    </rPh>
    <rPh sb="109" eb="111">
      <t>シュウシ</t>
    </rPh>
    <rPh sb="112" eb="114">
      <t>クロジ</t>
    </rPh>
    <rPh sb="115" eb="117">
      <t>イジ</t>
    </rPh>
    <rPh sb="125" eb="127">
      <t>ネンド</t>
    </rPh>
    <rPh sb="129" eb="132">
      <t>ソウムショウ</t>
    </rPh>
    <rPh sb="133" eb="135">
      <t>クリダ</t>
    </rPh>
    <rPh sb="135" eb="137">
      <t>キジュン</t>
    </rPh>
    <rPh sb="138" eb="141">
      <t>コウリョウキン</t>
    </rPh>
    <rPh sb="141" eb="143">
      <t>タイサク</t>
    </rPh>
    <rPh sb="144" eb="146">
      <t>チイキ</t>
    </rPh>
    <rPh sb="147" eb="149">
      <t>ガイトウ</t>
    </rPh>
    <rPh sb="154" eb="157">
      <t>ゼンコクテキ</t>
    </rPh>
    <rPh sb="159" eb="161">
      <t>スイドウ</t>
    </rPh>
    <rPh sb="161" eb="163">
      <t>リョウキン</t>
    </rPh>
    <rPh sb="164" eb="165">
      <t>タカ</t>
    </rPh>
    <rPh sb="167" eb="169">
      <t>ジンコウ</t>
    </rPh>
    <rPh sb="169" eb="171">
      <t>ゲンショウ</t>
    </rPh>
    <rPh sb="174" eb="176">
      <t>キュウスイ</t>
    </rPh>
    <rPh sb="176" eb="178">
      <t>シュウエキ</t>
    </rPh>
    <rPh sb="179" eb="181">
      <t>ミコ</t>
    </rPh>
    <rPh sb="189" eb="190">
      <t>ヒ</t>
    </rPh>
    <rPh sb="191" eb="192">
      <t>ツヅ</t>
    </rPh>
    <rPh sb="193" eb="195">
      <t>イッパン</t>
    </rPh>
    <rPh sb="195" eb="197">
      <t>カイケイ</t>
    </rPh>
    <rPh sb="197" eb="199">
      <t>クリダ</t>
    </rPh>
    <rPh sb="199" eb="200">
      <t>キン</t>
    </rPh>
    <rPh sb="201" eb="202">
      <t>ガク</t>
    </rPh>
    <rPh sb="203" eb="205">
      <t>イジ</t>
    </rPh>
    <rPh sb="209" eb="212">
      <t>アンテイテキ</t>
    </rPh>
    <rPh sb="213" eb="215">
      <t>ケイエイ</t>
    </rPh>
    <rPh sb="216" eb="218">
      <t>イジ</t>
    </rPh>
    <rPh sb="222" eb="224">
      <t>ジョウキョウ</t>
    </rPh>
    <rPh sb="230" eb="232">
      <t>リュウドウ</t>
    </rPh>
    <rPh sb="232" eb="234">
      <t>ヒリツ</t>
    </rPh>
    <rPh sb="235" eb="237">
      <t>ゼンコク</t>
    </rPh>
    <rPh sb="238" eb="240">
      <t>ルイジ</t>
    </rPh>
    <rPh sb="240" eb="242">
      <t>ダンタイ</t>
    </rPh>
    <rPh sb="242" eb="244">
      <t>ヘイキン</t>
    </rPh>
    <rPh sb="246" eb="247">
      <t>オオ</t>
    </rPh>
    <rPh sb="249" eb="251">
      <t>シタマワ</t>
    </rPh>
    <rPh sb="256" eb="258">
      <t>ゲンキン</t>
    </rPh>
    <rPh sb="258" eb="259">
      <t>トウ</t>
    </rPh>
    <rPh sb="260" eb="261">
      <t>タイ</t>
    </rPh>
    <rPh sb="264" eb="266">
      <t>キギョウ</t>
    </rPh>
    <rPh sb="266" eb="267">
      <t>サイ</t>
    </rPh>
    <rPh sb="267" eb="269">
      <t>ショウカン</t>
    </rPh>
    <rPh sb="269" eb="270">
      <t>キン</t>
    </rPh>
    <rPh sb="270" eb="272">
      <t>ガンキン</t>
    </rPh>
    <rPh sb="273" eb="274">
      <t>オオ</t>
    </rPh>
    <rPh sb="278" eb="280">
      <t>ヨウイン</t>
    </rPh>
    <rPh sb="284" eb="286">
      <t>キギョウ</t>
    </rPh>
    <rPh sb="286" eb="287">
      <t>サイ</t>
    </rPh>
    <rPh sb="287" eb="289">
      <t>ザンダカ</t>
    </rPh>
    <rPh sb="290" eb="292">
      <t>トウメン</t>
    </rPh>
    <rPh sb="292" eb="294">
      <t>ゲンショウ</t>
    </rPh>
    <rPh sb="294" eb="296">
      <t>ケイコウ</t>
    </rPh>
    <rPh sb="304" eb="306">
      <t>コンゴ</t>
    </rPh>
    <rPh sb="309" eb="311">
      <t>ドウリツ</t>
    </rPh>
    <rPh sb="312" eb="314">
      <t>スイイ</t>
    </rPh>
    <rPh sb="317" eb="318">
      <t>オモ</t>
    </rPh>
    <rPh sb="324" eb="326">
      <t>ジンコウ</t>
    </rPh>
    <rPh sb="326" eb="328">
      <t>ゲンショウ</t>
    </rPh>
    <rPh sb="331" eb="333">
      <t>ユウシュウ</t>
    </rPh>
    <rPh sb="333" eb="335">
      <t>スイリョウ</t>
    </rPh>
    <rPh sb="336" eb="338">
      <t>キュウスイ</t>
    </rPh>
    <rPh sb="338" eb="340">
      <t>シュウエキ</t>
    </rPh>
    <rPh sb="341" eb="343">
      <t>ゲンショウ</t>
    </rPh>
    <rPh sb="345" eb="347">
      <t>ザイゲン</t>
    </rPh>
    <rPh sb="347" eb="349">
      <t>ブソク</t>
    </rPh>
    <rPh sb="352" eb="354">
      <t>コウシン</t>
    </rPh>
    <rPh sb="358" eb="360">
      <t>ロウキュウ</t>
    </rPh>
    <rPh sb="360" eb="361">
      <t>カン</t>
    </rPh>
    <rPh sb="361" eb="362">
      <t>トウ</t>
    </rPh>
    <rPh sb="365" eb="367">
      <t>ロウスイ</t>
    </rPh>
    <rPh sb="368" eb="369">
      <t>オオ</t>
    </rPh>
    <rPh sb="373" eb="376">
      <t>ユウシュウリツ</t>
    </rPh>
    <rPh sb="377" eb="378">
      <t>ヒク</t>
    </rPh>
    <rPh sb="379" eb="381">
      <t>ジョウタイ</t>
    </rPh>
    <rPh sb="382" eb="383">
      <t>ツヅ</t>
    </rPh>
    <rPh sb="411" eb="413">
      <t>キギョウ</t>
    </rPh>
    <rPh sb="413" eb="414">
      <t>サイ</t>
    </rPh>
    <rPh sb="414" eb="416">
      <t>ザンダカ</t>
    </rPh>
    <rPh sb="416" eb="417">
      <t>タイ</t>
    </rPh>
    <rPh sb="417" eb="419">
      <t>キュウスイ</t>
    </rPh>
    <rPh sb="419" eb="421">
      <t>シュウエキ</t>
    </rPh>
    <rPh sb="421" eb="423">
      <t>ヒリツ</t>
    </rPh>
    <rPh sb="424" eb="426">
      <t>ジャッカン</t>
    </rPh>
    <rPh sb="426" eb="427">
      <t>サ</t>
    </rPh>
    <rPh sb="433" eb="435">
      <t>ゼンコク</t>
    </rPh>
    <rPh sb="436" eb="438">
      <t>ルイジ</t>
    </rPh>
    <rPh sb="438" eb="440">
      <t>ダンタイ</t>
    </rPh>
    <rPh sb="440" eb="442">
      <t>ヘイキン</t>
    </rPh>
    <rPh sb="443" eb="445">
      <t>オオハバ</t>
    </rPh>
    <rPh sb="446" eb="447">
      <t>コ</t>
    </rPh>
    <rPh sb="454" eb="456">
      <t>シセツ</t>
    </rPh>
    <rPh sb="456" eb="459">
      <t>リヨウリツ</t>
    </rPh>
    <rPh sb="461" eb="463">
      <t>キセツ</t>
    </rPh>
    <rPh sb="466" eb="468">
      <t>ヘンドウ</t>
    </rPh>
    <rPh sb="469" eb="470">
      <t>オオ</t>
    </rPh>
    <rPh sb="479" eb="480">
      <t>ジ</t>
    </rPh>
    <rPh sb="481" eb="484">
      <t>コウフカ</t>
    </rPh>
    <rPh sb="486" eb="488">
      <t>カドウ</t>
    </rPh>
    <rPh sb="489" eb="491">
      <t>ヨギ</t>
    </rPh>
    <rPh sb="499" eb="501">
      <t>コンゴ</t>
    </rPh>
    <rPh sb="502" eb="504">
      <t>ジンコウ</t>
    </rPh>
    <rPh sb="504" eb="506">
      <t>ゲンショウ</t>
    </rPh>
    <rPh sb="507" eb="508">
      <t>フ</t>
    </rPh>
    <rPh sb="512" eb="514">
      <t>ハイスイ</t>
    </rPh>
    <rPh sb="517" eb="518">
      <t>ゴト</t>
    </rPh>
    <rPh sb="519" eb="520">
      <t>ミズ</t>
    </rPh>
    <rPh sb="520" eb="522">
      <t>ジュヨウ</t>
    </rPh>
    <rPh sb="523" eb="525">
      <t>テキカク</t>
    </rPh>
    <rPh sb="526" eb="528">
      <t>ハアク</t>
    </rPh>
    <rPh sb="530" eb="531">
      <t>ウエ</t>
    </rPh>
    <rPh sb="533" eb="535">
      <t>キゾン</t>
    </rPh>
    <rPh sb="535" eb="537">
      <t>シセツ</t>
    </rPh>
    <rPh sb="538" eb="541">
      <t>トウハイゴウ</t>
    </rPh>
    <rPh sb="541" eb="542">
      <t>トウ</t>
    </rPh>
    <rPh sb="543" eb="54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</si>
</sst>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1.48</c:v>
                </c:pt>
                <c:pt idx="1">
                  <c:v>1.26</c:v>
                </c:pt>
                <c:pt idx="2">
                  <c:v>0.54</c:v>
                </c:pt>
                <c:pt idx="3">
                  <c:v>0.32</c:v>
                </c:pt>
                <c:pt idx="4">
                  <c:v>0.63</c:v>
                </c:pt>
              </c:numCache>
            </c:numRef>
          </c:val>
          <c:extLst xmlns:c16r2="http://schemas.microsoft.com/office/drawing/2015/06/chart">
            <c:ext xmlns:c16="http://schemas.microsoft.com/office/drawing/2014/chart" uri="{C3380CC4-5D6E-409C-BE32-E72D297353CC}">
              <c16:uniqueId val="{00000000-C78B-4D67-9AD5-A18B3BE2CE88}"/>
            </c:ext>
          </c:extLst>
        </c:ser>
        <c:dLbls>
          <c:showLegendKey val="0"/>
          <c:showVal val="0"/>
          <c:showCatName val="0"/>
          <c:showSerName val="0"/>
          <c:showPercent val="0"/>
          <c:showBubbleSize val="0"/>
        </c:dLbls>
        <c:gapWidth val="150"/>
        <c:axId val="86588032"/>
        <c:axId val="866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0.71</c:v>
                </c:pt>
                <c:pt idx="3">
                  <c:v>0.75</c:v>
                </c:pt>
                <c:pt idx="4">
                  <c:v>0.63</c:v>
                </c:pt>
              </c:numCache>
            </c:numRef>
          </c:val>
          <c:smooth val="0"/>
          <c:extLst xmlns:c16r2="http://schemas.microsoft.com/office/drawing/2015/06/chart">
            <c:ext xmlns:c16="http://schemas.microsoft.com/office/drawing/2014/chart" uri="{C3380CC4-5D6E-409C-BE32-E72D297353CC}">
              <c16:uniqueId val="{00000001-C78B-4D67-9AD5-A18B3BE2CE88}"/>
            </c:ext>
          </c:extLst>
        </c:ser>
        <c:dLbls>
          <c:showLegendKey val="0"/>
          <c:showVal val="0"/>
          <c:showCatName val="0"/>
          <c:showSerName val="0"/>
          <c:showPercent val="0"/>
          <c:showBubbleSize val="0"/>
        </c:dLbls>
        <c:marker val="1"/>
        <c:smooth val="0"/>
        <c:axId val="86588032"/>
        <c:axId val="86602496"/>
      </c:lineChart>
      <c:dateAx>
        <c:axId val="86588032"/>
        <c:scaling>
          <c:orientation val="minMax"/>
        </c:scaling>
        <c:delete val="1"/>
        <c:axPos val="b"/>
        <c:numFmt formatCode="ge" sourceLinked="1"/>
        <c:majorTickMark val="none"/>
        <c:minorTickMark val="none"/>
        <c:tickLblPos val="none"/>
        <c:crossAx val="86602496"/>
        <c:crosses val="autoZero"/>
        <c:auto val="1"/>
        <c:lblOffset val="100"/>
        <c:baseTimeUnit val="years"/>
      </c:dateAx>
      <c:valAx>
        <c:axId val="866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8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49.81</c:v>
                </c:pt>
                <c:pt idx="1">
                  <c:v>49.15</c:v>
                </c:pt>
                <c:pt idx="2">
                  <c:v>49.13</c:v>
                </c:pt>
                <c:pt idx="3">
                  <c:v>50.49</c:v>
                </c:pt>
                <c:pt idx="4">
                  <c:v>49.66</c:v>
                </c:pt>
              </c:numCache>
            </c:numRef>
          </c:val>
          <c:extLst xmlns:c16r2="http://schemas.microsoft.com/office/drawing/2015/06/chart">
            <c:ext xmlns:c16="http://schemas.microsoft.com/office/drawing/2014/chart" uri="{C3380CC4-5D6E-409C-BE32-E72D297353CC}">
              <c16:uniqueId val="{00000000-917A-495B-A891-70384D255E02}"/>
            </c:ext>
          </c:extLst>
        </c:ser>
        <c:dLbls>
          <c:showLegendKey val="0"/>
          <c:showVal val="0"/>
          <c:showCatName val="0"/>
          <c:showSerName val="0"/>
          <c:showPercent val="0"/>
          <c:showBubbleSize val="0"/>
        </c:dLbls>
        <c:gapWidth val="150"/>
        <c:axId val="96389376"/>
        <c:axId val="963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59.11</c:v>
                </c:pt>
                <c:pt idx="3">
                  <c:v>59.74</c:v>
                </c:pt>
                <c:pt idx="4">
                  <c:v>59.46</c:v>
                </c:pt>
              </c:numCache>
            </c:numRef>
          </c:val>
          <c:smooth val="0"/>
          <c:extLst xmlns:c16r2="http://schemas.microsoft.com/office/drawing/2015/06/chart">
            <c:ext xmlns:c16="http://schemas.microsoft.com/office/drawing/2014/chart" uri="{C3380CC4-5D6E-409C-BE32-E72D297353CC}">
              <c16:uniqueId val="{00000001-917A-495B-A891-70384D255E02}"/>
            </c:ext>
          </c:extLst>
        </c:ser>
        <c:dLbls>
          <c:showLegendKey val="0"/>
          <c:showVal val="0"/>
          <c:showCatName val="0"/>
          <c:showSerName val="0"/>
          <c:showPercent val="0"/>
          <c:showBubbleSize val="0"/>
        </c:dLbls>
        <c:marker val="1"/>
        <c:smooth val="0"/>
        <c:axId val="96389376"/>
        <c:axId val="96395648"/>
      </c:lineChart>
      <c:dateAx>
        <c:axId val="96389376"/>
        <c:scaling>
          <c:orientation val="minMax"/>
        </c:scaling>
        <c:delete val="1"/>
        <c:axPos val="b"/>
        <c:numFmt formatCode="ge" sourceLinked="1"/>
        <c:majorTickMark val="none"/>
        <c:minorTickMark val="none"/>
        <c:tickLblPos val="none"/>
        <c:crossAx val="96395648"/>
        <c:crosses val="autoZero"/>
        <c:auto val="1"/>
        <c:lblOffset val="100"/>
        <c:baseTimeUnit val="years"/>
      </c:dateAx>
      <c:valAx>
        <c:axId val="963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8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79.37</c:v>
                </c:pt>
                <c:pt idx="1">
                  <c:v>79.790000000000006</c:v>
                </c:pt>
                <c:pt idx="2">
                  <c:v>77.819999999999993</c:v>
                </c:pt>
                <c:pt idx="3">
                  <c:v>74.02</c:v>
                </c:pt>
                <c:pt idx="4">
                  <c:v>74.05</c:v>
                </c:pt>
              </c:numCache>
            </c:numRef>
          </c:val>
          <c:extLst xmlns:c16r2="http://schemas.microsoft.com/office/drawing/2015/06/chart">
            <c:ext xmlns:c16="http://schemas.microsoft.com/office/drawing/2014/chart" uri="{C3380CC4-5D6E-409C-BE32-E72D297353CC}">
              <c16:uniqueId val="{00000000-5044-49DE-98E3-EF5E009A82DC}"/>
            </c:ext>
          </c:extLst>
        </c:ser>
        <c:dLbls>
          <c:showLegendKey val="0"/>
          <c:showVal val="0"/>
          <c:showCatName val="0"/>
          <c:showSerName val="0"/>
          <c:showPercent val="0"/>
          <c:showBubbleSize val="0"/>
        </c:dLbls>
        <c:gapWidth val="150"/>
        <c:axId val="96451200"/>
        <c:axId val="964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87.91</c:v>
                </c:pt>
                <c:pt idx="3">
                  <c:v>87.28</c:v>
                </c:pt>
                <c:pt idx="4">
                  <c:v>87.41</c:v>
                </c:pt>
              </c:numCache>
            </c:numRef>
          </c:val>
          <c:smooth val="0"/>
          <c:extLst xmlns:c16r2="http://schemas.microsoft.com/office/drawing/2015/06/chart">
            <c:ext xmlns:c16="http://schemas.microsoft.com/office/drawing/2014/chart" uri="{C3380CC4-5D6E-409C-BE32-E72D297353CC}">
              <c16:uniqueId val="{00000001-5044-49DE-98E3-EF5E009A82DC}"/>
            </c:ext>
          </c:extLst>
        </c:ser>
        <c:dLbls>
          <c:showLegendKey val="0"/>
          <c:showVal val="0"/>
          <c:showCatName val="0"/>
          <c:showSerName val="0"/>
          <c:showPercent val="0"/>
          <c:showBubbleSize val="0"/>
        </c:dLbls>
        <c:marker val="1"/>
        <c:smooth val="0"/>
        <c:axId val="96451200"/>
        <c:axId val="96453376"/>
      </c:lineChart>
      <c:dateAx>
        <c:axId val="96451200"/>
        <c:scaling>
          <c:orientation val="minMax"/>
        </c:scaling>
        <c:delete val="1"/>
        <c:axPos val="b"/>
        <c:numFmt formatCode="ge" sourceLinked="1"/>
        <c:majorTickMark val="none"/>
        <c:minorTickMark val="none"/>
        <c:tickLblPos val="none"/>
        <c:crossAx val="96453376"/>
        <c:crosses val="autoZero"/>
        <c:auto val="1"/>
        <c:lblOffset val="100"/>
        <c:baseTimeUnit val="years"/>
      </c:dateAx>
      <c:valAx>
        <c:axId val="96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113.71</c:v>
                </c:pt>
                <c:pt idx="1">
                  <c:v>104.26</c:v>
                </c:pt>
                <c:pt idx="2">
                  <c:v>94.35</c:v>
                </c:pt>
                <c:pt idx="3">
                  <c:v>106.79</c:v>
                </c:pt>
                <c:pt idx="4">
                  <c:v>105.26</c:v>
                </c:pt>
              </c:numCache>
            </c:numRef>
          </c:val>
          <c:extLst xmlns:c16r2="http://schemas.microsoft.com/office/drawing/2015/06/chart">
            <c:ext xmlns:c16="http://schemas.microsoft.com/office/drawing/2014/chart" uri="{C3380CC4-5D6E-409C-BE32-E72D297353CC}">
              <c16:uniqueId val="{00000000-E1CB-4E67-B3D8-FEA5BCA2257D}"/>
            </c:ext>
          </c:extLst>
        </c:ser>
        <c:dLbls>
          <c:showLegendKey val="0"/>
          <c:showVal val="0"/>
          <c:showCatName val="0"/>
          <c:showSerName val="0"/>
          <c:showPercent val="0"/>
          <c:showBubbleSize val="0"/>
        </c:dLbls>
        <c:gapWidth val="150"/>
        <c:axId val="86633472"/>
        <c:axId val="8704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113.16</c:v>
                </c:pt>
                <c:pt idx="3">
                  <c:v>112.15</c:v>
                </c:pt>
                <c:pt idx="4">
                  <c:v>111.44</c:v>
                </c:pt>
              </c:numCache>
            </c:numRef>
          </c:val>
          <c:smooth val="0"/>
          <c:extLst xmlns:c16r2="http://schemas.microsoft.com/office/drawing/2015/06/chart">
            <c:ext xmlns:c16="http://schemas.microsoft.com/office/drawing/2014/chart" uri="{C3380CC4-5D6E-409C-BE32-E72D297353CC}">
              <c16:uniqueId val="{00000001-E1CB-4E67-B3D8-FEA5BCA2257D}"/>
            </c:ext>
          </c:extLst>
        </c:ser>
        <c:dLbls>
          <c:showLegendKey val="0"/>
          <c:showVal val="0"/>
          <c:showCatName val="0"/>
          <c:showSerName val="0"/>
          <c:showPercent val="0"/>
          <c:showBubbleSize val="0"/>
        </c:dLbls>
        <c:marker val="1"/>
        <c:smooth val="0"/>
        <c:axId val="86633472"/>
        <c:axId val="87041152"/>
      </c:lineChart>
      <c:dateAx>
        <c:axId val="86633472"/>
        <c:scaling>
          <c:orientation val="minMax"/>
        </c:scaling>
        <c:delete val="1"/>
        <c:axPos val="b"/>
        <c:numFmt formatCode="ge" sourceLinked="1"/>
        <c:majorTickMark val="none"/>
        <c:minorTickMark val="none"/>
        <c:tickLblPos val="none"/>
        <c:crossAx val="87041152"/>
        <c:crosses val="autoZero"/>
        <c:auto val="1"/>
        <c:lblOffset val="100"/>
        <c:baseTimeUnit val="years"/>
      </c:dateAx>
      <c:valAx>
        <c:axId val="87041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63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33.130000000000003</c:v>
                </c:pt>
                <c:pt idx="1">
                  <c:v>34.700000000000003</c:v>
                </c:pt>
                <c:pt idx="2">
                  <c:v>28.63</c:v>
                </c:pt>
                <c:pt idx="3">
                  <c:v>31.14</c:v>
                </c:pt>
                <c:pt idx="4">
                  <c:v>32.950000000000003</c:v>
                </c:pt>
              </c:numCache>
            </c:numRef>
          </c:val>
          <c:extLst xmlns:c16r2="http://schemas.microsoft.com/office/drawing/2015/06/chart">
            <c:ext xmlns:c16="http://schemas.microsoft.com/office/drawing/2014/chart" uri="{C3380CC4-5D6E-409C-BE32-E72D297353CC}">
              <c16:uniqueId val="{00000000-8C74-4EED-920C-2426733A6E09}"/>
            </c:ext>
          </c:extLst>
        </c:ser>
        <c:dLbls>
          <c:showLegendKey val="0"/>
          <c:showVal val="0"/>
          <c:showCatName val="0"/>
          <c:showSerName val="0"/>
          <c:showPercent val="0"/>
          <c:showBubbleSize val="0"/>
        </c:dLbls>
        <c:gapWidth val="150"/>
        <c:axId val="87063936"/>
        <c:axId val="8708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46.88</c:v>
                </c:pt>
                <c:pt idx="3">
                  <c:v>46.94</c:v>
                </c:pt>
                <c:pt idx="4">
                  <c:v>47.62</c:v>
                </c:pt>
              </c:numCache>
            </c:numRef>
          </c:val>
          <c:smooth val="0"/>
          <c:extLst xmlns:c16r2="http://schemas.microsoft.com/office/drawing/2015/06/chart">
            <c:ext xmlns:c16="http://schemas.microsoft.com/office/drawing/2014/chart" uri="{C3380CC4-5D6E-409C-BE32-E72D297353CC}">
              <c16:uniqueId val="{00000001-8C74-4EED-920C-2426733A6E09}"/>
            </c:ext>
          </c:extLst>
        </c:ser>
        <c:dLbls>
          <c:showLegendKey val="0"/>
          <c:showVal val="0"/>
          <c:showCatName val="0"/>
          <c:showSerName val="0"/>
          <c:showPercent val="0"/>
          <c:showBubbleSize val="0"/>
        </c:dLbls>
        <c:marker val="1"/>
        <c:smooth val="0"/>
        <c:axId val="87063936"/>
        <c:axId val="87082496"/>
      </c:lineChart>
      <c:dateAx>
        <c:axId val="87063936"/>
        <c:scaling>
          <c:orientation val="minMax"/>
        </c:scaling>
        <c:delete val="1"/>
        <c:axPos val="b"/>
        <c:numFmt formatCode="ge" sourceLinked="1"/>
        <c:majorTickMark val="none"/>
        <c:minorTickMark val="none"/>
        <c:tickLblPos val="none"/>
        <c:crossAx val="87082496"/>
        <c:crosses val="autoZero"/>
        <c:auto val="1"/>
        <c:lblOffset val="100"/>
        <c:baseTimeUnit val="years"/>
      </c:dateAx>
      <c:valAx>
        <c:axId val="87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5.78</c:v>
                </c:pt>
                <c:pt idx="1">
                  <c:v>6.39</c:v>
                </c:pt>
                <c:pt idx="2">
                  <c:v>20.04</c:v>
                </c:pt>
                <c:pt idx="3">
                  <c:v>25.04</c:v>
                </c:pt>
                <c:pt idx="4">
                  <c:v>26.24</c:v>
                </c:pt>
              </c:numCache>
            </c:numRef>
          </c:val>
          <c:extLst xmlns:c16r2="http://schemas.microsoft.com/office/drawing/2015/06/chart">
            <c:ext xmlns:c16="http://schemas.microsoft.com/office/drawing/2014/chart" uri="{C3380CC4-5D6E-409C-BE32-E72D297353CC}">
              <c16:uniqueId val="{00000000-A5F5-40EB-B047-81FDA5FEA7A2}"/>
            </c:ext>
          </c:extLst>
        </c:ser>
        <c:dLbls>
          <c:showLegendKey val="0"/>
          <c:showVal val="0"/>
          <c:showCatName val="0"/>
          <c:showSerName val="0"/>
          <c:showPercent val="0"/>
          <c:showBubbleSize val="0"/>
        </c:dLbls>
        <c:gapWidth val="150"/>
        <c:axId val="93995008"/>
        <c:axId val="939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13.39</c:v>
                </c:pt>
                <c:pt idx="3">
                  <c:v>14.48</c:v>
                </c:pt>
                <c:pt idx="4">
                  <c:v>16.27</c:v>
                </c:pt>
              </c:numCache>
            </c:numRef>
          </c:val>
          <c:smooth val="0"/>
          <c:extLst xmlns:c16r2="http://schemas.microsoft.com/office/drawing/2015/06/chart">
            <c:ext xmlns:c16="http://schemas.microsoft.com/office/drawing/2014/chart" uri="{C3380CC4-5D6E-409C-BE32-E72D297353CC}">
              <c16:uniqueId val="{00000001-A5F5-40EB-B047-81FDA5FEA7A2}"/>
            </c:ext>
          </c:extLst>
        </c:ser>
        <c:dLbls>
          <c:showLegendKey val="0"/>
          <c:showVal val="0"/>
          <c:showCatName val="0"/>
          <c:showSerName val="0"/>
          <c:showPercent val="0"/>
          <c:showBubbleSize val="0"/>
        </c:dLbls>
        <c:marker val="1"/>
        <c:smooth val="0"/>
        <c:axId val="93995008"/>
        <c:axId val="93996928"/>
      </c:lineChart>
      <c:dateAx>
        <c:axId val="93995008"/>
        <c:scaling>
          <c:orientation val="minMax"/>
        </c:scaling>
        <c:delete val="1"/>
        <c:axPos val="b"/>
        <c:numFmt formatCode="ge" sourceLinked="1"/>
        <c:majorTickMark val="none"/>
        <c:minorTickMark val="none"/>
        <c:tickLblPos val="none"/>
        <c:crossAx val="93996928"/>
        <c:crosses val="autoZero"/>
        <c:auto val="1"/>
        <c:lblOffset val="100"/>
        <c:baseTimeUnit val="years"/>
      </c:dateAx>
      <c:valAx>
        <c:axId val="939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75-4FE1-BC63-66EEDB79CBDB}"/>
            </c:ext>
          </c:extLst>
        </c:ser>
        <c:dLbls>
          <c:showLegendKey val="0"/>
          <c:showVal val="0"/>
          <c:showCatName val="0"/>
          <c:showSerName val="0"/>
          <c:showPercent val="0"/>
          <c:showBubbleSize val="0"/>
        </c:dLbls>
        <c:gapWidth val="150"/>
        <c:axId val="94042368"/>
        <c:axId val="9404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0.68</c:v>
                </c:pt>
                <c:pt idx="3">
                  <c:v>1</c:v>
                </c:pt>
                <c:pt idx="4">
                  <c:v>1.03</c:v>
                </c:pt>
              </c:numCache>
            </c:numRef>
          </c:val>
          <c:smooth val="0"/>
          <c:extLst xmlns:c16r2="http://schemas.microsoft.com/office/drawing/2015/06/chart">
            <c:ext xmlns:c16="http://schemas.microsoft.com/office/drawing/2014/chart" uri="{C3380CC4-5D6E-409C-BE32-E72D297353CC}">
              <c16:uniqueId val="{00000001-A275-4FE1-BC63-66EEDB79CBDB}"/>
            </c:ext>
          </c:extLst>
        </c:ser>
        <c:dLbls>
          <c:showLegendKey val="0"/>
          <c:showVal val="0"/>
          <c:showCatName val="0"/>
          <c:showSerName val="0"/>
          <c:showPercent val="0"/>
          <c:showBubbleSize val="0"/>
        </c:dLbls>
        <c:marker val="1"/>
        <c:smooth val="0"/>
        <c:axId val="94042368"/>
        <c:axId val="94044544"/>
      </c:lineChart>
      <c:dateAx>
        <c:axId val="94042368"/>
        <c:scaling>
          <c:orientation val="minMax"/>
        </c:scaling>
        <c:delete val="1"/>
        <c:axPos val="b"/>
        <c:numFmt formatCode="ge" sourceLinked="1"/>
        <c:majorTickMark val="none"/>
        <c:minorTickMark val="none"/>
        <c:tickLblPos val="none"/>
        <c:crossAx val="94044544"/>
        <c:crosses val="autoZero"/>
        <c:auto val="1"/>
        <c:lblOffset val="100"/>
        <c:baseTimeUnit val="years"/>
      </c:dateAx>
      <c:valAx>
        <c:axId val="9404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4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177.44</c:v>
                </c:pt>
                <c:pt idx="1">
                  <c:v>192</c:v>
                </c:pt>
                <c:pt idx="2">
                  <c:v>123.74</c:v>
                </c:pt>
                <c:pt idx="3">
                  <c:v>149.68</c:v>
                </c:pt>
                <c:pt idx="4">
                  <c:v>162.28</c:v>
                </c:pt>
              </c:numCache>
            </c:numRef>
          </c:val>
          <c:extLst xmlns:c16r2="http://schemas.microsoft.com/office/drawing/2015/06/chart">
            <c:ext xmlns:c16="http://schemas.microsoft.com/office/drawing/2014/chart" uri="{C3380CC4-5D6E-409C-BE32-E72D297353CC}">
              <c16:uniqueId val="{00000000-274A-4642-A276-4F7C68B71778}"/>
            </c:ext>
          </c:extLst>
        </c:ser>
        <c:dLbls>
          <c:showLegendKey val="0"/>
          <c:showVal val="0"/>
          <c:showCatName val="0"/>
          <c:showSerName val="0"/>
          <c:showPercent val="0"/>
          <c:showBubbleSize val="0"/>
        </c:dLbls>
        <c:gapWidth val="150"/>
        <c:axId val="94088192"/>
        <c:axId val="940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357.82</c:v>
                </c:pt>
                <c:pt idx="3">
                  <c:v>355.5</c:v>
                </c:pt>
                <c:pt idx="4">
                  <c:v>349.83</c:v>
                </c:pt>
              </c:numCache>
            </c:numRef>
          </c:val>
          <c:smooth val="0"/>
          <c:extLst xmlns:c16r2="http://schemas.microsoft.com/office/drawing/2015/06/chart">
            <c:ext xmlns:c16="http://schemas.microsoft.com/office/drawing/2014/chart" uri="{C3380CC4-5D6E-409C-BE32-E72D297353CC}">
              <c16:uniqueId val="{00000001-274A-4642-A276-4F7C68B71778}"/>
            </c:ext>
          </c:extLst>
        </c:ser>
        <c:dLbls>
          <c:showLegendKey val="0"/>
          <c:showVal val="0"/>
          <c:showCatName val="0"/>
          <c:showSerName val="0"/>
          <c:showPercent val="0"/>
          <c:showBubbleSize val="0"/>
        </c:dLbls>
        <c:marker val="1"/>
        <c:smooth val="0"/>
        <c:axId val="94088192"/>
        <c:axId val="94090368"/>
      </c:lineChart>
      <c:dateAx>
        <c:axId val="94088192"/>
        <c:scaling>
          <c:orientation val="minMax"/>
        </c:scaling>
        <c:delete val="1"/>
        <c:axPos val="b"/>
        <c:numFmt formatCode="ge" sourceLinked="1"/>
        <c:majorTickMark val="none"/>
        <c:minorTickMark val="none"/>
        <c:tickLblPos val="none"/>
        <c:crossAx val="94090368"/>
        <c:crosses val="autoZero"/>
        <c:auto val="1"/>
        <c:lblOffset val="100"/>
        <c:baseTimeUnit val="years"/>
      </c:dateAx>
      <c:valAx>
        <c:axId val="9409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1001.42</c:v>
                </c:pt>
                <c:pt idx="1">
                  <c:v>969.74</c:v>
                </c:pt>
                <c:pt idx="2">
                  <c:v>1107.68</c:v>
                </c:pt>
                <c:pt idx="3">
                  <c:v>1085.83</c:v>
                </c:pt>
                <c:pt idx="4">
                  <c:v>1076.55</c:v>
                </c:pt>
              </c:numCache>
            </c:numRef>
          </c:val>
          <c:extLst xmlns:c16r2="http://schemas.microsoft.com/office/drawing/2015/06/chart">
            <c:ext xmlns:c16="http://schemas.microsoft.com/office/drawing/2014/chart" uri="{C3380CC4-5D6E-409C-BE32-E72D297353CC}">
              <c16:uniqueId val="{00000000-E3B2-4107-82DA-874C7AB245B3}"/>
            </c:ext>
          </c:extLst>
        </c:ser>
        <c:dLbls>
          <c:showLegendKey val="0"/>
          <c:showVal val="0"/>
          <c:showCatName val="0"/>
          <c:showSerName val="0"/>
          <c:showPercent val="0"/>
          <c:showBubbleSize val="0"/>
        </c:dLbls>
        <c:gapWidth val="150"/>
        <c:axId val="96238592"/>
        <c:axId val="962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307.45999999999998</c:v>
                </c:pt>
                <c:pt idx="3">
                  <c:v>312.58</c:v>
                </c:pt>
                <c:pt idx="4">
                  <c:v>314.87</c:v>
                </c:pt>
              </c:numCache>
            </c:numRef>
          </c:val>
          <c:smooth val="0"/>
          <c:extLst xmlns:c16r2="http://schemas.microsoft.com/office/drawing/2015/06/chart">
            <c:ext xmlns:c16="http://schemas.microsoft.com/office/drawing/2014/chart" uri="{C3380CC4-5D6E-409C-BE32-E72D297353CC}">
              <c16:uniqueId val="{00000001-E3B2-4107-82DA-874C7AB245B3}"/>
            </c:ext>
          </c:extLst>
        </c:ser>
        <c:dLbls>
          <c:showLegendKey val="0"/>
          <c:showVal val="0"/>
          <c:showCatName val="0"/>
          <c:showSerName val="0"/>
          <c:showPercent val="0"/>
          <c:showBubbleSize val="0"/>
        </c:dLbls>
        <c:marker val="1"/>
        <c:smooth val="0"/>
        <c:axId val="96238592"/>
        <c:axId val="96240768"/>
      </c:lineChart>
      <c:dateAx>
        <c:axId val="96238592"/>
        <c:scaling>
          <c:orientation val="minMax"/>
        </c:scaling>
        <c:delete val="1"/>
        <c:axPos val="b"/>
        <c:numFmt formatCode="ge" sourceLinked="1"/>
        <c:majorTickMark val="none"/>
        <c:minorTickMark val="none"/>
        <c:tickLblPos val="none"/>
        <c:crossAx val="96240768"/>
        <c:crosses val="autoZero"/>
        <c:auto val="1"/>
        <c:lblOffset val="100"/>
        <c:baseTimeUnit val="years"/>
      </c:dateAx>
      <c:valAx>
        <c:axId val="96240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89.3</c:v>
                </c:pt>
                <c:pt idx="1">
                  <c:v>86.55</c:v>
                </c:pt>
                <c:pt idx="2">
                  <c:v>72.3</c:v>
                </c:pt>
                <c:pt idx="3">
                  <c:v>70.38</c:v>
                </c:pt>
                <c:pt idx="4">
                  <c:v>69.739999999999995</c:v>
                </c:pt>
              </c:numCache>
            </c:numRef>
          </c:val>
          <c:extLst xmlns:c16r2="http://schemas.microsoft.com/office/drawing/2015/06/chart">
            <c:ext xmlns:c16="http://schemas.microsoft.com/office/drawing/2014/chart" uri="{C3380CC4-5D6E-409C-BE32-E72D297353CC}">
              <c16:uniqueId val="{00000000-34EB-47FE-AE32-F2D4DC4C6B0C}"/>
            </c:ext>
          </c:extLst>
        </c:ser>
        <c:dLbls>
          <c:showLegendKey val="0"/>
          <c:showVal val="0"/>
          <c:showCatName val="0"/>
          <c:showSerName val="0"/>
          <c:showPercent val="0"/>
          <c:showBubbleSize val="0"/>
        </c:dLbls>
        <c:gapWidth val="150"/>
        <c:axId val="96253824"/>
        <c:axId val="963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106.01</c:v>
                </c:pt>
                <c:pt idx="3">
                  <c:v>104.57</c:v>
                </c:pt>
                <c:pt idx="4">
                  <c:v>103.54</c:v>
                </c:pt>
              </c:numCache>
            </c:numRef>
          </c:val>
          <c:smooth val="0"/>
          <c:extLst xmlns:c16r2="http://schemas.microsoft.com/office/drawing/2015/06/chart">
            <c:ext xmlns:c16="http://schemas.microsoft.com/office/drawing/2014/chart" uri="{C3380CC4-5D6E-409C-BE32-E72D297353CC}">
              <c16:uniqueId val="{00000001-34EB-47FE-AE32-F2D4DC4C6B0C}"/>
            </c:ext>
          </c:extLst>
        </c:ser>
        <c:dLbls>
          <c:showLegendKey val="0"/>
          <c:showVal val="0"/>
          <c:showCatName val="0"/>
          <c:showSerName val="0"/>
          <c:showPercent val="0"/>
          <c:showBubbleSize val="0"/>
        </c:dLbls>
        <c:marker val="1"/>
        <c:smooth val="0"/>
        <c:axId val="96253824"/>
        <c:axId val="96337920"/>
      </c:lineChart>
      <c:dateAx>
        <c:axId val="96253824"/>
        <c:scaling>
          <c:orientation val="minMax"/>
        </c:scaling>
        <c:delete val="1"/>
        <c:axPos val="b"/>
        <c:numFmt formatCode="ge" sourceLinked="1"/>
        <c:majorTickMark val="none"/>
        <c:minorTickMark val="none"/>
        <c:tickLblPos val="none"/>
        <c:crossAx val="96337920"/>
        <c:crosses val="autoZero"/>
        <c:auto val="1"/>
        <c:lblOffset val="100"/>
        <c:baseTimeUnit val="years"/>
      </c:dateAx>
      <c:valAx>
        <c:axId val="963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265.7</c:v>
                </c:pt>
                <c:pt idx="1">
                  <c:v>275.08</c:v>
                </c:pt>
                <c:pt idx="2">
                  <c:v>330.95</c:v>
                </c:pt>
                <c:pt idx="3">
                  <c:v>340.56</c:v>
                </c:pt>
                <c:pt idx="4">
                  <c:v>343.39</c:v>
                </c:pt>
              </c:numCache>
            </c:numRef>
          </c:val>
          <c:extLst xmlns:c16r2="http://schemas.microsoft.com/office/drawing/2015/06/chart">
            <c:ext xmlns:c16="http://schemas.microsoft.com/office/drawing/2014/chart" uri="{C3380CC4-5D6E-409C-BE32-E72D297353CC}">
              <c16:uniqueId val="{00000000-B7C0-4D92-8118-EEC30808F7C5}"/>
            </c:ext>
          </c:extLst>
        </c:ser>
        <c:dLbls>
          <c:showLegendKey val="0"/>
          <c:showVal val="0"/>
          <c:showCatName val="0"/>
          <c:showSerName val="0"/>
          <c:showPercent val="0"/>
          <c:showBubbleSize val="0"/>
        </c:dLbls>
        <c:gapWidth val="150"/>
        <c:axId val="96364416"/>
        <c:axId val="963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162.24</c:v>
                </c:pt>
                <c:pt idx="3">
                  <c:v>165.47</c:v>
                </c:pt>
                <c:pt idx="4">
                  <c:v>167.46</c:v>
                </c:pt>
              </c:numCache>
            </c:numRef>
          </c:val>
          <c:smooth val="0"/>
          <c:extLst xmlns:c16r2="http://schemas.microsoft.com/office/drawing/2015/06/chart">
            <c:ext xmlns:c16="http://schemas.microsoft.com/office/drawing/2014/chart" uri="{C3380CC4-5D6E-409C-BE32-E72D297353CC}">
              <c16:uniqueId val="{00000001-B7C0-4D92-8118-EEC30808F7C5}"/>
            </c:ext>
          </c:extLst>
        </c:ser>
        <c:dLbls>
          <c:showLegendKey val="0"/>
          <c:showVal val="0"/>
          <c:showCatName val="0"/>
          <c:showSerName val="0"/>
          <c:showPercent val="0"/>
          <c:showBubbleSize val="0"/>
        </c:dLbls>
        <c:marker val="1"/>
        <c:smooth val="0"/>
        <c:axId val="96364416"/>
        <c:axId val="96370688"/>
      </c:lineChart>
      <c:dateAx>
        <c:axId val="96364416"/>
        <c:scaling>
          <c:orientation val="minMax"/>
        </c:scaling>
        <c:delete val="1"/>
        <c:axPos val="b"/>
        <c:numFmt formatCode="ge" sourceLinked="1"/>
        <c:majorTickMark val="none"/>
        <c:minorTickMark val="none"/>
        <c:tickLblPos val="none"/>
        <c:crossAx val="96370688"/>
        <c:crosses val="autoZero"/>
        <c:auto val="1"/>
        <c:lblOffset val="100"/>
        <c:baseTimeUnit val="years"/>
      </c:dateAx>
      <c:valAx>
        <c:axId val="963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新潟県　佐渡市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55333</v>
      </c>
      <c r="AM8" s="60"/>
      <c r="AN8" s="60"/>
      <c r="AO8" s="60"/>
      <c r="AP8" s="60"/>
      <c r="AQ8" s="60"/>
      <c r="AR8" s="60"/>
      <c r="AS8" s="60"/>
      <c r="AT8" s="51">
        <f>データ!$S$6</f>
        <v>855.67</v>
      </c>
      <c r="AU8" s="52"/>
      <c r="AV8" s="52"/>
      <c r="AW8" s="52"/>
      <c r="AX8" s="52"/>
      <c r="AY8" s="52"/>
      <c r="AZ8" s="52"/>
      <c r="BA8" s="52"/>
      <c r="BB8" s="53">
        <f>データ!$T$6</f>
        <v>64.67</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54</v>
      </c>
      <c r="J10" s="52"/>
      <c r="K10" s="52"/>
      <c r="L10" s="52"/>
      <c r="M10" s="52"/>
      <c r="N10" s="52"/>
      <c r="O10" s="63"/>
      <c r="P10" s="53">
        <f>データ!$P$6</f>
        <v>98.88</v>
      </c>
      <c r="Q10" s="53"/>
      <c r="R10" s="53"/>
      <c r="S10" s="53"/>
      <c r="T10" s="53"/>
      <c r="U10" s="53"/>
      <c r="V10" s="53"/>
      <c r="W10" s="60">
        <f>データ!$Q$6</f>
        <v>4402</v>
      </c>
      <c r="X10" s="60"/>
      <c r="Y10" s="60"/>
      <c r="Z10" s="60"/>
      <c r="AA10" s="60"/>
      <c r="AB10" s="60"/>
      <c r="AC10" s="60"/>
      <c r="AD10" s="2"/>
      <c r="AE10" s="2"/>
      <c r="AF10" s="2"/>
      <c r="AG10" s="2"/>
      <c r="AH10" s="4"/>
      <c r="AI10" s="4"/>
      <c r="AJ10" s="4"/>
      <c r="AK10" s="4"/>
      <c r="AL10" s="60">
        <f>データ!$U$6</f>
        <v>54046</v>
      </c>
      <c r="AM10" s="60"/>
      <c r="AN10" s="60"/>
      <c r="AO10" s="60"/>
      <c r="AP10" s="60"/>
      <c r="AQ10" s="60"/>
      <c r="AR10" s="60"/>
      <c r="AS10" s="60"/>
      <c r="AT10" s="51">
        <f>データ!$V$6</f>
        <v>266.89999999999998</v>
      </c>
      <c r="AU10" s="52"/>
      <c r="AV10" s="52"/>
      <c r="AW10" s="52"/>
      <c r="AX10" s="52"/>
      <c r="AY10" s="52"/>
      <c r="AZ10" s="52"/>
      <c r="BA10" s="52"/>
      <c r="BB10" s="53">
        <f>データ!$W$6</f>
        <v>202.5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51+3us9H4/YcPcpAksbU0pY6B06LKKfCcsN5qcx4gT6mukWGWsrtz7qXeWKPtYT+X+1dTuGGyvkK4MEKtr1PA==" saltValue="xaDOOHIlGsfkkWNZx35v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152242</v>
      </c>
      <c r="D6" s="34">
        <f t="shared" si="3"/>
        <v>46</v>
      </c>
      <c r="E6" s="34">
        <f t="shared" si="3"/>
        <v>1</v>
      </c>
      <c r="F6" s="34">
        <f t="shared" si="3"/>
        <v>0</v>
      </c>
      <c r="G6" s="34">
        <f t="shared" si="3"/>
        <v>1</v>
      </c>
      <c r="H6" s="34" t="str">
        <f t="shared" si="3"/>
        <v>新潟県　佐渡市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54</v>
      </c>
      <c r="P6" s="35">
        <f t="shared" si="3"/>
        <v>98.88</v>
      </c>
      <c r="Q6" s="35">
        <f t="shared" si="3"/>
        <v>4402</v>
      </c>
      <c r="R6" s="35">
        <f t="shared" si="3"/>
        <v>55333</v>
      </c>
      <c r="S6" s="35">
        <f t="shared" si="3"/>
        <v>855.67</v>
      </c>
      <c r="T6" s="35">
        <f t="shared" si="3"/>
        <v>64.67</v>
      </c>
      <c r="U6" s="35">
        <f t="shared" si="3"/>
        <v>54046</v>
      </c>
      <c r="V6" s="35">
        <f t="shared" si="3"/>
        <v>266.89999999999998</v>
      </c>
      <c r="W6" s="35">
        <f t="shared" si="3"/>
        <v>202.5</v>
      </c>
      <c r="X6" s="36">
        <f>IF(X7="",NA(),X7)</f>
        <v>113.71</v>
      </c>
      <c r="Y6" s="36">
        <f t="shared" ref="Y6:AG6" si="4">IF(Y7="",NA(),Y7)</f>
        <v>104.26</v>
      </c>
      <c r="Z6" s="36">
        <f t="shared" si="4"/>
        <v>94.35</v>
      </c>
      <c r="AA6" s="36">
        <f t="shared" si="4"/>
        <v>106.79</v>
      </c>
      <c r="AB6" s="36">
        <f t="shared" si="4"/>
        <v>105.26</v>
      </c>
      <c r="AC6" s="36">
        <f t="shared" si="4"/>
        <v>109.04</v>
      </c>
      <c r="AD6" s="36">
        <f t="shared" si="4"/>
        <v>109.64</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0.68</v>
      </c>
      <c r="AQ6" s="36">
        <f t="shared" si="5"/>
        <v>1</v>
      </c>
      <c r="AR6" s="36">
        <f t="shared" si="5"/>
        <v>1.03</v>
      </c>
      <c r="AS6" s="35" t="str">
        <f>IF(AS7="","",IF(AS7="-","【-】","【"&amp;SUBSTITUTE(TEXT(AS7,"#,##0.00"),"-","△")&amp;"】"))</f>
        <v>【1.05】</v>
      </c>
      <c r="AT6" s="36">
        <f>IF(AT7="",NA(),AT7)</f>
        <v>177.44</v>
      </c>
      <c r="AU6" s="36">
        <f t="shared" ref="AU6:BC6" si="6">IF(AU7="",NA(),AU7)</f>
        <v>192</v>
      </c>
      <c r="AV6" s="36">
        <f t="shared" si="6"/>
        <v>123.74</v>
      </c>
      <c r="AW6" s="36">
        <f t="shared" si="6"/>
        <v>149.68</v>
      </c>
      <c r="AX6" s="36">
        <f t="shared" si="6"/>
        <v>162.28</v>
      </c>
      <c r="AY6" s="36">
        <f t="shared" si="6"/>
        <v>382.09</v>
      </c>
      <c r="AZ6" s="36">
        <f t="shared" si="6"/>
        <v>371.31</v>
      </c>
      <c r="BA6" s="36">
        <f t="shared" si="6"/>
        <v>357.82</v>
      </c>
      <c r="BB6" s="36">
        <f t="shared" si="6"/>
        <v>355.5</v>
      </c>
      <c r="BC6" s="36">
        <f t="shared" si="6"/>
        <v>349.83</v>
      </c>
      <c r="BD6" s="35" t="str">
        <f>IF(BD7="","",IF(BD7="-","【-】","【"&amp;SUBSTITUTE(TEXT(BD7,"#,##0.00"),"-","△")&amp;"】"))</f>
        <v>【261.93】</v>
      </c>
      <c r="BE6" s="36">
        <f>IF(BE7="",NA(),BE7)</f>
        <v>1001.42</v>
      </c>
      <c r="BF6" s="36">
        <f t="shared" ref="BF6:BN6" si="7">IF(BF7="",NA(),BF7)</f>
        <v>969.74</v>
      </c>
      <c r="BG6" s="36">
        <f t="shared" si="7"/>
        <v>1107.68</v>
      </c>
      <c r="BH6" s="36">
        <f t="shared" si="7"/>
        <v>1085.83</v>
      </c>
      <c r="BI6" s="36">
        <f t="shared" si="7"/>
        <v>1076.55</v>
      </c>
      <c r="BJ6" s="36">
        <f t="shared" si="7"/>
        <v>385.06</v>
      </c>
      <c r="BK6" s="36">
        <f t="shared" si="7"/>
        <v>373.09</v>
      </c>
      <c r="BL6" s="36">
        <f t="shared" si="7"/>
        <v>307.45999999999998</v>
      </c>
      <c r="BM6" s="36">
        <f t="shared" si="7"/>
        <v>312.58</v>
      </c>
      <c r="BN6" s="36">
        <f t="shared" si="7"/>
        <v>314.87</v>
      </c>
      <c r="BO6" s="35" t="str">
        <f>IF(BO7="","",IF(BO7="-","【-】","【"&amp;SUBSTITUTE(TEXT(BO7,"#,##0.00"),"-","△")&amp;"】"))</f>
        <v>【270.46】</v>
      </c>
      <c r="BP6" s="36">
        <f>IF(BP7="",NA(),BP7)</f>
        <v>89.3</v>
      </c>
      <c r="BQ6" s="36">
        <f t="shared" ref="BQ6:BY6" si="8">IF(BQ7="",NA(),BQ7)</f>
        <v>86.55</v>
      </c>
      <c r="BR6" s="36">
        <f t="shared" si="8"/>
        <v>72.3</v>
      </c>
      <c r="BS6" s="36">
        <f t="shared" si="8"/>
        <v>70.38</v>
      </c>
      <c r="BT6" s="36">
        <f t="shared" si="8"/>
        <v>69.739999999999995</v>
      </c>
      <c r="BU6" s="36">
        <f t="shared" si="8"/>
        <v>99.07</v>
      </c>
      <c r="BV6" s="36">
        <f t="shared" si="8"/>
        <v>99.99</v>
      </c>
      <c r="BW6" s="36">
        <f t="shared" si="8"/>
        <v>106.01</v>
      </c>
      <c r="BX6" s="36">
        <f t="shared" si="8"/>
        <v>104.57</v>
      </c>
      <c r="BY6" s="36">
        <f t="shared" si="8"/>
        <v>103.54</v>
      </c>
      <c r="BZ6" s="35" t="str">
        <f>IF(BZ7="","",IF(BZ7="-","【-】","【"&amp;SUBSTITUTE(TEXT(BZ7,"#,##0.00"),"-","△")&amp;"】"))</f>
        <v>【103.91】</v>
      </c>
      <c r="CA6" s="36">
        <f>IF(CA7="",NA(),CA7)</f>
        <v>265.7</v>
      </c>
      <c r="CB6" s="36">
        <f t="shared" ref="CB6:CJ6" si="9">IF(CB7="",NA(),CB7)</f>
        <v>275.08</v>
      </c>
      <c r="CC6" s="36">
        <f t="shared" si="9"/>
        <v>330.95</v>
      </c>
      <c r="CD6" s="36">
        <f t="shared" si="9"/>
        <v>340.56</v>
      </c>
      <c r="CE6" s="36">
        <f t="shared" si="9"/>
        <v>343.39</v>
      </c>
      <c r="CF6" s="36">
        <f t="shared" si="9"/>
        <v>173.03</v>
      </c>
      <c r="CG6" s="36">
        <f t="shared" si="9"/>
        <v>171.15</v>
      </c>
      <c r="CH6" s="36">
        <f t="shared" si="9"/>
        <v>162.24</v>
      </c>
      <c r="CI6" s="36">
        <f t="shared" si="9"/>
        <v>165.47</v>
      </c>
      <c r="CJ6" s="36">
        <f t="shared" si="9"/>
        <v>167.46</v>
      </c>
      <c r="CK6" s="35" t="str">
        <f>IF(CK7="","",IF(CK7="-","【-】","【"&amp;SUBSTITUTE(TEXT(CK7,"#,##0.00"),"-","△")&amp;"】"))</f>
        <v>【167.11】</v>
      </c>
      <c r="CL6" s="36">
        <f>IF(CL7="",NA(),CL7)</f>
        <v>49.81</v>
      </c>
      <c r="CM6" s="36">
        <f t="shared" ref="CM6:CU6" si="10">IF(CM7="",NA(),CM7)</f>
        <v>49.15</v>
      </c>
      <c r="CN6" s="36">
        <f t="shared" si="10"/>
        <v>49.13</v>
      </c>
      <c r="CO6" s="36">
        <f t="shared" si="10"/>
        <v>50.49</v>
      </c>
      <c r="CP6" s="36">
        <f t="shared" si="10"/>
        <v>49.66</v>
      </c>
      <c r="CQ6" s="36">
        <f t="shared" si="10"/>
        <v>58.58</v>
      </c>
      <c r="CR6" s="36">
        <f t="shared" si="10"/>
        <v>58.53</v>
      </c>
      <c r="CS6" s="36">
        <f t="shared" si="10"/>
        <v>59.11</v>
      </c>
      <c r="CT6" s="36">
        <f t="shared" si="10"/>
        <v>59.74</v>
      </c>
      <c r="CU6" s="36">
        <f t="shared" si="10"/>
        <v>59.46</v>
      </c>
      <c r="CV6" s="35" t="str">
        <f>IF(CV7="","",IF(CV7="-","【-】","【"&amp;SUBSTITUTE(TEXT(CV7,"#,##0.00"),"-","△")&amp;"】"))</f>
        <v>【60.27】</v>
      </c>
      <c r="CW6" s="36">
        <f>IF(CW7="",NA(),CW7)</f>
        <v>79.37</v>
      </c>
      <c r="CX6" s="36">
        <f t="shared" ref="CX6:DF6" si="11">IF(CX7="",NA(),CX7)</f>
        <v>79.790000000000006</v>
      </c>
      <c r="CY6" s="36">
        <f t="shared" si="11"/>
        <v>77.819999999999993</v>
      </c>
      <c r="CZ6" s="36">
        <f t="shared" si="11"/>
        <v>74.02</v>
      </c>
      <c r="DA6" s="36">
        <f t="shared" si="11"/>
        <v>74.05</v>
      </c>
      <c r="DB6" s="36">
        <f t="shared" si="11"/>
        <v>85.23</v>
      </c>
      <c r="DC6" s="36">
        <f t="shared" si="11"/>
        <v>85.26</v>
      </c>
      <c r="DD6" s="36">
        <f t="shared" si="11"/>
        <v>87.91</v>
      </c>
      <c r="DE6" s="36">
        <f t="shared" si="11"/>
        <v>87.28</v>
      </c>
      <c r="DF6" s="36">
        <f t="shared" si="11"/>
        <v>87.41</v>
      </c>
      <c r="DG6" s="35" t="str">
        <f>IF(DG7="","",IF(DG7="-","【-】","【"&amp;SUBSTITUTE(TEXT(DG7,"#,##0.00"),"-","△")&amp;"】"))</f>
        <v>【89.92】</v>
      </c>
      <c r="DH6" s="36">
        <f>IF(DH7="",NA(),DH7)</f>
        <v>33.130000000000003</v>
      </c>
      <c r="DI6" s="36">
        <f t="shared" ref="DI6:DQ6" si="12">IF(DI7="",NA(),DI7)</f>
        <v>34.700000000000003</v>
      </c>
      <c r="DJ6" s="36">
        <f t="shared" si="12"/>
        <v>28.63</v>
      </c>
      <c r="DK6" s="36">
        <f t="shared" si="12"/>
        <v>31.14</v>
      </c>
      <c r="DL6" s="36">
        <f t="shared" si="12"/>
        <v>32.950000000000003</v>
      </c>
      <c r="DM6" s="36">
        <f t="shared" si="12"/>
        <v>44.31</v>
      </c>
      <c r="DN6" s="36">
        <f t="shared" si="12"/>
        <v>45.75</v>
      </c>
      <c r="DO6" s="36">
        <f t="shared" si="12"/>
        <v>46.88</v>
      </c>
      <c r="DP6" s="36">
        <f t="shared" si="12"/>
        <v>46.94</v>
      </c>
      <c r="DQ6" s="36">
        <f t="shared" si="12"/>
        <v>47.62</v>
      </c>
      <c r="DR6" s="35" t="str">
        <f>IF(DR7="","",IF(DR7="-","【-】","【"&amp;SUBSTITUTE(TEXT(DR7,"#,##0.00"),"-","△")&amp;"】"))</f>
        <v>【48.85】</v>
      </c>
      <c r="DS6" s="36">
        <f>IF(DS7="",NA(),DS7)</f>
        <v>5.78</v>
      </c>
      <c r="DT6" s="36">
        <f t="shared" ref="DT6:EB6" si="13">IF(DT7="",NA(),DT7)</f>
        <v>6.39</v>
      </c>
      <c r="DU6" s="36">
        <f t="shared" si="13"/>
        <v>20.04</v>
      </c>
      <c r="DV6" s="36">
        <f t="shared" si="13"/>
        <v>25.04</v>
      </c>
      <c r="DW6" s="36">
        <f t="shared" si="13"/>
        <v>26.24</v>
      </c>
      <c r="DX6" s="36">
        <f t="shared" si="13"/>
        <v>10.09</v>
      </c>
      <c r="DY6" s="36">
        <f t="shared" si="13"/>
        <v>10.54</v>
      </c>
      <c r="DZ6" s="36">
        <f t="shared" si="13"/>
        <v>13.39</v>
      </c>
      <c r="EA6" s="36">
        <f t="shared" si="13"/>
        <v>14.48</v>
      </c>
      <c r="EB6" s="36">
        <f t="shared" si="13"/>
        <v>16.27</v>
      </c>
      <c r="EC6" s="35" t="str">
        <f>IF(EC7="","",IF(EC7="-","【-】","【"&amp;SUBSTITUTE(TEXT(EC7,"#,##0.00"),"-","△")&amp;"】"))</f>
        <v>【17.80】</v>
      </c>
      <c r="ED6" s="36">
        <f>IF(ED7="",NA(),ED7)</f>
        <v>1.48</v>
      </c>
      <c r="EE6" s="36">
        <f t="shared" ref="EE6:EM6" si="14">IF(EE7="",NA(),EE7)</f>
        <v>1.26</v>
      </c>
      <c r="EF6" s="36">
        <f t="shared" si="14"/>
        <v>0.54</v>
      </c>
      <c r="EG6" s="36">
        <f t="shared" si="14"/>
        <v>0.32</v>
      </c>
      <c r="EH6" s="36">
        <f t="shared" si="14"/>
        <v>0.63</v>
      </c>
      <c r="EI6" s="36">
        <f t="shared" si="14"/>
        <v>0.6</v>
      </c>
      <c r="EJ6" s="36">
        <f t="shared" si="14"/>
        <v>0.56000000000000005</v>
      </c>
      <c r="EK6" s="36">
        <f t="shared" si="14"/>
        <v>0.71</v>
      </c>
      <c r="EL6" s="36">
        <f t="shared" si="14"/>
        <v>0.75</v>
      </c>
      <c r="EM6" s="36">
        <f t="shared" si="14"/>
        <v>0.63</v>
      </c>
      <c r="EN6" s="35" t="str">
        <f>IF(EN7="","",IF(EN7="-","【-】","【"&amp;SUBSTITUTE(TEXT(EN7,"#,##0.00"),"-","△")&amp;"】"))</f>
        <v>【0.70】</v>
      </c>
    </row>
    <row r="7" spans="1:144" s="37" customFormat="1" x14ac:dyDescent="0.15">
      <c r="A7" s="29"/>
      <c r="B7" s="38">
        <v>2018</v>
      </c>
      <c r="C7" s="38">
        <v>152242</v>
      </c>
      <c r="D7" s="38">
        <v>46</v>
      </c>
      <c r="E7" s="38">
        <v>1</v>
      </c>
      <c r="F7" s="38">
        <v>0</v>
      </c>
      <c r="G7" s="38">
        <v>1</v>
      </c>
      <c r="H7" s="38" t="s">
        <v>93</v>
      </c>
      <c r="I7" s="38" t="s">
        <v>94</v>
      </c>
      <c r="J7" s="38" t="s">
        <v>95</v>
      </c>
      <c r="K7" s="38" t="s">
        <v>96</v>
      </c>
      <c r="L7" s="38" t="s">
        <v>97</v>
      </c>
      <c r="M7" s="38" t="s">
        <v>98</v>
      </c>
      <c r="N7" s="39" t="s">
        <v>99</v>
      </c>
      <c r="O7" s="39">
        <v>54</v>
      </c>
      <c r="P7" s="39">
        <v>98.88</v>
      </c>
      <c r="Q7" s="39">
        <v>4402</v>
      </c>
      <c r="R7" s="39">
        <v>55333</v>
      </c>
      <c r="S7" s="39">
        <v>855.67</v>
      </c>
      <c r="T7" s="39">
        <v>64.67</v>
      </c>
      <c r="U7" s="39">
        <v>54046</v>
      </c>
      <c r="V7" s="39">
        <v>266.89999999999998</v>
      </c>
      <c r="W7" s="39">
        <v>202.5</v>
      </c>
      <c r="X7" s="39">
        <v>113.71</v>
      </c>
      <c r="Y7" s="39">
        <v>104.26</v>
      </c>
      <c r="Z7" s="39">
        <v>94.35</v>
      </c>
      <c r="AA7" s="39">
        <v>106.79</v>
      </c>
      <c r="AB7" s="39">
        <v>105.26</v>
      </c>
      <c r="AC7" s="39">
        <v>109.04</v>
      </c>
      <c r="AD7" s="39">
        <v>109.64</v>
      </c>
      <c r="AE7" s="39">
        <v>113.16</v>
      </c>
      <c r="AF7" s="39">
        <v>112.15</v>
      </c>
      <c r="AG7" s="39">
        <v>111.44</v>
      </c>
      <c r="AH7" s="39">
        <v>112.83</v>
      </c>
      <c r="AI7" s="39">
        <v>0</v>
      </c>
      <c r="AJ7" s="39">
        <v>0</v>
      </c>
      <c r="AK7" s="39">
        <v>0</v>
      </c>
      <c r="AL7" s="39">
        <v>0</v>
      </c>
      <c r="AM7" s="39">
        <v>0</v>
      </c>
      <c r="AN7" s="39">
        <v>3.77</v>
      </c>
      <c r="AO7" s="39">
        <v>3.62</v>
      </c>
      <c r="AP7" s="39">
        <v>0.68</v>
      </c>
      <c r="AQ7" s="39">
        <v>1</v>
      </c>
      <c r="AR7" s="39">
        <v>1.03</v>
      </c>
      <c r="AS7" s="39">
        <v>1.05</v>
      </c>
      <c r="AT7" s="39">
        <v>177.44</v>
      </c>
      <c r="AU7" s="39">
        <v>192</v>
      </c>
      <c r="AV7" s="39">
        <v>123.74</v>
      </c>
      <c r="AW7" s="39">
        <v>149.68</v>
      </c>
      <c r="AX7" s="39">
        <v>162.28</v>
      </c>
      <c r="AY7" s="39">
        <v>382.09</v>
      </c>
      <c r="AZ7" s="39">
        <v>371.31</v>
      </c>
      <c r="BA7" s="39">
        <v>357.82</v>
      </c>
      <c r="BB7" s="39">
        <v>355.5</v>
      </c>
      <c r="BC7" s="39">
        <v>349.83</v>
      </c>
      <c r="BD7" s="39">
        <v>261.93</v>
      </c>
      <c r="BE7" s="39">
        <v>1001.42</v>
      </c>
      <c r="BF7" s="39">
        <v>969.74</v>
      </c>
      <c r="BG7" s="39">
        <v>1107.68</v>
      </c>
      <c r="BH7" s="39">
        <v>1085.83</v>
      </c>
      <c r="BI7" s="39">
        <v>1076.55</v>
      </c>
      <c r="BJ7" s="39">
        <v>385.06</v>
      </c>
      <c r="BK7" s="39">
        <v>373.09</v>
      </c>
      <c r="BL7" s="39">
        <v>307.45999999999998</v>
      </c>
      <c r="BM7" s="39">
        <v>312.58</v>
      </c>
      <c r="BN7" s="39">
        <v>314.87</v>
      </c>
      <c r="BO7" s="39">
        <v>270.45999999999998</v>
      </c>
      <c r="BP7" s="39">
        <v>89.3</v>
      </c>
      <c r="BQ7" s="39">
        <v>86.55</v>
      </c>
      <c r="BR7" s="39">
        <v>72.3</v>
      </c>
      <c r="BS7" s="39">
        <v>70.38</v>
      </c>
      <c r="BT7" s="39">
        <v>69.739999999999995</v>
      </c>
      <c r="BU7" s="39">
        <v>99.07</v>
      </c>
      <c r="BV7" s="39">
        <v>99.99</v>
      </c>
      <c r="BW7" s="39">
        <v>106.01</v>
      </c>
      <c r="BX7" s="39">
        <v>104.57</v>
      </c>
      <c r="BY7" s="39">
        <v>103.54</v>
      </c>
      <c r="BZ7" s="39">
        <v>103.91</v>
      </c>
      <c r="CA7" s="39">
        <v>265.7</v>
      </c>
      <c r="CB7" s="39">
        <v>275.08</v>
      </c>
      <c r="CC7" s="39">
        <v>330.95</v>
      </c>
      <c r="CD7" s="39">
        <v>340.56</v>
      </c>
      <c r="CE7" s="39">
        <v>343.39</v>
      </c>
      <c r="CF7" s="39">
        <v>173.03</v>
      </c>
      <c r="CG7" s="39">
        <v>171.15</v>
      </c>
      <c r="CH7" s="39">
        <v>162.24</v>
      </c>
      <c r="CI7" s="39">
        <v>165.47</v>
      </c>
      <c r="CJ7" s="39">
        <v>167.46</v>
      </c>
      <c r="CK7" s="39">
        <v>167.11</v>
      </c>
      <c r="CL7" s="39">
        <v>49.81</v>
      </c>
      <c r="CM7" s="39">
        <v>49.15</v>
      </c>
      <c r="CN7" s="39">
        <v>49.13</v>
      </c>
      <c r="CO7" s="39">
        <v>50.49</v>
      </c>
      <c r="CP7" s="39">
        <v>49.66</v>
      </c>
      <c r="CQ7" s="39">
        <v>58.58</v>
      </c>
      <c r="CR7" s="39">
        <v>58.53</v>
      </c>
      <c r="CS7" s="39">
        <v>59.11</v>
      </c>
      <c r="CT7" s="39">
        <v>59.74</v>
      </c>
      <c r="CU7" s="39">
        <v>59.46</v>
      </c>
      <c r="CV7" s="39">
        <v>60.27</v>
      </c>
      <c r="CW7" s="39">
        <v>79.37</v>
      </c>
      <c r="CX7" s="39">
        <v>79.790000000000006</v>
      </c>
      <c r="CY7" s="39">
        <v>77.819999999999993</v>
      </c>
      <c r="CZ7" s="39">
        <v>74.02</v>
      </c>
      <c r="DA7" s="39">
        <v>74.05</v>
      </c>
      <c r="DB7" s="39">
        <v>85.23</v>
      </c>
      <c r="DC7" s="39">
        <v>85.26</v>
      </c>
      <c r="DD7" s="39">
        <v>87.91</v>
      </c>
      <c r="DE7" s="39">
        <v>87.28</v>
      </c>
      <c r="DF7" s="39">
        <v>87.41</v>
      </c>
      <c r="DG7" s="39">
        <v>89.92</v>
      </c>
      <c r="DH7" s="39">
        <v>33.130000000000003</v>
      </c>
      <c r="DI7" s="39">
        <v>34.700000000000003</v>
      </c>
      <c r="DJ7" s="39">
        <v>28.63</v>
      </c>
      <c r="DK7" s="39">
        <v>31.14</v>
      </c>
      <c r="DL7" s="39">
        <v>32.950000000000003</v>
      </c>
      <c r="DM7" s="39">
        <v>44.31</v>
      </c>
      <c r="DN7" s="39">
        <v>45.75</v>
      </c>
      <c r="DO7" s="39">
        <v>46.88</v>
      </c>
      <c r="DP7" s="39">
        <v>46.94</v>
      </c>
      <c r="DQ7" s="39">
        <v>47.62</v>
      </c>
      <c r="DR7" s="39">
        <v>48.85</v>
      </c>
      <c r="DS7" s="39">
        <v>5.78</v>
      </c>
      <c r="DT7" s="39">
        <v>6.39</v>
      </c>
      <c r="DU7" s="39">
        <v>20.04</v>
      </c>
      <c r="DV7" s="39">
        <v>25.04</v>
      </c>
      <c r="DW7" s="39">
        <v>26.24</v>
      </c>
      <c r="DX7" s="39">
        <v>10.09</v>
      </c>
      <c r="DY7" s="39">
        <v>10.54</v>
      </c>
      <c r="DZ7" s="39">
        <v>13.39</v>
      </c>
      <c r="EA7" s="39">
        <v>14.48</v>
      </c>
      <c r="EB7" s="39">
        <v>16.27</v>
      </c>
      <c r="EC7" s="39">
        <v>17.8</v>
      </c>
      <c r="ED7" s="39">
        <v>1.48</v>
      </c>
      <c r="EE7" s="39">
        <v>1.26</v>
      </c>
      <c r="EF7" s="39">
        <v>0.54</v>
      </c>
      <c r="EG7" s="39">
        <v>0.32</v>
      </c>
      <c r="EH7" s="39">
        <v>0.63</v>
      </c>
      <c r="EI7" s="39">
        <v>0.6</v>
      </c>
      <c r="EJ7" s="39">
        <v>0.56000000000000005</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2020-01-28T07:55:22Z</cp:lastPrinted>
  <dcterms:created xsi:type="dcterms:W3CDTF">2019-12-05T04:14:07Z</dcterms:created>
  <dcterms:modified xsi:type="dcterms:W3CDTF">2020-03-25T01:10:35Z</dcterms:modified>
  <cp:category/>
</cp:coreProperties>
</file>