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3loS8Gdw9OztuRq8aSlD7aUftzh37OglOXlye13YQWbmonAwTYk7NGsXzVDoZFUBOeRO9HKD42NC40OzmVLig==" workbookSaltValue="FzCrli3HPFMLuUaicXLhX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<sst xmlns="http://schemas.openxmlformats.org/spreadsheetml/2006/main" count="228" uniqueCount="114">
  <si>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</si>
  <si>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</si>
  <si>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</si>
  <si>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</si>
  <si>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</si>
  <si>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</si>
  <si>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</si>
  <si>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</si>
  <si>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</si>
  <si>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</si>
  <si>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</si>
  <si>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</si>
  <si>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</si>
  <si>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</si>
  <si>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</si>
  <si>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</si>
  <si>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</si>
  <si>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</si>
  <si>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</si>
  <si>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</si>
  <si>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</si>
  <si>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</si>
  <si>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</si>
  <si>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</si>
  <si>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</si>
  <si>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</si>
  <si>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</si>
  <si>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</si>
  <si>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</si>
  <si>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</si>
  <si>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</si>
  <si>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</si>
  <si>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</si>
  <si>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</si>
  <si>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</si>
  <si>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</si>
  <si>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</si>
  <si>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</si>
  <si>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</si>
  <si>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</si>
  <si>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</si>
  <si>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</si>
  <si>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</si>
  <si>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</si>
  <si>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</si>
  <si>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</si>
  <si>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</si>
  <si>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</si>
  <si>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</si>
  <si>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</si>
  <si>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</si>
  <si>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</si>
  <si>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</si>
  <si>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</si>
  <si>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</si>
  <si>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</si>
  <si>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</si>
  <si>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</si>
  <si>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</si>
  <si>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</si>
  <si>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</si>
  <si>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</si>
  <si>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</si>
  <si>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</si>
  <si>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</si>
  <si>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</si>
  <si>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</si>
  <si>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</si>
  <si>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</si>
  <si>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</si>
  <si>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</si>
  <si>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</si>
  <si>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</si>
  <si>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</si>
  <si>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</si>
  <si>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</si>
  <si>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</si>
  <si>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</si>
  <si>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</si>
  <si>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</si>
  <si>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</si>
  <si>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</si>
  <si>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</si>
  <si>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</si>
  <si>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</si>
  <si>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</si>
  <si>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</si>
  <si>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</si>
  <si>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</si>
  <si>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</si>
  <si>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</si>
  <si>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</si>
  <si>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</si>
  <si>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</si>
  <si>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</si>
  <si>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</si>
  <si>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</si>
  <si>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</si>
  <si>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</si>
  <si>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</si>
  <si>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</si>
  <si>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</si>
  <si>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</si>
  <si>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</si>
  <si>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</si>
  <si>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</si>
  <si>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</si>
  <si>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</si>
  <si>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</si>
  <si>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</si>
  <si>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</si>
  <si>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今後、施設及び管渠が耐用年数に達し老朽化を迎えるため、改築等の財源確保が必要になる。
　管渠改善率については、耐用年数を経過したマンホールポンプ等の改修に取り組んでいることから発生している。</t>
    <phoneticPr fontId="15"/>
  </si>
  <si>
    <t>　今後の改善に向けた取組みとしては、整備計画区域の見直しによる整備費用の縮減や長寿命化計画及び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t>
    <phoneticPr fontId="4"/>
  </si>
  <si>
    <t>　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供用開始後間もない地域があることや高齢化、人口減少なども影響し、経費回収率や水洗化率の上昇ペースは鈍い傾向にある。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施設利用率は、ほぼ横ばいで低い数値を示しており、施設の規模や処理能力を満たしていない状況にあることから、汚水処理量の増加に結び付く施策の取り組みが必要である。</t>
    <rPh sb="105" eb="108">
      <t>コウレイカ</t>
    </rPh>
    <rPh sb="260" eb="261">
      <t>ヨコ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</si>
</sst>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0.86</c:v>
                </c:pt>
                <c:pt idx="3" formatCode="#,##0.00;&quot;△&quot;#,##0.00;&quot;-&quot;">
                  <c:v>1.65</c:v>
                </c:pt>
                <c:pt idx="4" formatCode="#,##0.00;&quot;△&quot;#,##0.00;&quot;-&quot;">
                  <c:v>0.88</c:v>
                </c:pt>
              </c:numCache>
            </c:numRef>
          </c:val>
          <c:extLst xmlns:c16r2="http://schemas.microsoft.com/office/drawing/2015/06/chart">
            <c:ext xmlns:c16="http://schemas.microsoft.com/office/drawing/2014/chart" uri="{C3380CC4-5D6E-409C-BE32-E72D297353CC}">
              <c16:uniqueId val="{00000000-00E0-4A2C-9203-6220BC528B95}"/>
            </c:ext>
          </c:extLst>
        </c:ser>
        <c:dLbls>
          <c:showLegendKey val="0"/>
          <c:showVal val="0"/>
          <c:showCatName val="0"/>
          <c:showSerName val="0"/>
          <c:showPercent val="0"/>
          <c:showBubbleSize val="0"/>
        </c:dLbls>
        <c:gapWidth val="150"/>
        <c:axId val="90065536"/>
        <c:axId val="900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00E0-4A2C-9203-6220BC528B95}"/>
            </c:ext>
          </c:extLst>
        </c:ser>
        <c:dLbls>
          <c:showLegendKey val="0"/>
          <c:showVal val="0"/>
          <c:showCatName val="0"/>
          <c:showSerName val="0"/>
          <c:showPercent val="0"/>
          <c:showBubbleSize val="0"/>
        </c:dLbls>
        <c:marker val="1"/>
        <c:smooth val="0"/>
        <c:axId val="90065536"/>
        <c:axId val="90071808"/>
      </c:lineChart>
      <c:dateAx>
        <c:axId val="90065536"/>
        <c:scaling>
          <c:orientation val="minMax"/>
        </c:scaling>
        <c:delete val="1"/>
        <c:axPos val="b"/>
        <c:numFmt formatCode="ge" sourceLinked="1"/>
        <c:majorTickMark val="none"/>
        <c:minorTickMark val="none"/>
        <c:tickLblPos val="none"/>
        <c:crossAx val="90071808"/>
        <c:crosses val="autoZero"/>
        <c:auto val="1"/>
        <c:lblOffset val="100"/>
        <c:baseTimeUnit val="years"/>
      </c:dateAx>
      <c:valAx>
        <c:axId val="90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24.8</c:v>
                </c:pt>
                <c:pt idx="1">
                  <c:v>24.8</c:v>
                </c:pt>
                <c:pt idx="2">
                  <c:v>24.88</c:v>
                </c:pt>
                <c:pt idx="3">
                  <c:v>25.49</c:v>
                </c:pt>
                <c:pt idx="4">
                  <c:v>25.3</c:v>
                </c:pt>
              </c:numCache>
            </c:numRef>
          </c:val>
          <c:extLst xmlns:c16r2="http://schemas.microsoft.com/office/drawing/2015/06/chart">
            <c:ext xmlns:c16="http://schemas.microsoft.com/office/drawing/2014/chart" uri="{C3380CC4-5D6E-409C-BE32-E72D297353CC}">
              <c16:uniqueId val="{00000000-F511-443D-BB16-692E23BFFCCA}"/>
            </c:ext>
          </c:extLst>
        </c:ser>
        <c:dLbls>
          <c:showLegendKey val="0"/>
          <c:showVal val="0"/>
          <c:showCatName val="0"/>
          <c:showSerName val="0"/>
          <c:showPercent val="0"/>
          <c:showBubbleSize val="0"/>
        </c:dLbls>
        <c:gapWidth val="150"/>
        <c:axId val="97769728"/>
        <c:axId val="977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F511-443D-BB16-692E23BFFCCA}"/>
            </c:ext>
          </c:extLst>
        </c:ser>
        <c:dLbls>
          <c:showLegendKey val="0"/>
          <c:showVal val="0"/>
          <c:showCatName val="0"/>
          <c:showSerName val="0"/>
          <c:showPercent val="0"/>
          <c:showBubbleSize val="0"/>
        </c:dLbls>
        <c:marker val="1"/>
        <c:smooth val="0"/>
        <c:axId val="97769728"/>
        <c:axId val="97784192"/>
      </c:lineChart>
      <c:dateAx>
        <c:axId val="97769728"/>
        <c:scaling>
          <c:orientation val="minMax"/>
        </c:scaling>
        <c:delete val="1"/>
        <c:axPos val="b"/>
        <c:numFmt formatCode="ge" sourceLinked="1"/>
        <c:majorTickMark val="none"/>
        <c:minorTickMark val="none"/>
        <c:tickLblPos val="none"/>
        <c:crossAx val="97784192"/>
        <c:crosses val="autoZero"/>
        <c:auto val="1"/>
        <c:lblOffset val="100"/>
        <c:baseTimeUnit val="years"/>
      </c:dateAx>
      <c:valAx>
        <c:axId val="977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58.2</c:v>
                </c:pt>
                <c:pt idx="1">
                  <c:v>59.13</c:v>
                </c:pt>
                <c:pt idx="2">
                  <c:v>59.59</c:v>
                </c:pt>
                <c:pt idx="3">
                  <c:v>61.31</c:v>
                </c:pt>
                <c:pt idx="4">
                  <c:v>62.38</c:v>
                </c:pt>
              </c:numCache>
            </c:numRef>
          </c:val>
          <c:extLst xmlns:c16r2="http://schemas.microsoft.com/office/drawing/2015/06/chart">
            <c:ext xmlns:c16="http://schemas.microsoft.com/office/drawing/2014/chart" uri="{C3380CC4-5D6E-409C-BE32-E72D297353CC}">
              <c16:uniqueId val="{00000000-A8E8-4A2C-8914-57BDAE09C4F7}"/>
            </c:ext>
          </c:extLst>
        </c:ser>
        <c:dLbls>
          <c:showLegendKey val="0"/>
          <c:showVal val="0"/>
          <c:showCatName val="0"/>
          <c:showSerName val="0"/>
          <c:showPercent val="0"/>
          <c:showBubbleSize val="0"/>
        </c:dLbls>
        <c:gapWidth val="150"/>
        <c:axId val="97831552"/>
        <c:axId val="978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A8E8-4A2C-8914-57BDAE09C4F7}"/>
            </c:ext>
          </c:extLst>
        </c:ser>
        <c:dLbls>
          <c:showLegendKey val="0"/>
          <c:showVal val="0"/>
          <c:showCatName val="0"/>
          <c:showSerName val="0"/>
          <c:showPercent val="0"/>
          <c:showBubbleSize val="0"/>
        </c:dLbls>
        <c:marker val="1"/>
        <c:smooth val="0"/>
        <c:axId val="97831552"/>
        <c:axId val="97837824"/>
      </c:lineChart>
      <c:dateAx>
        <c:axId val="97831552"/>
        <c:scaling>
          <c:orientation val="minMax"/>
        </c:scaling>
        <c:delete val="1"/>
        <c:axPos val="b"/>
        <c:numFmt formatCode="ge" sourceLinked="1"/>
        <c:majorTickMark val="none"/>
        <c:minorTickMark val="none"/>
        <c:tickLblPos val="none"/>
        <c:crossAx val="97837824"/>
        <c:crosses val="autoZero"/>
        <c:auto val="1"/>
        <c:lblOffset val="100"/>
        <c:baseTimeUnit val="years"/>
      </c:dateAx>
      <c:valAx>
        <c:axId val="978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58.62</c:v>
                </c:pt>
                <c:pt idx="1">
                  <c:v>100.08</c:v>
                </c:pt>
                <c:pt idx="2">
                  <c:v>100.84</c:v>
                </c:pt>
                <c:pt idx="3">
                  <c:v>101.67</c:v>
                </c:pt>
                <c:pt idx="4">
                  <c:v>95.7</c:v>
                </c:pt>
              </c:numCache>
            </c:numRef>
          </c:val>
          <c:extLst xmlns:c16r2="http://schemas.microsoft.com/office/drawing/2015/06/chart">
            <c:ext xmlns:c16="http://schemas.microsoft.com/office/drawing/2014/chart" uri="{C3380CC4-5D6E-409C-BE32-E72D297353CC}">
              <c16:uniqueId val="{00000000-D38B-4295-974A-36791588B992}"/>
            </c:ext>
          </c:extLst>
        </c:ser>
        <c:dLbls>
          <c:showLegendKey val="0"/>
          <c:showVal val="0"/>
          <c:showCatName val="0"/>
          <c:showSerName val="0"/>
          <c:showPercent val="0"/>
          <c:showBubbleSize val="0"/>
        </c:dLbls>
        <c:gapWidth val="150"/>
        <c:axId val="89989120"/>
        <c:axId val="899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8B-4295-974A-36791588B992}"/>
            </c:ext>
          </c:extLst>
        </c:ser>
        <c:dLbls>
          <c:showLegendKey val="0"/>
          <c:showVal val="0"/>
          <c:showCatName val="0"/>
          <c:showSerName val="0"/>
          <c:showPercent val="0"/>
          <c:showBubbleSize val="0"/>
        </c:dLbls>
        <c:marker val="1"/>
        <c:smooth val="0"/>
        <c:axId val="89989120"/>
        <c:axId val="89990656"/>
      </c:lineChart>
      <c:dateAx>
        <c:axId val="89989120"/>
        <c:scaling>
          <c:orientation val="minMax"/>
        </c:scaling>
        <c:delete val="1"/>
        <c:axPos val="b"/>
        <c:numFmt formatCode="ge" sourceLinked="1"/>
        <c:majorTickMark val="none"/>
        <c:minorTickMark val="none"/>
        <c:tickLblPos val="none"/>
        <c:crossAx val="89990656"/>
        <c:crosses val="autoZero"/>
        <c:auto val="1"/>
        <c:lblOffset val="100"/>
        <c:baseTimeUnit val="years"/>
      </c:dateAx>
      <c:valAx>
        <c:axId val="89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40-45F0-A63B-F7B5986B6EA6}"/>
            </c:ext>
          </c:extLst>
        </c:ser>
        <c:dLbls>
          <c:showLegendKey val="0"/>
          <c:showVal val="0"/>
          <c:showCatName val="0"/>
          <c:showSerName val="0"/>
          <c:showPercent val="0"/>
          <c:showBubbleSize val="0"/>
        </c:dLbls>
        <c:gapWidth val="150"/>
        <c:axId val="90017152"/>
        <c:axId val="900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40-45F0-A63B-F7B5986B6EA6}"/>
            </c:ext>
          </c:extLst>
        </c:ser>
        <c:dLbls>
          <c:showLegendKey val="0"/>
          <c:showVal val="0"/>
          <c:showCatName val="0"/>
          <c:showSerName val="0"/>
          <c:showPercent val="0"/>
          <c:showBubbleSize val="0"/>
        </c:dLbls>
        <c:marker val="1"/>
        <c:smooth val="0"/>
        <c:axId val="90017152"/>
        <c:axId val="90035712"/>
      </c:lineChart>
      <c:dateAx>
        <c:axId val="90017152"/>
        <c:scaling>
          <c:orientation val="minMax"/>
        </c:scaling>
        <c:delete val="1"/>
        <c:axPos val="b"/>
        <c:numFmt formatCode="ge" sourceLinked="1"/>
        <c:majorTickMark val="none"/>
        <c:minorTickMark val="none"/>
        <c:tickLblPos val="none"/>
        <c:crossAx val="90035712"/>
        <c:crosses val="autoZero"/>
        <c:auto val="1"/>
        <c:lblOffset val="100"/>
        <c:baseTimeUnit val="years"/>
      </c:dateAx>
      <c:valAx>
        <c:axId val="90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8B-4E92-BBE9-4B102210C56F}"/>
            </c:ext>
          </c:extLst>
        </c:ser>
        <c:dLbls>
          <c:showLegendKey val="0"/>
          <c:showVal val="0"/>
          <c:showCatName val="0"/>
          <c:showSerName val="0"/>
          <c:showPercent val="0"/>
          <c:showBubbleSize val="0"/>
        </c:dLbls>
        <c:gapWidth val="150"/>
        <c:axId val="91832320"/>
        <c:axId val="918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8B-4E92-BBE9-4B102210C56F}"/>
            </c:ext>
          </c:extLst>
        </c:ser>
        <c:dLbls>
          <c:showLegendKey val="0"/>
          <c:showVal val="0"/>
          <c:showCatName val="0"/>
          <c:showSerName val="0"/>
          <c:showPercent val="0"/>
          <c:showBubbleSize val="0"/>
        </c:dLbls>
        <c:marker val="1"/>
        <c:smooth val="0"/>
        <c:axId val="91832320"/>
        <c:axId val="91834240"/>
      </c:lineChart>
      <c:dateAx>
        <c:axId val="91832320"/>
        <c:scaling>
          <c:orientation val="minMax"/>
        </c:scaling>
        <c:delete val="1"/>
        <c:axPos val="b"/>
        <c:numFmt formatCode="ge" sourceLinked="1"/>
        <c:majorTickMark val="none"/>
        <c:minorTickMark val="none"/>
        <c:tickLblPos val="none"/>
        <c:crossAx val="91834240"/>
        <c:crosses val="autoZero"/>
        <c:auto val="1"/>
        <c:lblOffset val="100"/>
        <c:baseTimeUnit val="years"/>
      </c:dateAx>
      <c:valAx>
        <c:axId val="918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EE-43C4-BCBF-AC48D83E62DB}"/>
            </c:ext>
          </c:extLst>
        </c:ser>
        <c:dLbls>
          <c:showLegendKey val="0"/>
          <c:showVal val="0"/>
          <c:showCatName val="0"/>
          <c:showSerName val="0"/>
          <c:showPercent val="0"/>
          <c:showBubbleSize val="0"/>
        </c:dLbls>
        <c:gapWidth val="150"/>
        <c:axId val="91879680"/>
        <c:axId val="975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EE-43C4-BCBF-AC48D83E62DB}"/>
            </c:ext>
          </c:extLst>
        </c:ser>
        <c:dLbls>
          <c:showLegendKey val="0"/>
          <c:showVal val="0"/>
          <c:showCatName val="0"/>
          <c:showSerName val="0"/>
          <c:showPercent val="0"/>
          <c:showBubbleSize val="0"/>
        </c:dLbls>
        <c:marker val="1"/>
        <c:smooth val="0"/>
        <c:axId val="91879680"/>
        <c:axId val="97522048"/>
      </c:lineChart>
      <c:dateAx>
        <c:axId val="91879680"/>
        <c:scaling>
          <c:orientation val="minMax"/>
        </c:scaling>
        <c:delete val="1"/>
        <c:axPos val="b"/>
        <c:numFmt formatCode="ge" sourceLinked="1"/>
        <c:majorTickMark val="none"/>
        <c:minorTickMark val="none"/>
        <c:tickLblPos val="none"/>
        <c:crossAx val="97522048"/>
        <c:crosses val="autoZero"/>
        <c:auto val="1"/>
        <c:lblOffset val="100"/>
        <c:baseTimeUnit val="years"/>
      </c:dateAx>
      <c:valAx>
        <c:axId val="975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7E-4103-B689-175F16851471}"/>
            </c:ext>
          </c:extLst>
        </c:ser>
        <c:dLbls>
          <c:showLegendKey val="0"/>
          <c:showVal val="0"/>
          <c:showCatName val="0"/>
          <c:showSerName val="0"/>
          <c:showPercent val="0"/>
          <c:showBubbleSize val="0"/>
        </c:dLbls>
        <c:gapWidth val="150"/>
        <c:axId val="97561600"/>
        <c:axId val="975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7E-4103-B689-175F16851471}"/>
            </c:ext>
          </c:extLst>
        </c:ser>
        <c:dLbls>
          <c:showLegendKey val="0"/>
          <c:showVal val="0"/>
          <c:showCatName val="0"/>
          <c:showSerName val="0"/>
          <c:showPercent val="0"/>
          <c:showBubbleSize val="0"/>
        </c:dLbls>
        <c:marker val="1"/>
        <c:smooth val="0"/>
        <c:axId val="97561600"/>
        <c:axId val="97571968"/>
      </c:lineChart>
      <c:dateAx>
        <c:axId val="97561600"/>
        <c:scaling>
          <c:orientation val="minMax"/>
        </c:scaling>
        <c:delete val="1"/>
        <c:axPos val="b"/>
        <c:numFmt formatCode="ge" sourceLinked="1"/>
        <c:majorTickMark val="none"/>
        <c:minorTickMark val="none"/>
        <c:tickLblPos val="none"/>
        <c:crossAx val="97571968"/>
        <c:crosses val="autoZero"/>
        <c:auto val="1"/>
        <c:lblOffset val="100"/>
        <c:baseTimeUnit val="years"/>
      </c:dateAx>
      <c:valAx>
        <c:axId val="975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2899.93</c:v>
                </c:pt>
                <c:pt idx="4" formatCode="#,##0.00;&quot;△&quot;#,##0.00;&quot;-&quot;">
                  <c:v>2768.76</c:v>
                </c:pt>
              </c:numCache>
            </c:numRef>
          </c:val>
          <c:extLst xmlns:c16r2="http://schemas.microsoft.com/office/drawing/2015/06/chart">
            <c:ext xmlns:c16="http://schemas.microsoft.com/office/drawing/2014/chart" uri="{C3380CC4-5D6E-409C-BE32-E72D297353CC}">
              <c16:uniqueId val="{00000000-20C5-48BD-B57F-2B893905FAAA}"/>
            </c:ext>
          </c:extLst>
        </c:ser>
        <c:dLbls>
          <c:showLegendKey val="0"/>
          <c:showVal val="0"/>
          <c:showCatName val="0"/>
          <c:showSerName val="0"/>
          <c:showPercent val="0"/>
          <c:showBubbleSize val="0"/>
        </c:dLbls>
        <c:gapWidth val="150"/>
        <c:axId val="97615232"/>
        <c:axId val="976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20C5-48BD-B57F-2B893905FAAA}"/>
            </c:ext>
          </c:extLst>
        </c:ser>
        <c:dLbls>
          <c:showLegendKey val="0"/>
          <c:showVal val="0"/>
          <c:showCatName val="0"/>
          <c:showSerName val="0"/>
          <c:showPercent val="0"/>
          <c:showBubbleSize val="0"/>
        </c:dLbls>
        <c:marker val="1"/>
        <c:smooth val="0"/>
        <c:axId val="97615232"/>
        <c:axId val="97617408"/>
      </c:lineChart>
      <c:dateAx>
        <c:axId val="97615232"/>
        <c:scaling>
          <c:orientation val="minMax"/>
        </c:scaling>
        <c:delete val="1"/>
        <c:axPos val="b"/>
        <c:numFmt formatCode="ge" sourceLinked="1"/>
        <c:majorTickMark val="none"/>
        <c:minorTickMark val="none"/>
        <c:tickLblPos val="none"/>
        <c:crossAx val="97617408"/>
        <c:crosses val="autoZero"/>
        <c:auto val="1"/>
        <c:lblOffset val="100"/>
        <c:baseTimeUnit val="years"/>
      </c:dateAx>
      <c:valAx>
        <c:axId val="976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23.84</c:v>
                </c:pt>
                <c:pt idx="1">
                  <c:v>77.36</c:v>
                </c:pt>
                <c:pt idx="2">
                  <c:v>82.33</c:v>
                </c:pt>
                <c:pt idx="3">
                  <c:v>78.91</c:v>
                </c:pt>
                <c:pt idx="4">
                  <c:v>63.34</c:v>
                </c:pt>
              </c:numCache>
            </c:numRef>
          </c:val>
          <c:extLst xmlns:c16r2="http://schemas.microsoft.com/office/drawing/2015/06/chart">
            <c:ext xmlns:c16="http://schemas.microsoft.com/office/drawing/2014/chart" uri="{C3380CC4-5D6E-409C-BE32-E72D297353CC}">
              <c16:uniqueId val="{00000000-18A8-40C9-974B-62A9FBBDA6B1}"/>
            </c:ext>
          </c:extLst>
        </c:ser>
        <c:dLbls>
          <c:showLegendKey val="0"/>
          <c:showVal val="0"/>
          <c:showCatName val="0"/>
          <c:showSerName val="0"/>
          <c:showPercent val="0"/>
          <c:showBubbleSize val="0"/>
        </c:dLbls>
        <c:gapWidth val="150"/>
        <c:axId val="97714176"/>
        <c:axId val="977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18A8-40C9-974B-62A9FBBDA6B1}"/>
            </c:ext>
          </c:extLst>
        </c:ser>
        <c:dLbls>
          <c:showLegendKey val="0"/>
          <c:showVal val="0"/>
          <c:showCatName val="0"/>
          <c:showSerName val="0"/>
          <c:showPercent val="0"/>
          <c:showBubbleSize val="0"/>
        </c:dLbls>
        <c:marker val="1"/>
        <c:smooth val="0"/>
        <c:axId val="97714176"/>
        <c:axId val="97716096"/>
      </c:lineChart>
      <c:dateAx>
        <c:axId val="97714176"/>
        <c:scaling>
          <c:orientation val="minMax"/>
        </c:scaling>
        <c:delete val="1"/>
        <c:axPos val="b"/>
        <c:numFmt formatCode="ge" sourceLinked="1"/>
        <c:majorTickMark val="none"/>
        <c:minorTickMark val="none"/>
        <c:tickLblPos val="none"/>
        <c:crossAx val="97716096"/>
        <c:crosses val="autoZero"/>
        <c:auto val="1"/>
        <c:lblOffset val="100"/>
        <c:baseTimeUnit val="years"/>
      </c:dateAx>
      <c:valAx>
        <c:axId val="977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973.47</c:v>
                </c:pt>
                <c:pt idx="1">
                  <c:v>296.5</c:v>
                </c:pt>
                <c:pt idx="2">
                  <c:v>285.7</c:v>
                </c:pt>
                <c:pt idx="3">
                  <c:v>298.69</c:v>
                </c:pt>
                <c:pt idx="4">
                  <c:v>369.88</c:v>
                </c:pt>
              </c:numCache>
            </c:numRef>
          </c:val>
          <c:extLst xmlns:c16r2="http://schemas.microsoft.com/office/drawing/2015/06/chart">
            <c:ext xmlns:c16="http://schemas.microsoft.com/office/drawing/2014/chart" uri="{C3380CC4-5D6E-409C-BE32-E72D297353CC}">
              <c16:uniqueId val="{00000000-E9F8-4616-BF24-4009845EA96B}"/>
            </c:ext>
          </c:extLst>
        </c:ser>
        <c:dLbls>
          <c:showLegendKey val="0"/>
          <c:showVal val="0"/>
          <c:showCatName val="0"/>
          <c:showSerName val="0"/>
          <c:showPercent val="0"/>
          <c:showBubbleSize val="0"/>
        </c:dLbls>
        <c:gapWidth val="150"/>
        <c:axId val="97728384"/>
        <c:axId val="977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E9F8-4616-BF24-4009845EA96B}"/>
            </c:ext>
          </c:extLst>
        </c:ser>
        <c:dLbls>
          <c:showLegendKey val="0"/>
          <c:showVal val="0"/>
          <c:showCatName val="0"/>
          <c:showSerName val="0"/>
          <c:showPercent val="0"/>
          <c:showBubbleSize val="0"/>
        </c:dLbls>
        <c:marker val="1"/>
        <c:smooth val="0"/>
        <c:axId val="97728384"/>
        <c:axId val="97746944"/>
      </c:lineChart>
      <c:dateAx>
        <c:axId val="97728384"/>
        <c:scaling>
          <c:orientation val="minMax"/>
        </c:scaling>
        <c:delete val="1"/>
        <c:axPos val="b"/>
        <c:numFmt formatCode="ge" sourceLinked="1"/>
        <c:majorTickMark val="none"/>
        <c:minorTickMark val="none"/>
        <c:tickLblPos val="none"/>
        <c:crossAx val="97746944"/>
        <c:crosses val="autoZero"/>
        <c:auto val="1"/>
        <c:lblOffset val="100"/>
        <c:baseTimeUnit val="years"/>
      </c:dateAx>
      <c:valAx>
        <c:axId val="977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新潟県　佐渡市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55333</v>
      </c>
      <c r="AM8" s="50"/>
      <c r="AN8" s="50"/>
      <c r="AO8" s="50"/>
      <c r="AP8" s="50"/>
      <c r="AQ8" s="50"/>
      <c r="AR8" s="50"/>
      <c r="AS8" s="50"/>
      <c r="AT8" s="45">
        <f>データ!T6</f>
        <v>855.67</v>
      </c>
      <c r="AU8" s="45"/>
      <c r="AV8" s="45"/>
      <c r="AW8" s="45"/>
      <c r="AX8" s="45"/>
      <c r="AY8" s="45"/>
      <c r="AZ8" s="45"/>
      <c r="BA8" s="45"/>
      <c r="BB8" s="45">
        <f>データ!U6</f>
        <v>64.67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12.31</v>
      </c>
      <c r="Q10" s="45"/>
      <c r="R10" s="45"/>
      <c r="S10" s="45"/>
      <c r="T10" s="45"/>
      <c r="U10" s="45"/>
      <c r="V10" s="45"/>
      <c r="W10" s="45">
        <f>データ!Q6</f>
        <v>92.12</v>
      </c>
      <c r="X10" s="45"/>
      <c r="Y10" s="45"/>
      <c r="Z10" s="45"/>
      <c r="AA10" s="45"/>
      <c r="AB10" s="45"/>
      <c r="AC10" s="45"/>
      <c r="AD10" s="50">
        <f>データ!R6</f>
        <v>4212</v>
      </c>
      <c r="AE10" s="50"/>
      <c r="AF10" s="50"/>
      <c r="AG10" s="50"/>
      <c r="AH10" s="50"/>
      <c r="AI10" s="50"/>
      <c r="AJ10" s="50"/>
      <c r="AK10" s="2"/>
      <c r="AL10" s="50">
        <f>データ!V6</f>
        <v>6726</v>
      </c>
      <c r="AM10" s="50"/>
      <c r="AN10" s="50"/>
      <c r="AO10" s="50"/>
      <c r="AP10" s="50"/>
      <c r="AQ10" s="50"/>
      <c r="AR10" s="50"/>
      <c r="AS10" s="50"/>
      <c r="AT10" s="45">
        <f>データ!W6</f>
        <v>3.02</v>
      </c>
      <c r="AU10" s="45"/>
      <c r="AV10" s="45"/>
      <c r="AW10" s="45"/>
      <c r="AX10" s="45"/>
      <c r="AY10" s="45"/>
      <c r="AZ10" s="45"/>
      <c r="BA10" s="45"/>
      <c r="BB10" s="45">
        <f>データ!X6</f>
        <v>2227.15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KcmPsb87rLuwHUFn9FwFKNgbwOb8ginIWa507o9GT92Wq16/Dt3cCOg+BHOOuO4pM5spmBOqR78tRmM4vVHc7A==" saltValue="s0K2Bkc0gdPrR0WsLG0W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152242</v>
      </c>
      <c r="D6" s="33">
        <f t="shared" si="3"/>
        <v>47</v>
      </c>
      <c r="E6" s="33">
        <f t="shared" si="3"/>
        <v>17</v>
      </c>
      <c r="F6" s="33">
        <f t="shared" si="3"/>
        <v>4</v>
      </c>
      <c r="G6" s="33">
        <f t="shared" si="3"/>
        <v>0</v>
      </c>
      <c r="H6" s="33" t="str">
        <f t="shared" si="3"/>
        <v>新潟県　佐渡市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12.31</v>
      </c>
      <c r="Q6" s="34">
        <f t="shared" si="3"/>
        <v>92.12</v>
      </c>
      <c r="R6" s="34">
        <f t="shared" si="3"/>
        <v>4212</v>
      </c>
      <c r="S6" s="34">
        <f t="shared" si="3"/>
        <v>55333</v>
      </c>
      <c r="T6" s="34">
        <f t="shared" si="3"/>
        <v>855.67</v>
      </c>
      <c r="U6" s="34">
        <f t="shared" si="3"/>
        <v>64.67</v>
      </c>
      <c r="V6" s="34">
        <f t="shared" si="3"/>
        <v>6726</v>
      </c>
      <c r="W6" s="34">
        <f t="shared" si="3"/>
        <v>3.02</v>
      </c>
      <c r="X6" s="34">
        <f t="shared" si="3"/>
        <v>2227.15</v>
      </c>
      <c r="Y6" s="35">
        <f>IF(Y7="",NA(),Y7)</f>
        <v>58.62</v>
      </c>
      <c r="Z6" s="35">
        <f t="shared" ref="Z6:AH6" si="4">IF(Z7="",NA(),Z7)</f>
        <v>100.08</v>
      </c>
      <c r="AA6" s="35">
        <f t="shared" si="4"/>
        <v>100.84</v>
      </c>
      <c r="AB6" s="35">
        <f t="shared" si="4"/>
        <v>101.67</v>
      </c>
      <c r="AC6" s="35">
        <f t="shared" si="4"/>
        <v>95.7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2899.93</v>
      </c>
      <c r="BJ6" s="35">
        <f t="shared" si="7"/>
        <v>2768.76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23.84</v>
      </c>
      <c r="BR6" s="35">
        <f t="shared" ref="BR6:BZ6" si="8">IF(BR7="",NA(),BR7)</f>
        <v>77.36</v>
      </c>
      <c r="BS6" s="35">
        <f t="shared" si="8"/>
        <v>82.33</v>
      </c>
      <c r="BT6" s="35">
        <f t="shared" si="8"/>
        <v>78.91</v>
      </c>
      <c r="BU6" s="35">
        <f t="shared" si="8"/>
        <v>63.34</v>
      </c>
      <c r="BV6" s="35">
        <f t="shared" si="8"/>
        <v>66.56</v>
      </c>
      <c r="BW6" s="35">
        <f t="shared" si="8"/>
        <v>66.22</v>
      </c>
      <c r="BX6" s="35">
        <f t="shared" si="8"/>
        <v>69.87</v>
      </c>
      <c r="BY6" s="35">
        <f t="shared" si="8"/>
        <v>74.3</v>
      </c>
      <c r="BZ6" s="35">
        <f t="shared" si="8"/>
        <v>72.260000000000005</v>
      </c>
      <c r="CA6" s="34" t="str">
        <f>IF(CA7="","",IF(CA7="-","【-】","【"&amp;SUBSTITUTE(TEXT(CA7,"#,##0.00"),"-","△")&amp;"】"))</f>
        <v>【74.48】</v>
      </c>
      <c r="CB6" s="35">
        <f>IF(CB7="",NA(),CB7)</f>
        <v>973.47</v>
      </c>
      <c r="CC6" s="35">
        <f t="shared" ref="CC6:CK6" si="9">IF(CC7="",NA(),CC7)</f>
        <v>296.5</v>
      </c>
      <c r="CD6" s="35">
        <f t="shared" si="9"/>
        <v>285.7</v>
      </c>
      <c r="CE6" s="35">
        <f t="shared" si="9"/>
        <v>298.69</v>
      </c>
      <c r="CF6" s="35">
        <f t="shared" si="9"/>
        <v>369.88</v>
      </c>
      <c r="CG6" s="35">
        <f t="shared" si="9"/>
        <v>244.29</v>
      </c>
      <c r="CH6" s="35">
        <f t="shared" si="9"/>
        <v>246.72</v>
      </c>
      <c r="CI6" s="35">
        <f t="shared" si="9"/>
        <v>234.96</v>
      </c>
      <c r="CJ6" s="35">
        <f t="shared" si="9"/>
        <v>221.81</v>
      </c>
      <c r="CK6" s="35">
        <f t="shared" si="9"/>
        <v>230.02</v>
      </c>
      <c r="CL6" s="34" t="str">
        <f>IF(CL7="","",IF(CL7="-","【-】","【"&amp;SUBSTITUTE(TEXT(CL7,"#,##0.00"),"-","△")&amp;"】"))</f>
        <v>【219.46】</v>
      </c>
      <c r="CM6" s="35">
        <f>IF(CM7="",NA(),CM7)</f>
        <v>24.8</v>
      </c>
      <c r="CN6" s="35">
        <f t="shared" ref="CN6:CV6" si="10">IF(CN7="",NA(),CN7)</f>
        <v>24.8</v>
      </c>
      <c r="CO6" s="35">
        <f t="shared" si="10"/>
        <v>24.88</v>
      </c>
      <c r="CP6" s="35">
        <f t="shared" si="10"/>
        <v>25.49</v>
      </c>
      <c r="CQ6" s="35">
        <f t="shared" si="10"/>
        <v>25.3</v>
      </c>
      <c r="CR6" s="35">
        <f t="shared" si="10"/>
        <v>43.58</v>
      </c>
      <c r="CS6" s="35">
        <f t="shared" si="10"/>
        <v>41.35</v>
      </c>
      <c r="CT6" s="35">
        <f t="shared" si="10"/>
        <v>42.9</v>
      </c>
      <c r="CU6" s="35">
        <f t="shared" si="10"/>
        <v>43.36</v>
      </c>
      <c r="CV6" s="35">
        <f t="shared" si="10"/>
        <v>42.56</v>
      </c>
      <c r="CW6" s="34" t="str">
        <f>IF(CW7="","",IF(CW7="-","【-】","【"&amp;SUBSTITUTE(TEXT(CW7,"#,##0.00"),"-","△")&amp;"】"))</f>
        <v>【42.82】</v>
      </c>
      <c r="CX6" s="35">
        <f>IF(CX7="",NA(),CX7)</f>
        <v>58.2</v>
      </c>
      <c r="CY6" s="35">
        <f t="shared" ref="CY6:DG6" si="11">IF(CY7="",NA(),CY7)</f>
        <v>59.13</v>
      </c>
      <c r="CZ6" s="35">
        <f t="shared" si="11"/>
        <v>59.59</v>
      </c>
      <c r="DA6" s="35">
        <f t="shared" si="11"/>
        <v>61.31</v>
      </c>
      <c r="DB6" s="35">
        <f t="shared" si="11"/>
        <v>62.38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0.86</v>
      </c>
      <c r="EH6" s="35">
        <f t="shared" si="14"/>
        <v>1.65</v>
      </c>
      <c r="EI6" s="35">
        <f t="shared" si="14"/>
        <v>0.88</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c r="A7" s="28"/>
      <c r="B7" s="37">
        <v>2018</v>
      </c>
      <c r="C7" s="37">
        <v>152242</v>
      </c>
      <c r="D7" s="37">
        <v>47</v>
      </c>
      <c r="E7" s="37">
        <v>17</v>
      </c>
      <c r="F7" s="37">
        <v>4</v>
      </c>
      <c r="G7" s="37">
        <v>0</v>
      </c>
      <c r="H7" s="37" t="s">
        <v>98</v>
      </c>
      <c r="I7" s="37" t="s">
        <v>99</v>
      </c>
      <c r="J7" s="37" t="s">
        <v>100</v>
      </c>
      <c r="K7" s="37" t="s">
        <v>101</v>
      </c>
      <c r="L7" s="37" t="s">
        <v>102</v>
      </c>
      <c r="M7" s="37" t="s">
        <v>103</v>
      </c>
      <c r="N7" s="38" t="s">
        <v>104</v>
      </c>
      <c r="O7" s="38" t="s">
        <v>105</v>
      </c>
      <c r="P7" s="38">
        <v>12.31</v>
      </c>
      <c r="Q7" s="38">
        <v>92.12</v>
      </c>
      <c r="R7" s="38">
        <v>4212</v>
      </c>
      <c r="S7" s="38">
        <v>55333</v>
      </c>
      <c r="T7" s="38">
        <v>855.67</v>
      </c>
      <c r="U7" s="38">
        <v>64.67</v>
      </c>
      <c r="V7" s="38">
        <v>6726</v>
      </c>
      <c r="W7" s="38">
        <v>3.02</v>
      </c>
      <c r="X7" s="38">
        <v>2227.15</v>
      </c>
      <c r="Y7" s="38">
        <v>58.62</v>
      </c>
      <c r="Z7" s="38">
        <v>100.08</v>
      </c>
      <c r="AA7" s="38">
        <v>100.84</v>
      </c>
      <c r="AB7" s="38">
        <v>101.67</v>
      </c>
      <c r="AC7" s="38">
        <v>95.7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2899.93</v>
      </c>
      <c r="BJ7" s="38">
        <v>2768.76</v>
      </c>
      <c r="BK7" s="38">
        <v>1436</v>
      </c>
      <c r="BL7" s="38">
        <v>1434.89</v>
      </c>
      <c r="BM7" s="38">
        <v>1298.9100000000001</v>
      </c>
      <c r="BN7" s="38">
        <v>1243.71</v>
      </c>
      <c r="BO7" s="38">
        <v>1194.1500000000001</v>
      </c>
      <c r="BP7" s="38">
        <v>1209.4000000000001</v>
      </c>
      <c r="BQ7" s="38">
        <v>23.84</v>
      </c>
      <c r="BR7" s="38">
        <v>77.36</v>
      </c>
      <c r="BS7" s="38">
        <v>82.33</v>
      </c>
      <c r="BT7" s="38">
        <v>78.91</v>
      </c>
      <c r="BU7" s="38">
        <v>63.34</v>
      </c>
      <c r="BV7" s="38">
        <v>66.56</v>
      </c>
      <c r="BW7" s="38">
        <v>66.22</v>
      </c>
      <c r="BX7" s="38">
        <v>69.87</v>
      </c>
      <c r="BY7" s="38">
        <v>74.3</v>
      </c>
      <c r="BZ7" s="38">
        <v>72.260000000000005</v>
      </c>
      <c r="CA7" s="38">
        <v>74.48</v>
      </c>
      <c r="CB7" s="38">
        <v>973.47</v>
      </c>
      <c r="CC7" s="38">
        <v>296.5</v>
      </c>
      <c r="CD7" s="38">
        <v>285.7</v>
      </c>
      <c r="CE7" s="38">
        <v>298.69</v>
      </c>
      <c r="CF7" s="38">
        <v>369.88</v>
      </c>
      <c r="CG7" s="38">
        <v>244.29</v>
      </c>
      <c r="CH7" s="38">
        <v>246.72</v>
      </c>
      <c r="CI7" s="38">
        <v>234.96</v>
      </c>
      <c r="CJ7" s="38">
        <v>221.81</v>
      </c>
      <c r="CK7" s="38">
        <v>230.02</v>
      </c>
      <c r="CL7" s="38">
        <v>219.46</v>
      </c>
      <c r="CM7" s="38">
        <v>24.8</v>
      </c>
      <c r="CN7" s="38">
        <v>24.8</v>
      </c>
      <c r="CO7" s="38">
        <v>24.88</v>
      </c>
      <c r="CP7" s="38">
        <v>25.49</v>
      </c>
      <c r="CQ7" s="38">
        <v>25.3</v>
      </c>
      <c r="CR7" s="38">
        <v>43.58</v>
      </c>
      <c r="CS7" s="38">
        <v>41.35</v>
      </c>
      <c r="CT7" s="38">
        <v>42.9</v>
      </c>
      <c r="CU7" s="38">
        <v>43.36</v>
      </c>
      <c r="CV7" s="38">
        <v>42.56</v>
      </c>
      <c r="CW7" s="38">
        <v>42.82</v>
      </c>
      <c r="CX7" s="38">
        <v>58.2</v>
      </c>
      <c r="CY7" s="38">
        <v>59.13</v>
      </c>
      <c r="CZ7" s="38">
        <v>59.59</v>
      </c>
      <c r="DA7" s="38">
        <v>61.31</v>
      </c>
      <c r="DB7" s="38">
        <v>62.38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0.86</v>
      </c>
      <c r="EH7" s="38">
        <v>1.65</v>
      </c>
      <c r="EI7" s="38">
        <v>0.88</v>
      </c>
      <c r="EJ7" s="38">
        <v>0.04</v>
      </c>
      <c r="EK7" s="38">
        <v>7.0000000000000007E-2</v>
      </c>
      <c r="EL7" s="38">
        <v>0.09</v>
      </c>
      <c r="EM7" s="38">
        <v>0.09</v>
      </c>
      <c r="EN7" s="38">
        <v>0.13</v>
      </c>
      <c r="EO7" s="38">
        <v>0.12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2020-02-12T06:48:09Z</cp:lastPrinted>
  <dcterms:created xsi:type="dcterms:W3CDTF">2019-12-05T05:11:45Z</dcterms:created>
  <dcterms:modified xsi:type="dcterms:W3CDTF">2020-03-25T00:59:31Z</dcterms:modified>
  <cp:category/>
</cp:coreProperties>
</file>