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XOfEbg2MZPX9J8NsOZIwkwTysqiNWmhKtTm4rlC8aUxtnNRCvqOCqahdek1938vFH/0uQX+fJg2tsbJaPpKWg==" workbookSaltValue="X3JQ2NEfkyawUOt83SXc7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S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FK18" i="5"/>
  <c r="FM12" i="5"/>
  <c r="FN18" i="5"/>
  <c r="FJ18" i="5"/>
  <c r="FL12" i="5"/>
  <c r="FM18" i="5"/>
  <c r="FK12" i="5"/>
  <c r="FL18"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LK10" i="5"/>
  <c r="JV10" i="5"/>
  <c r="IG10" i="5"/>
  <c r="GR10" i="5"/>
  <c r="FD10" i="5"/>
  <c r="DO10" i="5"/>
  <c r="BY10" i="5"/>
  <c r="N11" i="4"/>
</calcChain>
</file>

<file path=xl/sharedStrings.xml><?xml version="1.0" encoding="utf-8"?>
<sst xmlns="http://schemas.openxmlformats.org/spreadsheetml/2006/main" count="1106" uniqueCount="286">
  <si>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</si>
  <si>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</si>
  <si>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</si>
  <si>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</si>
  <si>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</si>
  <si>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</si>
  <si>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</si>
  <si>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</si>
  <si>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〇発電施設の修繕・更新積立金及び施設整備返済金へ充当し、残金は市が管理する土地改良施設の維持管理費に充当した。</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</si>
  <si>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</si>
  <si>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</si>
  <si>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</si>
  <si>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</si>
  <si>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</si>
  <si>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</si>
  <si>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</si>
  <si>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</si>
  <si>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</si>
  <si>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</si>
  <si>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</si>
  <si>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</si>
  <si>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</si>
  <si>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</si>
  <si>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</si>
  <si>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</si>
  <si>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</si>
  <si>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</si>
  <si>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</si>
  <si>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</si>
  <si>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</si>
  <si>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</si>
  <si>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</si>
  <si>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</si>
  <si>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</si>
  <si>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</si>
  <si>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</si>
  <si>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</si>
  <si>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</si>
  <si>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</si>
  <si>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</si>
  <si>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</si>
  <si>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</si>
  <si>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</si>
  <si>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</si>
  <si>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</si>
  <si>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</si>
  <si>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</si>
  <si>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</si>
  <si>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</si>
  <si>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</si>
  <si>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</si>
  <si>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</si>
  <si>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</si>
  <si>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</si>
  <si>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</si>
  <si>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</si>
  <si>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</si>
  <si>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</si>
  <si>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</si>
  <si>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</si>
  <si>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</si>
  <si>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</si>
  <si>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</si>
  <si>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</si>
  <si>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</si>
  <si>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</si>
  <si>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</si>
  <si>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</si>
  <si>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</si>
  <si>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</si>
  <si>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</si>
  <si>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</si>
  <si>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</si>
  <si>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</si>
  <si>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</si>
  <si>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</si>
  <si>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</si>
  <si>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</si>
  <si>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</si>
  <si>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</si>
  <si>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</si>
  <si>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</si>
  <si>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</si>
  <si>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</si>
  <si>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</si>
  <si>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</si>
  <si>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</si>
  <si>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</si>
  <si>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</si>
  <si>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</si>
  <si>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</si>
  <si>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</si>
  <si>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</si>
  <si>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</si>
  <si>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</si>
  <si>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</si>
  <si>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</si>
  <si>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</si>
  <si>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</si>
  <si>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</si>
  <si>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</si>
  <si>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</si>
  <si>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</si>
  <si>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</si>
  <si>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</si>
  <si>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</si>
  <si>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</si>
  <si>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</si>
  <si>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</si>
  <si>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</si>
  <si>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</si>
  <si>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</si>
  <si>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</si>
  <si>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</si>
  <si>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</si>
  <si>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</si>
  <si>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</si>
  <si>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152242</t>
  </si>
  <si>
    <t>47</t>
  </si>
  <si>
    <t>04</t>
  </si>
  <si>
    <t>0</t>
  </si>
  <si>
    <t>000</t>
  </si>
  <si>
    <t>新潟県　佐渡市</t>
  </si>
  <si>
    <t>法非適用</t>
  </si>
  <si>
    <t>電気事業</t>
  </si>
  <si>
    <t>非設置</t>
  </si>
  <si>
    <t>該当数値なし</t>
  </si>
  <si>
    <t>-</t>
  </si>
  <si>
    <t>令和19年3月31日　小倉小水力発電所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</si>
  <si>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</si>
  <si>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</si>
  <si>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</si>
  <si>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</si>
  <si>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</si>
  <si>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</si>
  <si>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</si>
  <si>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</si>
  <si>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</si>
  <si>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</si>
  <si>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</si>
  <si>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</si>
  <si>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</si>
  <si>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</si>
  <si>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</si>
  <si>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</si>
  <si>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</si>
  <si>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</si>
  <si>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</si>
  <si>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</si>
  <si>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</si>
  <si>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</si>
  <si>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</si>
  <si>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</si>
  <si>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</si>
  <si>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</si>
  <si>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</si>
  <si>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</si>
  <si>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</si>
  <si>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</si>
  <si>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</si>
  <si>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</si>
  <si>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</si>
  <si>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</si>
  <si>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</si>
  <si>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</si>
  <si>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</si>
  <si>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</si>
  <si>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</si>
  <si>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</si>
  <si>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</si>
  <si>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</si>
  <si>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</si>
  <si>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</si>
  <si>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</si>
  <si>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</si>
  <si>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</si>
  <si>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</si>
  <si>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</si>
  <si>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</si>
  <si>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</si>
  <si>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</si>
  <si>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</si>
  <si>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</si>
  <si>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</si>
  <si>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</si>
  <si>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</si>
  <si>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</si>
  <si>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</si>
  <si>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</si>
  <si>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</si>
  <si>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</si>
  <si>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</si>
  <si>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</si>
  <si>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</si>
  <si>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</si>
  <si>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</si>
  <si>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</si>
  <si>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</si>
  <si>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</si>
  <si>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</si>
  <si>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</si>
  <si>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</si>
  <si>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</si>
  <si>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</si>
  <si>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</si>
  <si>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</si>
  <si>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</si>
  <si>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</si>
  <si>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</si>
  <si>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</si>
  <si>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</si>
  <si>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</si>
  <si>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</si>
  <si>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</si>
  <si>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</si>
  <si>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</si>
  <si>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</si>
  <si>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</si>
  <si>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</si>
  <si>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</si>
  <si>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</si>
  <si>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</si>
  <si>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</si>
  <si>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</si>
  <si>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</si>
  <si>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</si>
  <si>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</si>
  <si>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</si>
  <si>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</si>
  <si>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</si>
  <si>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</si>
  <si>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</si>
  <si>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</si>
  <si>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</si>
  <si>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</si>
  <si>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</si>
  <si>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</si>
  <si>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</si>
  <si>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</si>
  <si>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</si>
  <si>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</si>
  <si>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</si>
  <si>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</si>
  <si>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</si>
  <si>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</si>
  <si>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</si>
  <si>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</si>
  <si>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</si>
  <si>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</si>
  <si>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</si>
  <si>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</si>
  <si>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</si>
  <si>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</si>
  <si>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</si>
  <si>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</si>
  <si>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</si>
  <si>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</si>
  <si>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</si>
  <si>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</si>
  <si>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</si>
  <si>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</si>
  <si>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</si>
  <si>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</si>
  <si>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</si>
  <si>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</si>
  <si>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</si>
  <si>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</si>
  <si>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</si>
  <si>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</si>
  <si>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</si>
  <si>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</si>
  <si>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</si>
  <si>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</si>
  <si>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</si>
  <si>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</si>
  <si>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</si>
  <si>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</si>
  <si>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</si>
  <si>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</si>
  <si>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</si>
  <si>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</si>
  <si>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</si>
  <si>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</si>
  <si>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発電開始年度である前年度（H29）は予想を上回る発電実績をあげることができ、H29実績を当面の目標数値として設定していたものの、H30年度は前年の6割程度しか発電することが出来なかった。これは、8月に渇水災害が発生するほどの少雨であったこと、また、発電実績が高まる冬場の降雪が例年になく少なかったためと考えられる。想定を下回る発電収入であったため、必要経費を差し引いた僅かな利益しか一般会計へ繰り出すことができなかった。</t>
    <rPh sb="0" eb="2">
      <t>ハツデン</t>
    </rPh>
    <rPh sb="2" eb="4">
      <t>カイシ</t>
    </rPh>
    <rPh sb="4" eb="6">
      <t>ネンド</t>
    </rPh>
    <rPh sb="9" eb="11">
      <t>ゼンネン</t>
    </rPh>
    <rPh sb="11" eb="12">
      <t>ド</t>
    </rPh>
    <rPh sb="18" eb="20">
      <t>ヨソウ</t>
    </rPh>
    <rPh sb="21" eb="23">
      <t>ウワマワ</t>
    </rPh>
    <rPh sb="24" eb="26">
      <t>ハツデン</t>
    </rPh>
    <rPh sb="26" eb="28">
      <t>ジッセキ</t>
    </rPh>
    <rPh sb="41" eb="43">
      <t>ジッセキ</t>
    </rPh>
    <rPh sb="44" eb="46">
      <t>トウメン</t>
    </rPh>
    <rPh sb="47" eb="49">
      <t>モクヒョウ</t>
    </rPh>
    <rPh sb="49" eb="51">
      <t>スウチ</t>
    </rPh>
    <rPh sb="54" eb="56">
      <t>セッテイ</t>
    </rPh>
    <rPh sb="67" eb="69">
      <t>ネンド</t>
    </rPh>
    <rPh sb="70" eb="72">
      <t>ゼンネン</t>
    </rPh>
    <rPh sb="74" eb="75">
      <t>ワリ</t>
    </rPh>
    <rPh sb="75" eb="77">
      <t>テイド</t>
    </rPh>
    <rPh sb="79" eb="81">
      <t>ハツデン</t>
    </rPh>
    <rPh sb="86" eb="88">
      <t>デキ</t>
    </rPh>
    <rPh sb="98" eb="99">
      <t>ガツ</t>
    </rPh>
    <rPh sb="100" eb="102">
      <t>カッスイ</t>
    </rPh>
    <rPh sb="102" eb="104">
      <t>サイガイ</t>
    </rPh>
    <rPh sb="105" eb="107">
      <t>ハッセイ</t>
    </rPh>
    <rPh sb="112" eb="114">
      <t>ショウウ</t>
    </rPh>
    <rPh sb="124" eb="126">
      <t>ハツデン</t>
    </rPh>
    <rPh sb="126" eb="128">
      <t>ジッセキ</t>
    </rPh>
    <rPh sb="129" eb="130">
      <t>タカ</t>
    </rPh>
    <rPh sb="132" eb="134">
      <t>フユバ</t>
    </rPh>
    <rPh sb="135" eb="137">
      <t>コウセツ</t>
    </rPh>
    <rPh sb="138" eb="140">
      <t>レイネン</t>
    </rPh>
    <rPh sb="143" eb="144">
      <t>スク</t>
    </rPh>
    <rPh sb="151" eb="152">
      <t>カンガ</t>
    </rPh>
    <rPh sb="157" eb="159">
      <t>ソウテイ</t>
    </rPh>
    <rPh sb="160" eb="162">
      <t>シタマワ</t>
    </rPh>
    <rPh sb="163" eb="165">
      <t>ハツデン</t>
    </rPh>
    <rPh sb="165" eb="167">
      <t>シュウニュウ</t>
    </rPh>
    <rPh sb="174" eb="176">
      <t>ヒツヨウ</t>
    </rPh>
    <rPh sb="176" eb="178">
      <t>ケイヒ</t>
    </rPh>
    <rPh sb="179" eb="180">
      <t>サ</t>
    </rPh>
    <rPh sb="181" eb="182">
      <t>ヒ</t>
    </rPh>
    <rPh sb="184" eb="185">
      <t>ワズ</t>
    </rPh>
    <rPh sb="187" eb="189">
      <t>リエキ</t>
    </rPh>
    <rPh sb="191" eb="193">
      <t>イッパン</t>
    </rPh>
    <rPh sb="193" eb="195">
      <t>カイケイ</t>
    </rPh>
    <rPh sb="196" eb="197">
      <t>ク</t>
    </rPh>
    <rPh sb="198" eb="199">
      <t>ダ</t>
    </rPh>
    <phoneticPr fontId="5"/>
  </si>
  <si>
    <t>発電は雨量の増減に大きく左右されることから、数年間の稼働状況を分析して、平均的な発電量の把握が必要と考える。</t>
    <rPh sb="0" eb="2">
      <t>ハツデン</t>
    </rPh>
    <rPh sb="3" eb="5">
      <t>ウリョウ</t>
    </rPh>
    <rPh sb="6" eb="8">
      <t>ゾウゲン</t>
    </rPh>
    <rPh sb="9" eb="10">
      <t>オオ</t>
    </rPh>
    <rPh sb="12" eb="14">
      <t>サユウ</t>
    </rPh>
    <rPh sb="22" eb="24">
      <t>スウネン</t>
    </rPh>
    <rPh sb="24" eb="25">
      <t>カン</t>
    </rPh>
    <rPh sb="26" eb="28">
      <t>カドウ</t>
    </rPh>
    <rPh sb="28" eb="30">
      <t>ジョウキョウ</t>
    </rPh>
    <rPh sb="31" eb="33">
      <t>ブンセキ</t>
    </rPh>
    <rPh sb="36" eb="39">
      <t>ヘイキンテキ</t>
    </rPh>
    <rPh sb="40" eb="42">
      <t>ハツデン</t>
    </rPh>
    <rPh sb="42" eb="43">
      <t>リョウ</t>
    </rPh>
    <rPh sb="44" eb="46">
      <t>ハアク</t>
    </rPh>
    <rPh sb="47" eb="49">
      <t>ヒツヨウ</t>
    </rPh>
    <rPh sb="50" eb="51">
      <t>カンガ</t>
    </rPh>
    <phoneticPr fontId="5"/>
  </si>
  <si>
    <t>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供用開始直後ということで、施設管理者も手探りの状況で水車の管理をしている。発電はダムの貯留に左右され、ダム水位が利益に直結することから、年間を通して安定した発電を行えるよう施設管理者の技術向上に努めていきたい。</t>
    <rPh sb="0" eb="1">
      <t>ホン</t>
    </rPh>
    <rPh sb="1" eb="3">
      <t>ハツデン</t>
    </rPh>
    <rPh sb="3" eb="4">
      <t>ショ</t>
    </rPh>
    <rPh sb="5" eb="7">
      <t>シヨウ</t>
    </rPh>
    <rPh sb="9" eb="11">
      <t>リュウスイ</t>
    </rPh>
    <rPh sb="13" eb="15">
      <t>カンガイ</t>
    </rPh>
    <rPh sb="15" eb="17">
      <t>ヨウスイ</t>
    </rPh>
    <rPh sb="17" eb="18">
      <t>リョウ</t>
    </rPh>
    <rPh sb="19" eb="21">
      <t>ムコウ</t>
    </rPh>
    <rPh sb="21" eb="23">
      <t>ホウリュウ</t>
    </rPh>
    <rPh sb="23" eb="24">
      <t>リョウ</t>
    </rPh>
    <rPh sb="29" eb="32">
      <t>ノウハンキ</t>
    </rPh>
    <rPh sb="33" eb="35">
      <t>ハツデン</t>
    </rPh>
    <rPh sb="36" eb="38">
      <t>カンガイ</t>
    </rPh>
    <rPh sb="38" eb="40">
      <t>ヨウスイ</t>
    </rPh>
    <rPh sb="42" eb="44">
      <t>ソウスイ</t>
    </rPh>
    <rPh sb="44" eb="45">
      <t>リョウ</t>
    </rPh>
    <rPh sb="46" eb="48">
      <t>サユウ</t>
    </rPh>
    <rPh sb="53" eb="55">
      <t>ハツデン</t>
    </rPh>
    <rPh sb="55" eb="56">
      <t>リョウ</t>
    </rPh>
    <rPh sb="62" eb="64">
      <t>ケンチョ</t>
    </rPh>
    <rPh sb="68" eb="70">
      <t>フユバ</t>
    </rPh>
    <rPh sb="71" eb="73">
      <t>ハツデン</t>
    </rPh>
    <rPh sb="79" eb="81">
      <t>ヨウスイ</t>
    </rPh>
    <rPh sb="82" eb="84">
      <t>セイヤク</t>
    </rPh>
    <rPh sb="85" eb="86">
      <t>ウ</t>
    </rPh>
    <rPh sb="93" eb="96">
      <t>アンテイテキ</t>
    </rPh>
    <rPh sb="97" eb="99">
      <t>ハツデン</t>
    </rPh>
    <rPh sb="107" eb="108">
      <t>ホン</t>
    </rPh>
    <rPh sb="108" eb="110">
      <t>シセツ</t>
    </rPh>
    <rPh sb="111" eb="113">
      <t>キョウヨウ</t>
    </rPh>
    <rPh sb="113" eb="115">
      <t>カイシ</t>
    </rPh>
    <rPh sb="115" eb="117">
      <t>チョクゴ</t>
    </rPh>
    <rPh sb="124" eb="126">
      <t>シセツ</t>
    </rPh>
    <rPh sb="126" eb="129">
      <t>カンリシャ</t>
    </rPh>
    <rPh sb="130" eb="132">
      <t>テサグ</t>
    </rPh>
    <rPh sb="134" eb="136">
      <t>ジョウキョウ</t>
    </rPh>
    <rPh sb="137" eb="139">
      <t>スイシャ</t>
    </rPh>
    <rPh sb="140" eb="142">
      <t>カンリ</t>
    </rPh>
    <rPh sb="148" eb="150">
      <t>ハツデン</t>
    </rPh>
    <rPh sb="154" eb="156">
      <t>チョリュウ</t>
    </rPh>
    <rPh sb="157" eb="159">
      <t>サユウ</t>
    </rPh>
    <rPh sb="164" eb="166">
      <t>スイイ</t>
    </rPh>
    <rPh sb="167" eb="169">
      <t>リエキ</t>
    </rPh>
    <rPh sb="170" eb="172">
      <t>チョッケツ</t>
    </rPh>
    <rPh sb="179" eb="181">
      <t>ネンカン</t>
    </rPh>
    <rPh sb="182" eb="183">
      <t>トオ</t>
    </rPh>
    <rPh sb="185" eb="187">
      <t>アンテイ</t>
    </rPh>
    <rPh sb="189" eb="191">
      <t>ハツデン</t>
    </rPh>
    <rPh sb="192" eb="193">
      <t>オコナ</t>
    </rPh>
    <rPh sb="197" eb="199">
      <t>シセツ</t>
    </rPh>
    <rPh sb="199" eb="202">
      <t>カンリシャ</t>
    </rPh>
    <rPh sb="203" eb="205">
      <t>ギジュツ</t>
    </rPh>
    <rPh sb="205" eb="207">
      <t>コウジョウ</t>
    </rPh>
    <rPh sb="208" eb="20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</si>
</sst>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#N/A</c:v>
                </c:pt>
                <c:pt idx="2">
                  <c:v>#N/A</c:v>
                </c:pt>
                <c:pt idx="3">
                  <c:v>2827.7</c:v>
                </c:pt>
                <c:pt idx="4">
                  <c:v>1594.2</c:v>
                </c:pt>
              </c:numCache>
            </c:numRef>
          </c:val>
          <c:extLst xmlns:c16r2="http://schemas.microsoft.com/office/drawing/2015/06/chart">
            <c:ext xmlns:c16="http://schemas.microsoft.com/office/drawing/2014/chart" uri="{C3380CC4-5D6E-409C-BE32-E72D297353CC}">
              <c16:uniqueId val="{00000000-50FA-46C8-AE2D-FF96A9D0955E}"/>
            </c:ext>
          </c:extLst>
        </c:ser>
        <c:dLbls>
          <c:showLegendKey val="0"/>
          <c:showVal val="0"/>
          <c:showCatName val="0"/>
          <c:showSerName val="0"/>
          <c:showPercent val="0"/>
          <c:showBubbleSize val="0"/>
        </c:dLbls>
        <c:gapWidth val="180"/>
        <c:overlap val="-90"/>
        <c:axId val="96118656"/>
        <c:axId val="961201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#N/A</c:v>
                </c:pt>
                <c:pt idx="2">
                  <c:v>#N/A</c:v>
                </c:pt>
                <c:pt idx="3">
                  <c:v>121.3</c:v>
                </c:pt>
                <c:pt idx="4">
                  <c:v>123.2</c:v>
                </c:pt>
              </c:numCache>
            </c:numRef>
          </c:val>
          <c:smooth val="0"/>
          <c:extLst xmlns:c16r2="http://schemas.microsoft.com/office/drawing/2015/06/chart">
            <c:ext xmlns:c16="http://schemas.microsoft.com/office/drawing/2014/chart" uri="{C3380CC4-5D6E-409C-BE32-E72D297353CC}">
              <c16:uniqueId val="{00000001-50FA-46C8-AE2D-FF96A9D0955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0FA-46C8-AE2D-FF96A9D0955E}"/>
            </c:ext>
          </c:extLst>
        </c:ser>
        <c:dLbls>
          <c:showLegendKey val="0"/>
          <c:showVal val="0"/>
          <c:showCatName val="0"/>
          <c:showSerName val="0"/>
          <c:showPercent val="0"/>
          <c:showBubbleSize val="0"/>
        </c:dLbls>
        <c:marker val="1"/>
        <c:smooth val="0"/>
        <c:axId val="96118656"/>
        <c:axId val="96120192"/>
      </c:lineChart>
      <c:catAx>
        <c:axId val="96118656"/>
        <c:scaling>
          <c:orientation val="minMax"/>
        </c:scaling>
        <c:delete val="0"/>
        <c:axPos val="b"/>
        <c:numFmt formatCode="ge" sourceLinked="1"/>
        <c:majorTickMark val="none"/>
        <c:minorTickMark val="none"/>
        <c:tickLblPos val="none"/>
        <c:crossAx val="96120192"/>
        <c:crosses val="autoZero"/>
        <c:auto val="0"/>
        <c:lblAlgn val="ctr"/>
        <c:lblOffset val="100"/>
        <c:noMultiLvlLbl val="1"/>
      </c:catAx>
      <c:valAx>
        <c:axId val="9612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18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65A4-4407-A94E-BBDEDD72B559}"/>
            </c:ext>
          </c:extLst>
        </c:ser>
        <c:dLbls>
          <c:showLegendKey val="0"/>
          <c:showVal val="0"/>
          <c:showCatName val="0"/>
          <c:showSerName val="0"/>
          <c:showPercent val="0"/>
          <c:showBubbleSize val="0"/>
        </c:dLbls>
        <c:gapWidth val="180"/>
        <c:overlap val="-90"/>
        <c:axId val="116529024"/>
        <c:axId val="11654348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#N/A</c:v>
                </c:pt>
                <c:pt idx="2">
                  <c:v>#N/A</c:v>
                </c:pt>
                <c:pt idx="3">
                  <c:v>87.3</c:v>
                </c:pt>
                <c:pt idx="4">
                  <c:v>82.1</c:v>
                </c:pt>
              </c:numCache>
            </c:numRef>
          </c:val>
          <c:smooth val="0"/>
          <c:extLst xmlns:c16r2="http://schemas.microsoft.com/office/drawing/2015/06/chart">
            <c:ext xmlns:c16="http://schemas.microsoft.com/office/drawing/2014/chart" uri="{C3380CC4-5D6E-409C-BE32-E72D297353CC}">
              <c16:uniqueId val="{00000001-65A4-4407-A94E-BBDEDD72B559}"/>
            </c:ext>
          </c:extLst>
        </c:ser>
        <c:dLbls>
          <c:showLegendKey val="0"/>
          <c:showVal val="0"/>
          <c:showCatName val="0"/>
          <c:showSerName val="0"/>
          <c:showPercent val="0"/>
          <c:showBubbleSize val="0"/>
        </c:dLbls>
        <c:marker val="1"/>
        <c:smooth val="0"/>
        <c:axId val="116529024"/>
        <c:axId val="116543488"/>
      </c:lineChart>
      <c:catAx>
        <c:axId val="116529024"/>
        <c:scaling>
          <c:orientation val="minMax"/>
        </c:scaling>
        <c:delete val="0"/>
        <c:axPos val="b"/>
        <c:numFmt formatCode="ge" sourceLinked="1"/>
        <c:majorTickMark val="none"/>
        <c:minorTickMark val="none"/>
        <c:tickLblPos val="none"/>
        <c:crossAx val="116543488"/>
        <c:crosses val="autoZero"/>
        <c:auto val="0"/>
        <c:lblAlgn val="ctr"/>
        <c:lblOffset val="100"/>
        <c:noMultiLvlLbl val="1"/>
      </c:catAx>
      <c:valAx>
        <c:axId val="11654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52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60.6</c:v>
                </c:pt>
                <c:pt idx="4">
                  <c:v>33.700000000000003</c:v>
                </c:pt>
              </c:numCache>
            </c:numRef>
          </c:val>
          <c:extLst xmlns:c16r2="http://schemas.microsoft.com/office/drawing/2015/06/chart">
            <c:ext xmlns:c16="http://schemas.microsoft.com/office/drawing/2014/chart" uri="{C3380CC4-5D6E-409C-BE32-E72D297353CC}">
              <c16:uniqueId val="{00000000-AC7F-43BA-9381-4B388E44A940}"/>
            </c:ext>
          </c:extLst>
        </c:ser>
        <c:dLbls>
          <c:showLegendKey val="0"/>
          <c:showVal val="0"/>
          <c:showCatName val="0"/>
          <c:showSerName val="0"/>
          <c:showPercent val="0"/>
          <c:showBubbleSize val="0"/>
        </c:dLbls>
        <c:gapWidth val="180"/>
        <c:overlap val="-90"/>
        <c:axId val="116585600"/>
        <c:axId val="1165875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57.7</c:v>
                </c:pt>
                <c:pt idx="4">
                  <c:v>57.6</c:v>
                </c:pt>
              </c:numCache>
            </c:numRef>
          </c:val>
          <c:smooth val="0"/>
          <c:extLst xmlns:c16r2="http://schemas.microsoft.com/office/drawing/2015/06/chart">
            <c:ext xmlns:c16="http://schemas.microsoft.com/office/drawing/2014/chart" uri="{C3380CC4-5D6E-409C-BE32-E72D297353CC}">
              <c16:uniqueId val="{00000001-AC7F-43BA-9381-4B388E44A940}"/>
            </c:ext>
          </c:extLst>
        </c:ser>
        <c:dLbls>
          <c:showLegendKey val="0"/>
          <c:showVal val="0"/>
          <c:showCatName val="0"/>
          <c:showSerName val="0"/>
          <c:showPercent val="0"/>
          <c:showBubbleSize val="0"/>
        </c:dLbls>
        <c:marker val="1"/>
        <c:smooth val="0"/>
        <c:axId val="116585600"/>
        <c:axId val="116587520"/>
      </c:lineChart>
      <c:catAx>
        <c:axId val="116585600"/>
        <c:scaling>
          <c:orientation val="minMax"/>
        </c:scaling>
        <c:delete val="0"/>
        <c:axPos val="b"/>
        <c:numFmt formatCode="ge" sourceLinked="1"/>
        <c:majorTickMark val="none"/>
        <c:minorTickMark val="none"/>
        <c:tickLblPos val="none"/>
        <c:crossAx val="116587520"/>
        <c:crosses val="autoZero"/>
        <c:auto val="0"/>
        <c:lblAlgn val="ctr"/>
        <c:lblOffset val="100"/>
        <c:noMultiLvlLbl val="1"/>
      </c:catAx>
      <c:valAx>
        <c:axId val="11658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585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C701-43FD-AE1F-504DAFC6ED81}"/>
            </c:ext>
          </c:extLst>
        </c:ser>
        <c:dLbls>
          <c:showLegendKey val="0"/>
          <c:showVal val="0"/>
          <c:showCatName val="0"/>
          <c:showSerName val="0"/>
          <c:showPercent val="0"/>
          <c:showBubbleSize val="0"/>
        </c:dLbls>
        <c:gapWidth val="180"/>
        <c:overlap val="-90"/>
        <c:axId val="116617600"/>
        <c:axId val="1166195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5.4</c:v>
                </c:pt>
                <c:pt idx="4">
                  <c:v>8.6999999999999993</c:v>
                </c:pt>
              </c:numCache>
            </c:numRef>
          </c:val>
          <c:smooth val="0"/>
          <c:extLst xmlns:c16r2="http://schemas.microsoft.com/office/drawing/2015/06/chart">
            <c:ext xmlns:c16="http://schemas.microsoft.com/office/drawing/2014/chart" uri="{C3380CC4-5D6E-409C-BE32-E72D297353CC}">
              <c16:uniqueId val="{00000001-C701-43FD-AE1F-504DAFC6ED81}"/>
            </c:ext>
          </c:extLst>
        </c:ser>
        <c:dLbls>
          <c:showLegendKey val="0"/>
          <c:showVal val="0"/>
          <c:showCatName val="0"/>
          <c:showSerName val="0"/>
          <c:showPercent val="0"/>
          <c:showBubbleSize val="0"/>
        </c:dLbls>
        <c:marker val="1"/>
        <c:smooth val="0"/>
        <c:axId val="116617600"/>
        <c:axId val="116619520"/>
      </c:lineChart>
      <c:catAx>
        <c:axId val="116617600"/>
        <c:scaling>
          <c:orientation val="minMax"/>
        </c:scaling>
        <c:delete val="0"/>
        <c:axPos val="b"/>
        <c:numFmt formatCode="ge" sourceLinked="1"/>
        <c:majorTickMark val="none"/>
        <c:minorTickMark val="none"/>
        <c:tickLblPos val="none"/>
        <c:crossAx val="116619520"/>
        <c:crosses val="autoZero"/>
        <c:auto val="0"/>
        <c:lblAlgn val="ctr"/>
        <c:lblOffset val="100"/>
        <c:noMultiLvlLbl val="1"/>
      </c:catAx>
      <c:valAx>
        <c:axId val="11661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61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7A3A-43E0-A8DB-B66B13F7F283}"/>
            </c:ext>
          </c:extLst>
        </c:ser>
        <c:dLbls>
          <c:showLegendKey val="0"/>
          <c:showVal val="0"/>
          <c:showCatName val="0"/>
          <c:showSerName val="0"/>
          <c:showPercent val="0"/>
          <c:showBubbleSize val="0"/>
        </c:dLbls>
        <c:gapWidth val="180"/>
        <c:overlap val="-90"/>
        <c:axId val="117185920"/>
        <c:axId val="1171880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394.9</c:v>
                </c:pt>
                <c:pt idx="4">
                  <c:v>375</c:v>
                </c:pt>
              </c:numCache>
            </c:numRef>
          </c:val>
          <c:smooth val="0"/>
          <c:extLst xmlns:c16r2="http://schemas.microsoft.com/office/drawing/2015/06/chart">
            <c:ext xmlns:c16="http://schemas.microsoft.com/office/drawing/2014/chart" uri="{C3380CC4-5D6E-409C-BE32-E72D297353CC}">
              <c16:uniqueId val="{00000001-7A3A-43E0-A8DB-B66B13F7F283}"/>
            </c:ext>
          </c:extLst>
        </c:ser>
        <c:dLbls>
          <c:showLegendKey val="0"/>
          <c:showVal val="0"/>
          <c:showCatName val="0"/>
          <c:showSerName val="0"/>
          <c:showPercent val="0"/>
          <c:showBubbleSize val="0"/>
        </c:dLbls>
        <c:marker val="1"/>
        <c:smooth val="0"/>
        <c:axId val="117185920"/>
        <c:axId val="117188096"/>
      </c:lineChart>
      <c:catAx>
        <c:axId val="117185920"/>
        <c:scaling>
          <c:orientation val="minMax"/>
        </c:scaling>
        <c:delete val="0"/>
        <c:axPos val="b"/>
        <c:numFmt formatCode="ge" sourceLinked="1"/>
        <c:majorTickMark val="none"/>
        <c:minorTickMark val="none"/>
        <c:tickLblPos val="none"/>
        <c:crossAx val="117188096"/>
        <c:crosses val="autoZero"/>
        <c:auto val="0"/>
        <c:lblAlgn val="ctr"/>
        <c:lblOffset val="100"/>
        <c:noMultiLvlLbl val="1"/>
      </c:catAx>
      <c:valAx>
        <c:axId val="117188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7185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D5-4B12-94E7-D7EA49318786}"/>
            </c:ext>
          </c:extLst>
        </c:ser>
        <c:dLbls>
          <c:showLegendKey val="0"/>
          <c:showVal val="0"/>
          <c:showCatName val="0"/>
          <c:showSerName val="0"/>
          <c:showPercent val="0"/>
          <c:showBubbleSize val="0"/>
        </c:dLbls>
        <c:gapWidth val="180"/>
        <c:overlap val="-90"/>
        <c:axId val="117205632"/>
        <c:axId val="1172200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D5-4B12-94E7-D7EA49318786}"/>
            </c:ext>
          </c:extLst>
        </c:ser>
        <c:dLbls>
          <c:showLegendKey val="0"/>
          <c:showVal val="0"/>
          <c:showCatName val="0"/>
          <c:showSerName val="0"/>
          <c:showPercent val="0"/>
          <c:showBubbleSize val="0"/>
        </c:dLbls>
        <c:marker val="1"/>
        <c:smooth val="0"/>
        <c:axId val="117205632"/>
        <c:axId val="117220096"/>
      </c:lineChart>
      <c:catAx>
        <c:axId val="117205632"/>
        <c:scaling>
          <c:orientation val="minMax"/>
        </c:scaling>
        <c:delete val="0"/>
        <c:axPos val="b"/>
        <c:numFmt formatCode="ge" sourceLinked="1"/>
        <c:majorTickMark val="none"/>
        <c:minorTickMark val="none"/>
        <c:tickLblPos val="none"/>
        <c:crossAx val="117220096"/>
        <c:crosses val="autoZero"/>
        <c:auto val="0"/>
        <c:lblAlgn val="ctr"/>
        <c:lblOffset val="100"/>
        <c:noMultiLvlLbl val="1"/>
      </c:catAx>
      <c:valAx>
        <c:axId val="11722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20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2B4B-4A91-96A7-7C93950BB6EB}"/>
            </c:ext>
          </c:extLst>
        </c:ser>
        <c:dLbls>
          <c:showLegendKey val="0"/>
          <c:showVal val="0"/>
          <c:showCatName val="0"/>
          <c:showSerName val="0"/>
          <c:showPercent val="0"/>
          <c:showBubbleSize val="0"/>
        </c:dLbls>
        <c:gapWidth val="180"/>
        <c:overlap val="-90"/>
        <c:axId val="117335936"/>
        <c:axId val="1173381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92</c:v>
                </c:pt>
                <c:pt idx="4">
                  <c:v>94.7</c:v>
                </c:pt>
              </c:numCache>
            </c:numRef>
          </c:val>
          <c:smooth val="0"/>
          <c:extLst xmlns:c16r2="http://schemas.microsoft.com/office/drawing/2015/06/chart">
            <c:ext xmlns:c16="http://schemas.microsoft.com/office/drawing/2014/chart" uri="{C3380CC4-5D6E-409C-BE32-E72D297353CC}">
              <c16:uniqueId val="{00000001-2B4B-4A91-96A7-7C93950BB6EB}"/>
            </c:ext>
          </c:extLst>
        </c:ser>
        <c:dLbls>
          <c:showLegendKey val="0"/>
          <c:showVal val="0"/>
          <c:showCatName val="0"/>
          <c:showSerName val="0"/>
          <c:showPercent val="0"/>
          <c:showBubbleSize val="0"/>
        </c:dLbls>
        <c:marker val="1"/>
        <c:smooth val="0"/>
        <c:axId val="117335936"/>
        <c:axId val="117338112"/>
      </c:lineChart>
      <c:catAx>
        <c:axId val="117335936"/>
        <c:scaling>
          <c:orientation val="minMax"/>
        </c:scaling>
        <c:delete val="0"/>
        <c:axPos val="b"/>
        <c:numFmt formatCode="ge" sourceLinked="1"/>
        <c:majorTickMark val="none"/>
        <c:minorTickMark val="none"/>
        <c:tickLblPos val="none"/>
        <c:crossAx val="117338112"/>
        <c:crosses val="autoZero"/>
        <c:auto val="0"/>
        <c:lblAlgn val="ctr"/>
        <c:lblOffset val="100"/>
        <c:noMultiLvlLbl val="1"/>
      </c:catAx>
      <c:valAx>
        <c:axId val="11733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33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17-4E48-A4DE-4878686F231F}"/>
            </c:ext>
          </c:extLst>
        </c:ser>
        <c:dLbls>
          <c:showLegendKey val="0"/>
          <c:showVal val="0"/>
          <c:showCatName val="0"/>
          <c:showSerName val="0"/>
          <c:showPercent val="0"/>
          <c:showBubbleSize val="0"/>
        </c:dLbls>
        <c:gapWidth val="180"/>
        <c:overlap val="-90"/>
        <c:axId val="117245056"/>
        <c:axId val="11724697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7-4E48-A4DE-4878686F231F}"/>
            </c:ext>
          </c:extLst>
        </c:ser>
        <c:dLbls>
          <c:showLegendKey val="0"/>
          <c:showVal val="0"/>
          <c:showCatName val="0"/>
          <c:showSerName val="0"/>
          <c:showPercent val="0"/>
          <c:showBubbleSize val="0"/>
        </c:dLbls>
        <c:marker val="1"/>
        <c:smooth val="0"/>
        <c:axId val="117245056"/>
        <c:axId val="117246976"/>
      </c:lineChart>
      <c:catAx>
        <c:axId val="117245056"/>
        <c:scaling>
          <c:orientation val="minMax"/>
        </c:scaling>
        <c:delete val="0"/>
        <c:axPos val="b"/>
        <c:numFmt formatCode="ge" sourceLinked="1"/>
        <c:majorTickMark val="none"/>
        <c:minorTickMark val="none"/>
        <c:tickLblPos val="none"/>
        <c:crossAx val="117246976"/>
        <c:crosses val="autoZero"/>
        <c:auto val="0"/>
        <c:lblAlgn val="ctr"/>
        <c:lblOffset val="100"/>
        <c:noMultiLvlLbl val="1"/>
      </c:catAx>
      <c:valAx>
        <c:axId val="11724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24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26-4A43-973A-353485FCC329}"/>
            </c:ext>
          </c:extLst>
        </c:ser>
        <c:dLbls>
          <c:showLegendKey val="0"/>
          <c:showVal val="0"/>
          <c:showCatName val="0"/>
          <c:showSerName val="0"/>
          <c:showPercent val="0"/>
          <c:showBubbleSize val="0"/>
        </c:dLbls>
        <c:gapWidth val="180"/>
        <c:overlap val="-90"/>
        <c:axId val="117281152"/>
        <c:axId val="1172830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26-4A43-973A-353485FCC329}"/>
            </c:ext>
          </c:extLst>
        </c:ser>
        <c:dLbls>
          <c:showLegendKey val="0"/>
          <c:showVal val="0"/>
          <c:showCatName val="0"/>
          <c:showSerName val="0"/>
          <c:showPercent val="0"/>
          <c:showBubbleSize val="0"/>
        </c:dLbls>
        <c:marker val="1"/>
        <c:smooth val="0"/>
        <c:axId val="117281152"/>
        <c:axId val="117283072"/>
      </c:lineChart>
      <c:catAx>
        <c:axId val="117281152"/>
        <c:scaling>
          <c:orientation val="minMax"/>
        </c:scaling>
        <c:delete val="0"/>
        <c:axPos val="b"/>
        <c:numFmt formatCode="ge" sourceLinked="1"/>
        <c:majorTickMark val="none"/>
        <c:minorTickMark val="none"/>
        <c:tickLblPos val="none"/>
        <c:crossAx val="117283072"/>
        <c:crosses val="autoZero"/>
        <c:auto val="0"/>
        <c:lblAlgn val="ctr"/>
        <c:lblOffset val="100"/>
        <c:noMultiLvlLbl val="1"/>
      </c:catAx>
      <c:valAx>
        <c:axId val="11728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28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AE-4FA3-9EA6-3370C3F25F67}"/>
            </c:ext>
          </c:extLst>
        </c:ser>
        <c:dLbls>
          <c:showLegendKey val="0"/>
          <c:showVal val="0"/>
          <c:showCatName val="0"/>
          <c:showSerName val="0"/>
          <c:showPercent val="0"/>
          <c:showBubbleSize val="0"/>
        </c:dLbls>
        <c:gapWidth val="180"/>
        <c:overlap val="-90"/>
        <c:axId val="117456896"/>
        <c:axId val="11745881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AE-4FA3-9EA6-3370C3F25F67}"/>
            </c:ext>
          </c:extLst>
        </c:ser>
        <c:dLbls>
          <c:showLegendKey val="0"/>
          <c:showVal val="0"/>
          <c:showCatName val="0"/>
          <c:showSerName val="0"/>
          <c:showPercent val="0"/>
          <c:showBubbleSize val="0"/>
        </c:dLbls>
        <c:marker val="1"/>
        <c:smooth val="0"/>
        <c:axId val="117456896"/>
        <c:axId val="117458816"/>
      </c:lineChart>
      <c:catAx>
        <c:axId val="117456896"/>
        <c:scaling>
          <c:orientation val="minMax"/>
        </c:scaling>
        <c:delete val="0"/>
        <c:axPos val="b"/>
        <c:numFmt formatCode="ge" sourceLinked="1"/>
        <c:majorTickMark val="none"/>
        <c:minorTickMark val="none"/>
        <c:tickLblPos val="none"/>
        <c:crossAx val="117458816"/>
        <c:crosses val="autoZero"/>
        <c:auto val="0"/>
        <c:lblAlgn val="ctr"/>
        <c:lblOffset val="100"/>
        <c:noMultiLvlLbl val="1"/>
      </c:catAx>
      <c:valAx>
        <c:axId val="11745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5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86-489E-A8FB-139F4C709C9A}"/>
            </c:ext>
          </c:extLst>
        </c:ser>
        <c:dLbls>
          <c:showLegendKey val="0"/>
          <c:showVal val="0"/>
          <c:showCatName val="0"/>
          <c:showSerName val="0"/>
          <c:showPercent val="0"/>
          <c:showBubbleSize val="0"/>
        </c:dLbls>
        <c:gapWidth val="180"/>
        <c:overlap val="-90"/>
        <c:axId val="117509504"/>
        <c:axId val="11751168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86-489E-A8FB-139F4C709C9A}"/>
            </c:ext>
          </c:extLst>
        </c:ser>
        <c:dLbls>
          <c:showLegendKey val="0"/>
          <c:showVal val="0"/>
          <c:showCatName val="0"/>
          <c:showSerName val="0"/>
          <c:showPercent val="0"/>
          <c:showBubbleSize val="0"/>
        </c:dLbls>
        <c:marker val="1"/>
        <c:smooth val="0"/>
        <c:axId val="117509504"/>
        <c:axId val="117511680"/>
      </c:lineChart>
      <c:catAx>
        <c:axId val="117509504"/>
        <c:scaling>
          <c:orientation val="minMax"/>
        </c:scaling>
        <c:delete val="0"/>
        <c:axPos val="b"/>
        <c:numFmt formatCode="ge" sourceLinked="1"/>
        <c:majorTickMark val="none"/>
        <c:minorTickMark val="none"/>
        <c:tickLblPos val="none"/>
        <c:crossAx val="117511680"/>
        <c:crosses val="autoZero"/>
        <c:auto val="0"/>
        <c:lblAlgn val="ctr"/>
        <c:lblOffset val="100"/>
        <c:noMultiLvlLbl val="1"/>
      </c:catAx>
      <c:valAx>
        <c:axId val="11751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0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2827.7</c:v>
                </c:pt>
                <c:pt idx="4">
                  <c:v>1594.2</c:v>
                </c:pt>
              </c:numCache>
            </c:numRef>
          </c:val>
          <c:extLst xmlns:c16r2="http://schemas.microsoft.com/office/drawing/2015/06/chart">
            <c:ext xmlns:c16="http://schemas.microsoft.com/office/drawing/2014/chart" uri="{C3380CC4-5D6E-409C-BE32-E72D297353CC}">
              <c16:uniqueId val="{00000000-3DB1-4C70-978B-3A647C8BA936}"/>
            </c:ext>
          </c:extLst>
        </c:ser>
        <c:dLbls>
          <c:showLegendKey val="0"/>
          <c:showVal val="0"/>
          <c:showCatName val="0"/>
          <c:showSerName val="0"/>
          <c:showPercent val="0"/>
          <c:showBubbleSize val="0"/>
        </c:dLbls>
        <c:gapWidth val="180"/>
        <c:overlap val="-90"/>
        <c:axId val="116145152"/>
        <c:axId val="1161592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#N/A</c:v>
                </c:pt>
                <c:pt idx="2">
                  <c:v>#N/A</c:v>
                </c:pt>
                <c:pt idx="3">
                  <c:v>247.9</c:v>
                </c:pt>
                <c:pt idx="4">
                  <c:v>240.1</c:v>
                </c:pt>
              </c:numCache>
            </c:numRef>
          </c:val>
          <c:smooth val="0"/>
          <c:extLst xmlns:c16r2="http://schemas.microsoft.com/office/drawing/2015/06/chart">
            <c:ext xmlns:c16="http://schemas.microsoft.com/office/drawing/2014/chart" uri="{C3380CC4-5D6E-409C-BE32-E72D297353CC}">
              <c16:uniqueId val="{00000001-3DB1-4C70-978B-3A647C8BA93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DB1-4C70-978B-3A647C8BA936}"/>
            </c:ext>
          </c:extLst>
        </c:ser>
        <c:dLbls>
          <c:showLegendKey val="0"/>
          <c:showVal val="0"/>
          <c:showCatName val="0"/>
          <c:showSerName val="0"/>
          <c:showPercent val="0"/>
          <c:showBubbleSize val="0"/>
        </c:dLbls>
        <c:marker val="1"/>
        <c:smooth val="0"/>
        <c:axId val="116145152"/>
        <c:axId val="116159232"/>
      </c:lineChart>
      <c:catAx>
        <c:axId val="116145152"/>
        <c:scaling>
          <c:orientation val="minMax"/>
        </c:scaling>
        <c:delete val="0"/>
        <c:axPos val="b"/>
        <c:numFmt formatCode="ge" sourceLinked="1"/>
        <c:majorTickMark val="none"/>
        <c:minorTickMark val="none"/>
        <c:tickLblPos val="none"/>
        <c:crossAx val="116159232"/>
        <c:crosses val="autoZero"/>
        <c:auto val="0"/>
        <c:lblAlgn val="ctr"/>
        <c:lblOffset val="100"/>
        <c:noMultiLvlLbl val="1"/>
      </c:catAx>
      <c:valAx>
        <c:axId val="11615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4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BA-4949-AE69-BCD0AAD104F9}"/>
            </c:ext>
          </c:extLst>
        </c:ser>
        <c:dLbls>
          <c:showLegendKey val="0"/>
          <c:showVal val="0"/>
          <c:showCatName val="0"/>
          <c:showSerName val="0"/>
          <c:showPercent val="0"/>
          <c:showBubbleSize val="0"/>
        </c:dLbls>
        <c:gapWidth val="180"/>
        <c:overlap val="-90"/>
        <c:axId val="117557888"/>
        <c:axId val="1175641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BA-4949-AE69-BCD0AAD104F9}"/>
            </c:ext>
          </c:extLst>
        </c:ser>
        <c:dLbls>
          <c:showLegendKey val="0"/>
          <c:showVal val="0"/>
          <c:showCatName val="0"/>
          <c:showSerName val="0"/>
          <c:showPercent val="0"/>
          <c:showBubbleSize val="0"/>
        </c:dLbls>
        <c:marker val="1"/>
        <c:smooth val="0"/>
        <c:axId val="117557888"/>
        <c:axId val="117564160"/>
      </c:lineChart>
      <c:catAx>
        <c:axId val="117557888"/>
        <c:scaling>
          <c:orientation val="minMax"/>
        </c:scaling>
        <c:delete val="0"/>
        <c:axPos val="b"/>
        <c:numFmt formatCode="ge" sourceLinked="1"/>
        <c:majorTickMark val="none"/>
        <c:minorTickMark val="none"/>
        <c:tickLblPos val="none"/>
        <c:crossAx val="117564160"/>
        <c:crosses val="autoZero"/>
        <c:auto val="0"/>
        <c:lblAlgn val="ctr"/>
        <c:lblOffset val="100"/>
        <c:noMultiLvlLbl val="1"/>
      </c:catAx>
      <c:valAx>
        <c:axId val="11756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5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72-4E97-A0AC-778F5CFFFED9}"/>
            </c:ext>
          </c:extLst>
        </c:ser>
        <c:dLbls>
          <c:showLegendKey val="0"/>
          <c:showVal val="0"/>
          <c:showCatName val="0"/>
          <c:showSerName val="0"/>
          <c:showPercent val="0"/>
          <c:showBubbleSize val="0"/>
        </c:dLbls>
        <c:gapWidth val="180"/>
        <c:overlap val="-90"/>
        <c:axId val="117598464"/>
        <c:axId val="1176047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72-4E97-A0AC-778F5CFFFED9}"/>
            </c:ext>
          </c:extLst>
        </c:ser>
        <c:dLbls>
          <c:showLegendKey val="0"/>
          <c:showVal val="0"/>
          <c:showCatName val="0"/>
          <c:showSerName val="0"/>
          <c:showPercent val="0"/>
          <c:showBubbleSize val="0"/>
        </c:dLbls>
        <c:marker val="1"/>
        <c:smooth val="0"/>
        <c:axId val="117598464"/>
        <c:axId val="117604736"/>
      </c:lineChart>
      <c:catAx>
        <c:axId val="117598464"/>
        <c:scaling>
          <c:orientation val="minMax"/>
        </c:scaling>
        <c:delete val="0"/>
        <c:axPos val="b"/>
        <c:numFmt formatCode="ge" sourceLinked="1"/>
        <c:majorTickMark val="none"/>
        <c:minorTickMark val="none"/>
        <c:tickLblPos val="none"/>
        <c:crossAx val="117604736"/>
        <c:crosses val="autoZero"/>
        <c:auto val="0"/>
        <c:lblAlgn val="ctr"/>
        <c:lblOffset val="100"/>
        <c:noMultiLvlLbl val="1"/>
      </c:catAx>
      <c:valAx>
        <c:axId val="11760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9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A1-49A5-BC34-8DC952A11AE2}"/>
            </c:ext>
          </c:extLst>
        </c:ser>
        <c:dLbls>
          <c:showLegendKey val="0"/>
          <c:showVal val="0"/>
          <c:showCatName val="0"/>
          <c:showSerName val="0"/>
          <c:showPercent val="0"/>
          <c:showBubbleSize val="0"/>
        </c:dLbls>
        <c:gapWidth val="180"/>
        <c:overlap val="-90"/>
        <c:axId val="123078144"/>
        <c:axId val="1230800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A1-49A5-BC34-8DC952A11AE2}"/>
            </c:ext>
          </c:extLst>
        </c:ser>
        <c:dLbls>
          <c:showLegendKey val="0"/>
          <c:showVal val="0"/>
          <c:showCatName val="0"/>
          <c:showSerName val="0"/>
          <c:showPercent val="0"/>
          <c:showBubbleSize val="0"/>
        </c:dLbls>
        <c:marker val="1"/>
        <c:smooth val="0"/>
        <c:axId val="123078144"/>
        <c:axId val="123080064"/>
      </c:lineChart>
      <c:catAx>
        <c:axId val="123078144"/>
        <c:scaling>
          <c:orientation val="minMax"/>
        </c:scaling>
        <c:delete val="0"/>
        <c:axPos val="b"/>
        <c:numFmt formatCode="ge" sourceLinked="1"/>
        <c:majorTickMark val="none"/>
        <c:minorTickMark val="none"/>
        <c:tickLblPos val="none"/>
        <c:crossAx val="123080064"/>
        <c:crosses val="autoZero"/>
        <c:auto val="0"/>
        <c:lblAlgn val="ctr"/>
        <c:lblOffset val="100"/>
        <c:noMultiLvlLbl val="1"/>
      </c:catAx>
      <c:valAx>
        <c:axId val="12308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07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9B-4D21-8DB3-A030FA746E0B}"/>
            </c:ext>
          </c:extLst>
        </c:ser>
        <c:dLbls>
          <c:showLegendKey val="0"/>
          <c:showVal val="0"/>
          <c:showCatName val="0"/>
          <c:showSerName val="0"/>
          <c:showPercent val="0"/>
          <c:showBubbleSize val="0"/>
        </c:dLbls>
        <c:gapWidth val="180"/>
        <c:overlap val="-90"/>
        <c:axId val="123117952"/>
        <c:axId val="1231198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9B-4D21-8DB3-A030FA746E0B}"/>
            </c:ext>
          </c:extLst>
        </c:ser>
        <c:dLbls>
          <c:showLegendKey val="0"/>
          <c:showVal val="0"/>
          <c:showCatName val="0"/>
          <c:showSerName val="0"/>
          <c:showPercent val="0"/>
          <c:showBubbleSize val="0"/>
        </c:dLbls>
        <c:marker val="1"/>
        <c:smooth val="0"/>
        <c:axId val="123117952"/>
        <c:axId val="123119872"/>
      </c:lineChart>
      <c:catAx>
        <c:axId val="123117952"/>
        <c:scaling>
          <c:orientation val="minMax"/>
        </c:scaling>
        <c:delete val="0"/>
        <c:axPos val="b"/>
        <c:numFmt formatCode="ge" sourceLinked="1"/>
        <c:majorTickMark val="none"/>
        <c:minorTickMark val="none"/>
        <c:tickLblPos val="none"/>
        <c:crossAx val="123119872"/>
        <c:crosses val="autoZero"/>
        <c:auto val="0"/>
        <c:lblAlgn val="ctr"/>
        <c:lblOffset val="100"/>
        <c:noMultiLvlLbl val="1"/>
      </c:catAx>
      <c:valAx>
        <c:axId val="1231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11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16-434A-A1A4-C4CDA0A00AC1}"/>
            </c:ext>
          </c:extLst>
        </c:ser>
        <c:dLbls>
          <c:showLegendKey val="0"/>
          <c:showVal val="0"/>
          <c:showCatName val="0"/>
          <c:showSerName val="0"/>
          <c:showPercent val="0"/>
          <c:showBubbleSize val="0"/>
        </c:dLbls>
        <c:gapWidth val="180"/>
        <c:overlap val="-90"/>
        <c:axId val="123141504"/>
        <c:axId val="1232337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16-434A-A1A4-C4CDA0A00AC1}"/>
            </c:ext>
          </c:extLst>
        </c:ser>
        <c:dLbls>
          <c:showLegendKey val="0"/>
          <c:showVal val="0"/>
          <c:showCatName val="0"/>
          <c:showSerName val="0"/>
          <c:showPercent val="0"/>
          <c:showBubbleSize val="0"/>
        </c:dLbls>
        <c:marker val="1"/>
        <c:smooth val="0"/>
        <c:axId val="123141504"/>
        <c:axId val="123233792"/>
      </c:lineChart>
      <c:catAx>
        <c:axId val="123141504"/>
        <c:scaling>
          <c:orientation val="minMax"/>
        </c:scaling>
        <c:delete val="0"/>
        <c:axPos val="b"/>
        <c:numFmt formatCode="ge" sourceLinked="1"/>
        <c:majorTickMark val="none"/>
        <c:minorTickMark val="none"/>
        <c:tickLblPos val="none"/>
        <c:crossAx val="123233792"/>
        <c:crosses val="autoZero"/>
        <c:auto val="0"/>
        <c:lblAlgn val="ctr"/>
        <c:lblOffset val="100"/>
        <c:noMultiLvlLbl val="1"/>
      </c:catAx>
      <c:valAx>
        <c:axId val="12323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1415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E1-4271-8E19-F0D6C32C7B1B}"/>
            </c:ext>
          </c:extLst>
        </c:ser>
        <c:dLbls>
          <c:showLegendKey val="0"/>
          <c:showVal val="0"/>
          <c:showCatName val="0"/>
          <c:showSerName val="0"/>
          <c:showPercent val="0"/>
          <c:showBubbleSize val="0"/>
        </c:dLbls>
        <c:gapWidth val="180"/>
        <c:overlap val="-90"/>
        <c:axId val="123255424"/>
        <c:axId val="123257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1-4271-8E19-F0D6C32C7B1B}"/>
            </c:ext>
          </c:extLst>
        </c:ser>
        <c:dLbls>
          <c:showLegendKey val="0"/>
          <c:showVal val="0"/>
          <c:showCatName val="0"/>
          <c:showSerName val="0"/>
          <c:showPercent val="0"/>
          <c:showBubbleSize val="0"/>
        </c:dLbls>
        <c:marker val="1"/>
        <c:smooth val="0"/>
        <c:axId val="123255424"/>
        <c:axId val="123257600"/>
      </c:lineChart>
      <c:catAx>
        <c:axId val="123255424"/>
        <c:scaling>
          <c:orientation val="minMax"/>
        </c:scaling>
        <c:delete val="0"/>
        <c:axPos val="b"/>
        <c:numFmt formatCode="ge" sourceLinked="1"/>
        <c:majorTickMark val="none"/>
        <c:minorTickMark val="none"/>
        <c:tickLblPos val="none"/>
        <c:crossAx val="123257600"/>
        <c:crosses val="autoZero"/>
        <c:auto val="0"/>
        <c:lblAlgn val="ctr"/>
        <c:lblOffset val="100"/>
        <c:noMultiLvlLbl val="1"/>
      </c:catAx>
      <c:valAx>
        <c:axId val="12325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25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57-4751-BB26-67DA07C01F1F}"/>
            </c:ext>
          </c:extLst>
        </c:ser>
        <c:dLbls>
          <c:showLegendKey val="0"/>
          <c:showVal val="0"/>
          <c:showCatName val="0"/>
          <c:showSerName val="0"/>
          <c:showPercent val="0"/>
          <c:showBubbleSize val="0"/>
        </c:dLbls>
        <c:gapWidth val="180"/>
        <c:overlap val="-90"/>
        <c:axId val="123180928"/>
        <c:axId val="1231831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57-4751-BB26-67DA07C01F1F}"/>
            </c:ext>
          </c:extLst>
        </c:ser>
        <c:dLbls>
          <c:showLegendKey val="0"/>
          <c:showVal val="0"/>
          <c:showCatName val="0"/>
          <c:showSerName val="0"/>
          <c:showPercent val="0"/>
          <c:showBubbleSize val="0"/>
        </c:dLbls>
        <c:marker val="1"/>
        <c:smooth val="0"/>
        <c:axId val="123180928"/>
        <c:axId val="123183104"/>
      </c:lineChart>
      <c:catAx>
        <c:axId val="123180928"/>
        <c:scaling>
          <c:orientation val="minMax"/>
        </c:scaling>
        <c:delete val="0"/>
        <c:axPos val="b"/>
        <c:numFmt formatCode="ge" sourceLinked="1"/>
        <c:majorTickMark val="none"/>
        <c:minorTickMark val="none"/>
        <c:tickLblPos val="none"/>
        <c:crossAx val="123183104"/>
        <c:crosses val="autoZero"/>
        <c:auto val="0"/>
        <c:lblAlgn val="ctr"/>
        <c:lblOffset val="100"/>
        <c:noMultiLvlLbl val="1"/>
      </c:catAx>
      <c:valAx>
        <c:axId val="12318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18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BA-4004-8837-352DB80BAE3B}"/>
            </c:ext>
          </c:extLst>
        </c:ser>
        <c:dLbls>
          <c:showLegendKey val="0"/>
          <c:showVal val="0"/>
          <c:showCatName val="0"/>
          <c:showSerName val="0"/>
          <c:showPercent val="0"/>
          <c:showBubbleSize val="0"/>
        </c:dLbls>
        <c:gapWidth val="180"/>
        <c:overlap val="-90"/>
        <c:axId val="123339904"/>
        <c:axId val="1233418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BA-4004-8837-352DB80BAE3B}"/>
            </c:ext>
          </c:extLst>
        </c:ser>
        <c:dLbls>
          <c:showLegendKey val="0"/>
          <c:showVal val="0"/>
          <c:showCatName val="0"/>
          <c:showSerName val="0"/>
          <c:showPercent val="0"/>
          <c:showBubbleSize val="0"/>
        </c:dLbls>
        <c:marker val="1"/>
        <c:smooth val="0"/>
        <c:axId val="123339904"/>
        <c:axId val="123341824"/>
      </c:lineChart>
      <c:catAx>
        <c:axId val="123339904"/>
        <c:scaling>
          <c:orientation val="minMax"/>
        </c:scaling>
        <c:delete val="0"/>
        <c:axPos val="b"/>
        <c:numFmt formatCode="ge" sourceLinked="1"/>
        <c:majorTickMark val="none"/>
        <c:minorTickMark val="none"/>
        <c:tickLblPos val="none"/>
        <c:crossAx val="123341824"/>
        <c:crosses val="autoZero"/>
        <c:auto val="0"/>
        <c:lblAlgn val="ctr"/>
        <c:lblOffset val="100"/>
        <c:noMultiLvlLbl val="1"/>
      </c:catAx>
      <c:valAx>
        <c:axId val="12334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33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A1-4408-BA62-6F6473508D40}"/>
            </c:ext>
          </c:extLst>
        </c:ser>
        <c:dLbls>
          <c:showLegendKey val="0"/>
          <c:showVal val="0"/>
          <c:showCatName val="0"/>
          <c:showSerName val="0"/>
          <c:showPercent val="0"/>
          <c:showBubbleSize val="0"/>
        </c:dLbls>
        <c:gapWidth val="180"/>
        <c:overlap val="-90"/>
        <c:axId val="123400192"/>
        <c:axId val="1234021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1-4408-BA62-6F6473508D40}"/>
            </c:ext>
          </c:extLst>
        </c:ser>
        <c:dLbls>
          <c:showLegendKey val="0"/>
          <c:showVal val="0"/>
          <c:showCatName val="0"/>
          <c:showSerName val="0"/>
          <c:showPercent val="0"/>
          <c:showBubbleSize val="0"/>
        </c:dLbls>
        <c:marker val="1"/>
        <c:smooth val="0"/>
        <c:axId val="123400192"/>
        <c:axId val="123402112"/>
      </c:lineChart>
      <c:catAx>
        <c:axId val="123400192"/>
        <c:scaling>
          <c:orientation val="minMax"/>
        </c:scaling>
        <c:delete val="0"/>
        <c:axPos val="b"/>
        <c:numFmt formatCode="ge" sourceLinked="1"/>
        <c:majorTickMark val="none"/>
        <c:minorTickMark val="none"/>
        <c:tickLblPos val="none"/>
        <c:crossAx val="123402112"/>
        <c:crosses val="autoZero"/>
        <c:auto val="0"/>
        <c:lblAlgn val="ctr"/>
        <c:lblOffset val="100"/>
        <c:noMultiLvlLbl val="1"/>
      </c:catAx>
      <c:valAx>
        <c:axId val="12340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40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27-4DA5-BB60-20A07F486657}"/>
            </c:ext>
          </c:extLst>
        </c:ser>
        <c:dLbls>
          <c:showLegendKey val="0"/>
          <c:showVal val="0"/>
          <c:showCatName val="0"/>
          <c:showSerName val="0"/>
          <c:showPercent val="0"/>
          <c:showBubbleSize val="0"/>
        </c:dLbls>
        <c:gapWidth val="180"/>
        <c:overlap val="-90"/>
        <c:axId val="123431936"/>
        <c:axId val="1234341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27-4DA5-BB60-20A07F486657}"/>
            </c:ext>
          </c:extLst>
        </c:ser>
        <c:dLbls>
          <c:showLegendKey val="0"/>
          <c:showVal val="0"/>
          <c:showCatName val="0"/>
          <c:showSerName val="0"/>
          <c:showPercent val="0"/>
          <c:showBubbleSize val="0"/>
        </c:dLbls>
        <c:marker val="1"/>
        <c:smooth val="0"/>
        <c:axId val="123431936"/>
        <c:axId val="123434112"/>
      </c:lineChart>
      <c:catAx>
        <c:axId val="123431936"/>
        <c:scaling>
          <c:orientation val="minMax"/>
        </c:scaling>
        <c:delete val="0"/>
        <c:axPos val="b"/>
        <c:numFmt formatCode="ge" sourceLinked="1"/>
        <c:majorTickMark val="none"/>
        <c:minorTickMark val="none"/>
        <c:tickLblPos val="none"/>
        <c:crossAx val="123434112"/>
        <c:crosses val="autoZero"/>
        <c:auto val="0"/>
        <c:lblAlgn val="ctr"/>
        <c:lblOffset val="100"/>
        <c:noMultiLvlLbl val="1"/>
      </c:catAx>
      <c:valAx>
        <c:axId val="12343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43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DF-4013-8995-A4381C260F20}"/>
            </c:ext>
          </c:extLst>
        </c:ser>
        <c:dLbls>
          <c:showLegendKey val="0"/>
          <c:showVal val="0"/>
          <c:showCatName val="0"/>
          <c:showSerName val="0"/>
          <c:showPercent val="0"/>
          <c:showBubbleSize val="0"/>
        </c:dLbls>
        <c:gapWidth val="180"/>
        <c:overlap val="-90"/>
        <c:axId val="116203904"/>
        <c:axId val="1162054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DF-4013-8995-A4381C260F2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BDF-4013-8995-A4381C260F20}"/>
            </c:ext>
          </c:extLst>
        </c:ser>
        <c:dLbls>
          <c:showLegendKey val="0"/>
          <c:showVal val="0"/>
          <c:showCatName val="0"/>
          <c:showSerName val="0"/>
          <c:showPercent val="0"/>
          <c:showBubbleSize val="0"/>
        </c:dLbls>
        <c:marker val="1"/>
        <c:smooth val="0"/>
        <c:axId val="116203904"/>
        <c:axId val="116205440"/>
      </c:lineChart>
      <c:catAx>
        <c:axId val="116203904"/>
        <c:scaling>
          <c:orientation val="minMax"/>
        </c:scaling>
        <c:delete val="0"/>
        <c:axPos val="b"/>
        <c:numFmt formatCode="ge" sourceLinked="1"/>
        <c:majorTickMark val="none"/>
        <c:minorTickMark val="none"/>
        <c:tickLblPos val="none"/>
        <c:crossAx val="116205440"/>
        <c:crosses val="autoZero"/>
        <c:auto val="0"/>
        <c:lblAlgn val="ctr"/>
        <c:lblOffset val="100"/>
        <c:noMultiLvlLbl val="1"/>
      </c:catAx>
      <c:valAx>
        <c:axId val="11620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0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5F-49AB-B600-3CE9EF1490E0}"/>
            </c:ext>
          </c:extLst>
        </c:ser>
        <c:dLbls>
          <c:showLegendKey val="0"/>
          <c:showVal val="0"/>
          <c:showCatName val="0"/>
          <c:showSerName val="0"/>
          <c:showPercent val="0"/>
          <c:showBubbleSize val="0"/>
        </c:dLbls>
        <c:gapWidth val="180"/>
        <c:overlap val="-90"/>
        <c:axId val="123476224"/>
        <c:axId val="1234824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5F-49AB-B600-3CE9EF1490E0}"/>
            </c:ext>
          </c:extLst>
        </c:ser>
        <c:dLbls>
          <c:showLegendKey val="0"/>
          <c:showVal val="0"/>
          <c:showCatName val="0"/>
          <c:showSerName val="0"/>
          <c:showPercent val="0"/>
          <c:showBubbleSize val="0"/>
        </c:dLbls>
        <c:marker val="1"/>
        <c:smooth val="0"/>
        <c:axId val="123476224"/>
        <c:axId val="123482496"/>
      </c:lineChart>
      <c:catAx>
        <c:axId val="123476224"/>
        <c:scaling>
          <c:orientation val="minMax"/>
        </c:scaling>
        <c:delete val="0"/>
        <c:axPos val="b"/>
        <c:numFmt formatCode="ge" sourceLinked="1"/>
        <c:majorTickMark val="none"/>
        <c:minorTickMark val="none"/>
        <c:tickLblPos val="none"/>
        <c:crossAx val="123482496"/>
        <c:crosses val="autoZero"/>
        <c:auto val="0"/>
        <c:lblAlgn val="ctr"/>
        <c:lblOffset val="100"/>
        <c:noMultiLvlLbl val="1"/>
      </c:catAx>
      <c:valAx>
        <c:axId val="12348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476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#N/A</c:v>
                </c:pt>
                <c:pt idx="2">
                  <c:v>#N/A</c:v>
                </c:pt>
                <c:pt idx="3">
                  <c:v>1252</c:v>
                </c:pt>
                <c:pt idx="4">
                  <c:v>2303</c:v>
                </c:pt>
              </c:numCache>
            </c:numRef>
          </c:val>
          <c:extLst xmlns:c16r2="http://schemas.microsoft.com/office/drawing/2015/06/chart">
            <c:ext xmlns:c16="http://schemas.microsoft.com/office/drawing/2014/chart" uri="{C3380CC4-5D6E-409C-BE32-E72D297353CC}">
              <c16:uniqueId val="{00000000-A66D-4EDC-8A7B-88BD60D2F3E8}"/>
            </c:ext>
          </c:extLst>
        </c:ser>
        <c:dLbls>
          <c:showLegendKey val="0"/>
          <c:showVal val="0"/>
          <c:showCatName val="0"/>
          <c:showSerName val="0"/>
          <c:showPercent val="0"/>
          <c:showBubbleSize val="0"/>
        </c:dLbls>
        <c:gapWidth val="180"/>
        <c:overlap val="-90"/>
        <c:axId val="116235264"/>
        <c:axId val="1162661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A66D-4EDC-8A7B-88BD60D2F3E8}"/>
            </c:ext>
          </c:extLst>
        </c:ser>
        <c:dLbls>
          <c:showLegendKey val="0"/>
          <c:showVal val="0"/>
          <c:showCatName val="0"/>
          <c:showSerName val="0"/>
          <c:showPercent val="0"/>
          <c:showBubbleSize val="0"/>
        </c:dLbls>
        <c:marker val="1"/>
        <c:smooth val="0"/>
        <c:axId val="116235264"/>
        <c:axId val="116266112"/>
      </c:lineChart>
      <c:catAx>
        <c:axId val="116235264"/>
        <c:scaling>
          <c:orientation val="minMax"/>
        </c:scaling>
        <c:delete val="0"/>
        <c:axPos val="b"/>
        <c:numFmt formatCode="ge" sourceLinked="1"/>
        <c:majorTickMark val="none"/>
        <c:minorTickMark val="none"/>
        <c:tickLblPos val="none"/>
        <c:crossAx val="116266112"/>
        <c:crosses val="autoZero"/>
        <c:auto val="0"/>
        <c:lblAlgn val="ctr"/>
        <c:lblOffset val="100"/>
        <c:noMultiLvlLbl val="1"/>
      </c:catAx>
      <c:valAx>
        <c:axId val="11626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3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#N/A</c:v>
                </c:pt>
                <c:pt idx="3">
                  <c:v>33332</c:v>
                </c:pt>
                <c:pt idx="4">
                  <c:v>18170</c:v>
                </c:pt>
              </c:numCache>
            </c:numRef>
          </c:val>
          <c:extLst xmlns:c16r2="http://schemas.microsoft.com/office/drawing/2015/06/chart">
            <c:ext xmlns:c16="http://schemas.microsoft.com/office/drawing/2014/chart" uri="{C3380CC4-5D6E-409C-BE32-E72D297353CC}">
              <c16:uniqueId val="{00000000-0805-445A-9E4C-11225A4AF786}"/>
            </c:ext>
          </c:extLst>
        </c:ser>
        <c:dLbls>
          <c:showLegendKey val="0"/>
          <c:showVal val="0"/>
          <c:showCatName val="0"/>
          <c:showSerName val="0"/>
          <c:showPercent val="0"/>
          <c:showBubbleSize val="0"/>
        </c:dLbls>
        <c:gapWidth val="180"/>
        <c:overlap val="-90"/>
        <c:axId val="116301824"/>
        <c:axId val="11630374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32739</c:v>
                </c:pt>
                <c:pt idx="4">
                  <c:v>34140</c:v>
                </c:pt>
              </c:numCache>
            </c:numRef>
          </c:val>
          <c:smooth val="0"/>
          <c:extLst xmlns:c16r2="http://schemas.microsoft.com/office/drawing/2015/06/chart">
            <c:ext xmlns:c16="http://schemas.microsoft.com/office/drawing/2014/chart" uri="{C3380CC4-5D6E-409C-BE32-E72D297353CC}">
              <c16:uniqueId val="{00000001-0805-445A-9E4C-11225A4AF786}"/>
            </c:ext>
          </c:extLst>
        </c:ser>
        <c:dLbls>
          <c:showLegendKey val="0"/>
          <c:showVal val="0"/>
          <c:showCatName val="0"/>
          <c:showSerName val="0"/>
          <c:showPercent val="0"/>
          <c:showBubbleSize val="0"/>
        </c:dLbls>
        <c:marker val="1"/>
        <c:smooth val="0"/>
        <c:axId val="116301824"/>
        <c:axId val="116303744"/>
      </c:lineChart>
      <c:catAx>
        <c:axId val="116301824"/>
        <c:scaling>
          <c:orientation val="minMax"/>
        </c:scaling>
        <c:delete val="0"/>
        <c:axPos val="b"/>
        <c:numFmt formatCode="ge" sourceLinked="1"/>
        <c:majorTickMark val="none"/>
        <c:minorTickMark val="none"/>
        <c:tickLblPos val="none"/>
        <c:crossAx val="116303744"/>
        <c:crosses val="autoZero"/>
        <c:auto val="0"/>
        <c:lblAlgn val="ctr"/>
        <c:lblOffset val="100"/>
        <c:noMultiLvlLbl val="1"/>
      </c:catAx>
      <c:valAx>
        <c:axId val="11630374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0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#N/A</c:v>
                </c:pt>
                <c:pt idx="2">
                  <c:v>#N/A</c:v>
                </c:pt>
                <c:pt idx="3">
                  <c:v>60.6</c:v>
                </c:pt>
                <c:pt idx="4">
                  <c:v>33.700000000000003</c:v>
                </c:pt>
              </c:numCache>
            </c:numRef>
          </c:val>
          <c:extLst xmlns:c16r2="http://schemas.microsoft.com/office/drawing/2015/06/chart">
            <c:ext xmlns:c16="http://schemas.microsoft.com/office/drawing/2014/chart" uri="{C3380CC4-5D6E-409C-BE32-E72D297353CC}">
              <c16:uniqueId val="{00000000-3257-4DFD-AEEA-BF790067E118}"/>
            </c:ext>
          </c:extLst>
        </c:ser>
        <c:dLbls>
          <c:showLegendKey val="0"/>
          <c:showVal val="0"/>
          <c:showCatName val="0"/>
          <c:showSerName val="0"/>
          <c:showPercent val="0"/>
          <c:showBubbleSize val="0"/>
        </c:dLbls>
        <c:gapWidth val="180"/>
        <c:overlap val="-90"/>
        <c:axId val="116768128"/>
        <c:axId val="1167703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#N/A</c:v>
                </c:pt>
                <c:pt idx="2">
                  <c:v>#N/A</c:v>
                </c:pt>
                <c:pt idx="3">
                  <c:v>30</c:v>
                </c:pt>
                <c:pt idx="4">
                  <c:v>30.2</c:v>
                </c:pt>
              </c:numCache>
            </c:numRef>
          </c:val>
          <c:smooth val="0"/>
          <c:extLst xmlns:c16r2="http://schemas.microsoft.com/office/drawing/2015/06/chart">
            <c:ext xmlns:c16="http://schemas.microsoft.com/office/drawing/2014/chart" uri="{C3380CC4-5D6E-409C-BE32-E72D297353CC}">
              <c16:uniqueId val="{00000001-3257-4DFD-AEEA-BF790067E118}"/>
            </c:ext>
          </c:extLst>
        </c:ser>
        <c:dLbls>
          <c:showLegendKey val="0"/>
          <c:showVal val="0"/>
          <c:showCatName val="0"/>
          <c:showSerName val="0"/>
          <c:showPercent val="0"/>
          <c:showBubbleSize val="0"/>
        </c:dLbls>
        <c:marker val="1"/>
        <c:smooth val="0"/>
        <c:axId val="116768128"/>
        <c:axId val="116770304"/>
      </c:lineChart>
      <c:catAx>
        <c:axId val="116768128"/>
        <c:scaling>
          <c:orientation val="minMax"/>
        </c:scaling>
        <c:delete val="0"/>
        <c:axPos val="b"/>
        <c:numFmt formatCode="ge" sourceLinked="1"/>
        <c:majorTickMark val="none"/>
        <c:minorTickMark val="none"/>
        <c:tickLblPos val="none"/>
        <c:crossAx val="116770304"/>
        <c:crosses val="autoZero"/>
        <c:auto val="0"/>
        <c:lblAlgn val="ctr"/>
        <c:lblOffset val="100"/>
        <c:noMultiLvlLbl val="1"/>
      </c:catAx>
      <c:valAx>
        <c:axId val="11677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768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801D-423B-9709-F6B5E43A2FBF}"/>
            </c:ext>
          </c:extLst>
        </c:ser>
        <c:dLbls>
          <c:showLegendKey val="0"/>
          <c:showVal val="0"/>
          <c:showCatName val="0"/>
          <c:showSerName val="0"/>
          <c:showPercent val="0"/>
          <c:showBubbleSize val="0"/>
        </c:dLbls>
        <c:gapWidth val="180"/>
        <c:overlap val="-90"/>
        <c:axId val="116804224"/>
        <c:axId val="1168104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#N/A</c:v>
                </c:pt>
                <c:pt idx="2">
                  <c:v>#N/A</c:v>
                </c:pt>
                <c:pt idx="3">
                  <c:v>11.8</c:v>
                </c:pt>
                <c:pt idx="4">
                  <c:v>14.2</c:v>
                </c:pt>
              </c:numCache>
            </c:numRef>
          </c:val>
          <c:smooth val="0"/>
          <c:extLst xmlns:c16r2="http://schemas.microsoft.com/office/drawing/2015/06/chart">
            <c:ext xmlns:c16="http://schemas.microsoft.com/office/drawing/2014/chart" uri="{C3380CC4-5D6E-409C-BE32-E72D297353CC}">
              <c16:uniqueId val="{00000001-801D-423B-9709-F6B5E43A2FBF}"/>
            </c:ext>
          </c:extLst>
        </c:ser>
        <c:dLbls>
          <c:showLegendKey val="0"/>
          <c:showVal val="0"/>
          <c:showCatName val="0"/>
          <c:showSerName val="0"/>
          <c:showPercent val="0"/>
          <c:showBubbleSize val="0"/>
        </c:dLbls>
        <c:marker val="1"/>
        <c:smooth val="0"/>
        <c:axId val="116804224"/>
        <c:axId val="116810496"/>
      </c:lineChart>
      <c:catAx>
        <c:axId val="116804224"/>
        <c:scaling>
          <c:orientation val="minMax"/>
        </c:scaling>
        <c:delete val="0"/>
        <c:axPos val="b"/>
        <c:numFmt formatCode="ge" sourceLinked="1"/>
        <c:majorTickMark val="none"/>
        <c:minorTickMark val="none"/>
        <c:tickLblPos val="none"/>
        <c:crossAx val="116810496"/>
        <c:crosses val="autoZero"/>
        <c:auto val="0"/>
        <c:lblAlgn val="ctr"/>
        <c:lblOffset val="100"/>
        <c:noMultiLvlLbl val="1"/>
      </c:catAx>
      <c:valAx>
        <c:axId val="11681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80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77F9-4CCD-B880-AD862A51E8D4}"/>
            </c:ext>
          </c:extLst>
        </c:ser>
        <c:dLbls>
          <c:showLegendKey val="0"/>
          <c:showVal val="0"/>
          <c:showCatName val="0"/>
          <c:showSerName val="0"/>
          <c:showPercent val="0"/>
          <c:showBubbleSize val="0"/>
        </c:dLbls>
        <c:gapWidth val="180"/>
        <c:overlap val="-90"/>
        <c:axId val="116840320"/>
        <c:axId val="11645747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#N/A</c:v>
                </c:pt>
                <c:pt idx="2">
                  <c:v>#N/A</c:v>
                </c:pt>
                <c:pt idx="3">
                  <c:v>136</c:v>
                </c:pt>
                <c:pt idx="4">
                  <c:v>133.5</c:v>
                </c:pt>
              </c:numCache>
            </c:numRef>
          </c:val>
          <c:smooth val="0"/>
          <c:extLst xmlns:c16r2="http://schemas.microsoft.com/office/drawing/2015/06/chart">
            <c:ext xmlns:c16="http://schemas.microsoft.com/office/drawing/2014/chart" uri="{C3380CC4-5D6E-409C-BE32-E72D297353CC}">
              <c16:uniqueId val="{00000001-77F9-4CCD-B880-AD862A51E8D4}"/>
            </c:ext>
          </c:extLst>
        </c:ser>
        <c:dLbls>
          <c:showLegendKey val="0"/>
          <c:showVal val="0"/>
          <c:showCatName val="0"/>
          <c:showSerName val="0"/>
          <c:showPercent val="0"/>
          <c:showBubbleSize val="0"/>
        </c:dLbls>
        <c:marker val="1"/>
        <c:smooth val="0"/>
        <c:axId val="116840320"/>
        <c:axId val="116457472"/>
      </c:lineChart>
      <c:catAx>
        <c:axId val="116840320"/>
        <c:scaling>
          <c:orientation val="minMax"/>
        </c:scaling>
        <c:delete val="0"/>
        <c:axPos val="b"/>
        <c:numFmt formatCode="ge" sourceLinked="1"/>
        <c:majorTickMark val="none"/>
        <c:minorTickMark val="none"/>
        <c:tickLblPos val="none"/>
        <c:crossAx val="116457472"/>
        <c:crosses val="autoZero"/>
        <c:auto val="0"/>
        <c:lblAlgn val="ctr"/>
        <c:lblOffset val="100"/>
        <c:noMultiLvlLbl val="1"/>
      </c:catAx>
      <c:valAx>
        <c:axId val="11645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8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7-4D78-B206-037727D4C059}"/>
            </c:ext>
          </c:extLst>
        </c:ser>
        <c:dLbls>
          <c:showLegendKey val="0"/>
          <c:showVal val="0"/>
          <c:showCatName val="0"/>
          <c:showSerName val="0"/>
          <c:showPercent val="0"/>
          <c:showBubbleSize val="0"/>
        </c:dLbls>
        <c:gapWidth val="180"/>
        <c:overlap val="-90"/>
        <c:axId val="116480640"/>
        <c:axId val="1164992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7-4D78-B206-037727D4C059}"/>
            </c:ext>
          </c:extLst>
        </c:ser>
        <c:dLbls>
          <c:showLegendKey val="0"/>
          <c:showVal val="0"/>
          <c:showCatName val="0"/>
          <c:showSerName val="0"/>
          <c:showPercent val="0"/>
          <c:showBubbleSize val="0"/>
        </c:dLbls>
        <c:marker val="1"/>
        <c:smooth val="0"/>
        <c:axId val="116480640"/>
        <c:axId val="116499200"/>
      </c:lineChart>
      <c:catAx>
        <c:axId val="116480640"/>
        <c:scaling>
          <c:orientation val="minMax"/>
        </c:scaling>
        <c:delete val="0"/>
        <c:axPos val="b"/>
        <c:numFmt formatCode="ge" sourceLinked="1"/>
        <c:majorTickMark val="none"/>
        <c:minorTickMark val="none"/>
        <c:tickLblPos val="none"/>
        <c:crossAx val="116499200"/>
        <c:crosses val="autoZero"/>
        <c:auto val="0"/>
        <c:lblAlgn val="ctr"/>
        <c:lblOffset val="100"/>
        <c:noMultiLvlLbl val="1"/>
      </c:catAx>
      <c:valAx>
        <c:axId val="11649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6480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N9" sqref="N9:Q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新潟県　佐渡市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283</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f>データ!Z6</f>
        <v>976</v>
      </c>
      <c r="M12" s="151"/>
      <c r="N12" s="152">
        <f>データ!AA6</f>
        <v>543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t="str">
        <f>データ!AQ6</f>
        <v>-</v>
      </c>
      <c r="G16" s="146"/>
      <c r="H16" s="146" t="str">
        <f>データ!AR6</f>
        <v>-</v>
      </c>
      <c r="I16" s="146"/>
      <c r="J16" s="146" t="str">
        <f>データ!AS6</f>
        <v>-</v>
      </c>
      <c r="K16" s="146"/>
      <c r="L16" s="146">
        <f>データ!AT6</f>
        <v>976</v>
      </c>
      <c r="M16" s="146"/>
      <c r="N16" s="138">
        <f>データ!AU6</f>
        <v>543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17950</v>
      </c>
      <c r="J19" s="136"/>
      <c r="K19" s="136"/>
      <c r="L19" s="136">
        <f>データ!AX6</f>
        <v>17950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284</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285</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1j0POF0tFH91quZxw5wFs06t8vR6+3Dpz0+m5MVU6+QCGz/YqtMSzEpcITqrm91ljNilE9g4rsfJQKPuKqdYw==" saltValue="4bnb4oHQ1scrd3Oj2lpMk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2018</v>
      </c>
      <c r="C6" s="67" t="str">
        <f t="shared" ref="C6:AX6" si="6">C7</f>
        <v>152242</v>
      </c>
      <c r="D6" s="67" t="str">
        <f t="shared" si="6"/>
        <v>47</v>
      </c>
      <c r="E6" s="67" t="str">
        <f t="shared" si="6"/>
        <v>04</v>
      </c>
      <c r="F6" s="67" t="str">
        <f t="shared" si="6"/>
        <v>0</v>
      </c>
      <c r="G6" s="67" t="str">
        <f t="shared" si="6"/>
        <v>000</v>
      </c>
      <c r="H6" s="67" t="str">
        <f t="shared" si="6"/>
        <v>新潟県　佐渡市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令和19年3月31日　小倉小水力発電所</v>
      </c>
      <c r="S6" s="71" t="str">
        <f t="shared" si="6"/>
        <v>令和19年3月31日　小倉小水力発電所</v>
      </c>
      <c r="T6" s="67" t="str">
        <f t="shared" si="6"/>
        <v>無</v>
      </c>
      <c r="U6" s="71" t="str">
        <f t="shared" si="6"/>
        <v>東北電力株式会社</v>
      </c>
      <c r="V6" s="68" t="str">
        <f t="shared" si="6"/>
        <v>-</v>
      </c>
      <c r="W6" s="69" t="str">
        <f>W7</f>
        <v>-</v>
      </c>
      <c r="X6" s="69" t="str">
        <f t="shared" si="6"/>
        <v>-</v>
      </c>
      <c r="Y6" s="69" t="str">
        <f t="shared" si="6"/>
        <v>-</v>
      </c>
      <c r="Z6" s="69">
        <f t="shared" si="6"/>
        <v>976</v>
      </c>
      <c r="AA6" s="69">
        <f t="shared" si="6"/>
        <v>543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976</v>
      </c>
      <c r="AU6" s="69">
        <f t="shared" si="6"/>
        <v>543</v>
      </c>
      <c r="AV6" s="69" t="str">
        <f t="shared" si="6"/>
        <v>-</v>
      </c>
      <c r="AW6" s="69">
        <f t="shared" si="6"/>
        <v>17950</v>
      </c>
      <c r="AX6" s="69">
        <f t="shared" si="6"/>
        <v>17950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128</v>
      </c>
      <c r="T7" s="82" t="s">
        <v>129</v>
      </c>
      <c r="U7" s="81" t="s">
        <v>130</v>
      </c>
      <c r="V7" s="78" t="s">
        <v>127</v>
      </c>
      <c r="W7" s="80" t="s">
        <v>127</v>
      </c>
      <c r="X7" s="80" t="s">
        <v>127</v>
      </c>
      <c r="Y7" s="80" t="s">
        <v>127</v>
      </c>
      <c r="Z7" s="80">
        <v>976</v>
      </c>
      <c r="AA7" s="80">
        <v>543</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t="s">
        <v>127</v>
      </c>
      <c r="AR7" s="80" t="s">
        <v>127</v>
      </c>
      <c r="AS7" s="80" t="s">
        <v>127</v>
      </c>
      <c r="AT7" s="80">
        <v>976</v>
      </c>
      <c r="AU7" s="80">
        <v>543</v>
      </c>
      <c r="AV7" s="80" t="s">
        <v>127</v>
      </c>
      <c r="AW7" s="80">
        <v>17950</v>
      </c>
      <c r="AX7" s="80">
        <v>17950</v>
      </c>
      <c r="AY7" s="83" t="s">
        <v>127</v>
      </c>
      <c r="AZ7" s="83" t="s">
        <v>127</v>
      </c>
      <c r="BA7" s="83" t="s">
        <v>127</v>
      </c>
      <c r="BB7" s="83">
        <v>2827.7</v>
      </c>
      <c r="BC7" s="83">
        <v>1594.2</v>
      </c>
      <c r="BD7" s="83" t="s">
        <v>127</v>
      </c>
      <c r="BE7" s="83" t="s">
        <v>127</v>
      </c>
      <c r="BF7" s="83" t="s">
        <v>127</v>
      </c>
      <c r="BG7" s="83">
        <v>121.3</v>
      </c>
      <c r="BH7" s="83">
        <v>123.2</v>
      </c>
      <c r="BI7" s="83">
        <v>100</v>
      </c>
      <c r="BJ7" s="83" t="s">
        <v>127</v>
      </c>
      <c r="BK7" s="83" t="s">
        <v>127</v>
      </c>
      <c r="BL7" s="83" t="s">
        <v>127</v>
      </c>
      <c r="BM7" s="83">
        <v>2827.7</v>
      </c>
      <c r="BN7" s="83">
        <v>1594.2</v>
      </c>
      <c r="BO7" s="83" t="s">
        <v>127</v>
      </c>
      <c r="BP7" s="83" t="s">
        <v>127</v>
      </c>
      <c r="BQ7" s="83" t="s">
        <v>127</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t="s">
        <v>127</v>
      </c>
      <c r="CH7" s="83" t="s">
        <v>127</v>
      </c>
      <c r="CI7" s="83">
        <v>1252</v>
      </c>
      <c r="CJ7" s="83">
        <v>2303</v>
      </c>
      <c r="CK7" s="83" t="s">
        <v>127</v>
      </c>
      <c r="CL7" s="83" t="s">
        <v>127</v>
      </c>
      <c r="CM7" s="83" t="s">
        <v>127</v>
      </c>
      <c r="CN7" s="83">
        <v>19199</v>
      </c>
      <c r="CO7" s="83">
        <v>19830.400000000001</v>
      </c>
      <c r="CP7" s="80" t="s">
        <v>127</v>
      </c>
      <c r="CQ7" s="80" t="s">
        <v>127</v>
      </c>
      <c r="CR7" s="80" t="s">
        <v>127</v>
      </c>
      <c r="CS7" s="80">
        <v>33332</v>
      </c>
      <c r="CT7" s="80">
        <v>18170</v>
      </c>
      <c r="CU7" s="80" t="s">
        <v>127</v>
      </c>
      <c r="CV7" s="80" t="s">
        <v>127</v>
      </c>
      <c r="CW7" s="80" t="s">
        <v>127</v>
      </c>
      <c r="CX7" s="80">
        <v>32739</v>
      </c>
      <c r="CY7" s="80">
        <v>34140</v>
      </c>
      <c r="CZ7" s="80">
        <v>184</v>
      </c>
      <c r="DA7" s="83" t="s">
        <v>127</v>
      </c>
      <c r="DB7" s="83" t="s">
        <v>127</v>
      </c>
      <c r="DC7" s="83" t="s">
        <v>127</v>
      </c>
      <c r="DD7" s="83">
        <v>60.6</v>
      </c>
      <c r="DE7" s="83">
        <v>33.700000000000003</v>
      </c>
      <c r="DF7" s="83" t="s">
        <v>127</v>
      </c>
      <c r="DG7" s="83" t="s">
        <v>127</v>
      </c>
      <c r="DH7" s="83" t="s">
        <v>127</v>
      </c>
      <c r="DI7" s="83">
        <v>30</v>
      </c>
      <c r="DJ7" s="83">
        <v>30.2</v>
      </c>
      <c r="DK7" s="83" t="s">
        <v>127</v>
      </c>
      <c r="DL7" s="83" t="s">
        <v>127</v>
      </c>
      <c r="DM7" s="83" t="s">
        <v>127</v>
      </c>
      <c r="DN7" s="83">
        <v>0</v>
      </c>
      <c r="DO7" s="83">
        <v>0</v>
      </c>
      <c r="DP7" s="83" t="s">
        <v>127</v>
      </c>
      <c r="DQ7" s="83" t="s">
        <v>127</v>
      </c>
      <c r="DR7" s="83" t="s">
        <v>127</v>
      </c>
      <c r="DS7" s="83">
        <v>11.8</v>
      </c>
      <c r="DT7" s="83">
        <v>14.2</v>
      </c>
      <c r="DU7" s="83" t="s">
        <v>127</v>
      </c>
      <c r="DV7" s="83" t="s">
        <v>127</v>
      </c>
      <c r="DW7" s="83" t="s">
        <v>127</v>
      </c>
      <c r="DX7" s="83">
        <v>0</v>
      </c>
      <c r="DY7" s="83">
        <v>0</v>
      </c>
      <c r="DZ7" s="83" t="s">
        <v>127</v>
      </c>
      <c r="EA7" s="83" t="s">
        <v>127</v>
      </c>
      <c r="EB7" s="83" t="s">
        <v>127</v>
      </c>
      <c r="EC7" s="83">
        <v>136</v>
      </c>
      <c r="ED7" s="83">
        <v>133.5</v>
      </c>
      <c r="EE7" s="83" t="s">
        <v>127</v>
      </c>
      <c r="EF7" s="83" t="s">
        <v>127</v>
      </c>
      <c r="EG7" s="83" t="s">
        <v>127</v>
      </c>
      <c r="EH7" s="83" t="s">
        <v>127</v>
      </c>
      <c r="EI7" s="83" t="s">
        <v>127</v>
      </c>
      <c r="EJ7" s="83" t="s">
        <v>127</v>
      </c>
      <c r="EK7" s="83" t="s">
        <v>127</v>
      </c>
      <c r="EL7" s="83" t="s">
        <v>127</v>
      </c>
      <c r="EM7" s="83" t="s">
        <v>127</v>
      </c>
      <c r="EN7" s="83" t="s">
        <v>127</v>
      </c>
      <c r="EO7" s="83" t="s">
        <v>127</v>
      </c>
      <c r="EP7" s="83" t="s">
        <v>127</v>
      </c>
      <c r="EQ7" s="83" t="s">
        <v>127</v>
      </c>
      <c r="ER7" s="83">
        <v>100</v>
      </c>
      <c r="ES7" s="83">
        <v>100</v>
      </c>
      <c r="ET7" s="83" t="s">
        <v>127</v>
      </c>
      <c r="EU7" s="83" t="s">
        <v>127</v>
      </c>
      <c r="EV7" s="83" t="s">
        <v>127</v>
      </c>
      <c r="EW7" s="83">
        <v>87.3</v>
      </c>
      <c r="EX7" s="83">
        <v>82.1</v>
      </c>
      <c r="EY7" s="80">
        <v>184</v>
      </c>
      <c r="EZ7" s="83" t="s">
        <v>127</v>
      </c>
      <c r="FA7" s="83" t="s">
        <v>127</v>
      </c>
      <c r="FB7" s="83" t="s">
        <v>127</v>
      </c>
      <c r="FC7" s="83">
        <v>60.6</v>
      </c>
      <c r="FD7" s="83">
        <v>33.700000000000003</v>
      </c>
      <c r="FE7" s="83" t="s">
        <v>127</v>
      </c>
      <c r="FF7" s="83" t="s">
        <v>127</v>
      </c>
      <c r="FG7" s="83" t="s">
        <v>127</v>
      </c>
      <c r="FH7" s="83">
        <v>57.7</v>
      </c>
      <c r="FI7" s="83">
        <v>57.6</v>
      </c>
      <c r="FJ7" s="83" t="s">
        <v>127</v>
      </c>
      <c r="FK7" s="83" t="s">
        <v>127</v>
      </c>
      <c r="FL7" s="83" t="s">
        <v>127</v>
      </c>
      <c r="FM7" s="83">
        <v>0</v>
      </c>
      <c r="FN7" s="83">
        <v>0</v>
      </c>
      <c r="FO7" s="83" t="s">
        <v>127</v>
      </c>
      <c r="FP7" s="83" t="s">
        <v>127</v>
      </c>
      <c r="FQ7" s="83" t="s">
        <v>127</v>
      </c>
      <c r="FR7" s="83">
        <v>5.4</v>
      </c>
      <c r="FS7" s="83">
        <v>8.6999999999999993</v>
      </c>
      <c r="FT7" s="83" t="s">
        <v>127</v>
      </c>
      <c r="FU7" s="83" t="s">
        <v>127</v>
      </c>
      <c r="FV7" s="83" t="s">
        <v>127</v>
      </c>
      <c r="FW7" s="83">
        <v>0</v>
      </c>
      <c r="FX7" s="83">
        <v>0</v>
      </c>
      <c r="FY7" s="83" t="s">
        <v>127</v>
      </c>
      <c r="FZ7" s="83" t="s">
        <v>127</v>
      </c>
      <c r="GA7" s="83" t="s">
        <v>127</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v>100</v>
      </c>
      <c r="GR7" s="83">
        <v>100</v>
      </c>
      <c r="GS7" s="83" t="s">
        <v>127</v>
      </c>
      <c r="GT7" s="83" t="s">
        <v>127</v>
      </c>
      <c r="GU7" s="83" t="s">
        <v>127</v>
      </c>
      <c r="GV7" s="83">
        <v>92</v>
      </c>
      <c r="GW7" s="83">
        <v>94.7</v>
      </c>
      <c r="GX7" s="80" t="s">
        <v>127</v>
      </c>
      <c r="GY7" s="83" t="s">
        <v>127</v>
      </c>
      <c r="GZ7" s="83" t="s">
        <v>127</v>
      </c>
      <c r="HA7" s="83" t="s">
        <v>127</v>
      </c>
      <c r="HB7" s="83" t="s">
        <v>127</v>
      </c>
      <c r="HC7" s="83" t="s">
        <v>127</v>
      </c>
      <c r="HD7" s="83" t="s">
        <v>127</v>
      </c>
      <c r="HE7" s="83" t="s">
        <v>127</v>
      </c>
      <c r="HF7" s="83" t="s">
        <v>127</v>
      </c>
      <c r="HG7" s="83">
        <v>63.3</v>
      </c>
      <c r="HH7" s="83">
        <v>65.099999999999994</v>
      </c>
      <c r="HI7" s="83" t="s">
        <v>127</v>
      </c>
      <c r="HJ7" s="83" t="s">
        <v>127</v>
      </c>
      <c r="HK7" s="83" t="s">
        <v>127</v>
      </c>
      <c r="HL7" s="83" t="s">
        <v>127</v>
      </c>
      <c r="HM7" s="83" t="s">
        <v>127</v>
      </c>
      <c r="HN7" s="83" t="s">
        <v>127</v>
      </c>
      <c r="HO7" s="83" t="s">
        <v>127</v>
      </c>
      <c r="HP7" s="83" t="s">
        <v>127</v>
      </c>
      <c r="HQ7" s="83">
        <v>7.4</v>
      </c>
      <c r="HR7" s="83">
        <v>6.8</v>
      </c>
      <c r="HS7" s="83" t="s">
        <v>127</v>
      </c>
      <c r="HT7" s="83" t="s">
        <v>127</v>
      </c>
      <c r="HU7" s="83" t="s">
        <v>127</v>
      </c>
      <c r="HV7" s="83" t="s">
        <v>127</v>
      </c>
      <c r="HW7" s="83" t="s">
        <v>127</v>
      </c>
      <c r="HX7" s="83" t="s">
        <v>127</v>
      </c>
      <c r="HY7" s="83" t="s">
        <v>127</v>
      </c>
      <c r="HZ7" s="83" t="s">
        <v>127</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t="s">
        <v>127</v>
      </c>
      <c r="IT7" s="83" t="s">
        <v>127</v>
      </c>
      <c r="IU7" s="83">
        <v>46.5</v>
      </c>
      <c r="IV7" s="83">
        <v>27.1</v>
      </c>
      <c r="IW7" s="80" t="s">
        <v>127</v>
      </c>
      <c r="IX7" s="83" t="s">
        <v>127</v>
      </c>
      <c r="IY7" s="83" t="s">
        <v>127</v>
      </c>
      <c r="IZ7" s="83" t="s">
        <v>127</v>
      </c>
      <c r="JA7" s="83" t="s">
        <v>127</v>
      </c>
      <c r="JB7" s="83" t="s">
        <v>127</v>
      </c>
      <c r="JC7" s="83" t="s">
        <v>127</v>
      </c>
      <c r="JD7" s="83" t="s">
        <v>127</v>
      </c>
      <c r="JE7" s="83" t="s">
        <v>127</v>
      </c>
      <c r="JF7" s="83">
        <v>17.899999999999999</v>
      </c>
      <c r="JG7" s="83">
        <v>16.399999999999999</v>
      </c>
      <c r="JH7" s="83" t="s">
        <v>127</v>
      </c>
      <c r="JI7" s="83" t="s">
        <v>127</v>
      </c>
      <c r="JJ7" s="83" t="s">
        <v>127</v>
      </c>
      <c r="JK7" s="83" t="s">
        <v>127</v>
      </c>
      <c r="JL7" s="83" t="s">
        <v>127</v>
      </c>
      <c r="JM7" s="83" t="s">
        <v>127</v>
      </c>
      <c r="JN7" s="83" t="s">
        <v>127</v>
      </c>
      <c r="JO7" s="83" t="s">
        <v>127</v>
      </c>
      <c r="JP7" s="83">
        <v>34.5</v>
      </c>
      <c r="JQ7" s="83">
        <v>45.8</v>
      </c>
      <c r="JR7" s="83" t="s">
        <v>127</v>
      </c>
      <c r="JS7" s="83" t="s">
        <v>127</v>
      </c>
      <c r="JT7" s="83" t="s">
        <v>127</v>
      </c>
      <c r="JU7" s="83" t="s">
        <v>127</v>
      </c>
      <c r="JV7" s="83" t="s">
        <v>127</v>
      </c>
      <c r="JW7" s="83" t="s">
        <v>127</v>
      </c>
      <c r="JX7" s="83" t="s">
        <v>127</v>
      </c>
      <c r="JY7" s="83" t="s">
        <v>127</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t="s">
        <v>127</v>
      </c>
      <c r="KS7" s="83" t="s">
        <v>127</v>
      </c>
      <c r="KT7" s="83">
        <v>98.8</v>
      </c>
      <c r="KU7" s="83">
        <v>94.9</v>
      </c>
      <c r="KV7" s="80" t="s">
        <v>127</v>
      </c>
      <c r="KW7" s="83" t="s">
        <v>127</v>
      </c>
      <c r="KX7" s="83" t="s">
        <v>127</v>
      </c>
      <c r="KY7" s="83" t="s">
        <v>127</v>
      </c>
      <c r="KZ7" s="83" t="s">
        <v>127</v>
      </c>
      <c r="LA7" s="83" t="s">
        <v>127</v>
      </c>
      <c r="LB7" s="83" t="s">
        <v>127</v>
      </c>
      <c r="LC7" s="83" t="s">
        <v>127</v>
      </c>
      <c r="LD7" s="83" t="s">
        <v>127</v>
      </c>
      <c r="LE7" s="83">
        <v>14.9</v>
      </c>
      <c r="LF7" s="83">
        <v>15.2</v>
      </c>
      <c r="LG7" s="83" t="s">
        <v>127</v>
      </c>
      <c r="LH7" s="83" t="s">
        <v>127</v>
      </c>
      <c r="LI7" s="83" t="s">
        <v>127</v>
      </c>
      <c r="LJ7" s="83" t="s">
        <v>127</v>
      </c>
      <c r="LK7" s="83" t="s">
        <v>127</v>
      </c>
      <c r="LL7" s="83" t="s">
        <v>127</v>
      </c>
      <c r="LM7" s="83" t="s">
        <v>127</v>
      </c>
      <c r="LN7" s="83" t="s">
        <v>127</v>
      </c>
      <c r="LO7" s="83">
        <v>0.3</v>
      </c>
      <c r="LP7" s="83">
        <v>0.7</v>
      </c>
      <c r="LQ7" s="83" t="s">
        <v>127</v>
      </c>
      <c r="LR7" s="83" t="s">
        <v>127</v>
      </c>
      <c r="LS7" s="83" t="s">
        <v>127</v>
      </c>
      <c r="LT7" s="83" t="s">
        <v>127</v>
      </c>
      <c r="LU7" s="83" t="s">
        <v>127</v>
      </c>
      <c r="LV7" s="83" t="s">
        <v>127</v>
      </c>
      <c r="LW7" s="83" t="s">
        <v>127</v>
      </c>
      <c r="LX7" s="83" t="s">
        <v>127</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t="s">
        <v>127</v>
      </c>
      <c r="MQ7" s="83" t="s">
        <v>127</v>
      </c>
      <c r="MR7" s="83" t="s">
        <v>127</v>
      </c>
      <c r="MS7" s="83">
        <v>98.3</v>
      </c>
      <c r="MT7" s="83">
        <v>98.7</v>
      </c>
      <c r="MU7" s="83" t="s">
        <v>127</v>
      </c>
      <c r="MV7" s="83" t="s">
        <v>127</v>
      </c>
      <c r="MW7" s="83" t="s">
        <v>127</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（最大出力合計184kW）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（最大出力合計184kW）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t="str">
        <f>AZ7</f>
        <v>-</v>
      </c>
      <c r="BA11" s="95" t="str">
        <f>BA7</f>
        <v>-</v>
      </c>
      <c r="BB11" s="95">
        <f>BB7</f>
        <v>2827.7</v>
      </c>
      <c r="BC11" s="95">
        <f>BC7</f>
        <v>1594.2</v>
      </c>
      <c r="BD11" s="84"/>
      <c r="BE11" s="84"/>
      <c r="BF11" s="84"/>
      <c r="BG11" s="84"/>
      <c r="BH11" s="84"/>
      <c r="BI11" s="94" t="s">
        <v>140</v>
      </c>
      <c r="BJ11" s="95" t="str">
        <f>BJ7</f>
        <v>-</v>
      </c>
      <c r="BK11" s="95" t="str">
        <f>BK7</f>
        <v>-</v>
      </c>
      <c r="BL11" s="95" t="str">
        <f>BL7</f>
        <v>-</v>
      </c>
      <c r="BM11" s="95">
        <f>BM7</f>
        <v>2827.7</v>
      </c>
      <c r="BN11" s="95">
        <f>BN7</f>
        <v>1594.2</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t="str">
        <f>CG7</f>
        <v>-</v>
      </c>
      <c r="CH11" s="95" t="str">
        <f>CH7</f>
        <v>-</v>
      </c>
      <c r="CI11" s="95">
        <f>CI7</f>
        <v>1252</v>
      </c>
      <c r="CJ11" s="95">
        <f>CJ7</f>
        <v>2303</v>
      </c>
      <c r="CK11" s="84"/>
      <c r="CL11" s="84"/>
      <c r="CM11" s="84"/>
      <c r="CN11" s="84"/>
      <c r="CO11" s="94" t="s">
        <v>140</v>
      </c>
      <c r="CP11" s="96" t="str">
        <f>CP7</f>
        <v>-</v>
      </c>
      <c r="CQ11" s="96" t="str">
        <f>CQ7</f>
        <v>-</v>
      </c>
      <c r="CR11" s="96" t="str">
        <f>CR7</f>
        <v>-</v>
      </c>
      <c r="CS11" s="96">
        <f>CS7</f>
        <v>33332</v>
      </c>
      <c r="CT11" s="96">
        <f>CT7</f>
        <v>18170</v>
      </c>
      <c r="CU11" s="84"/>
      <c r="CV11" s="84"/>
      <c r="CW11" s="84"/>
      <c r="CX11" s="84"/>
      <c r="CY11" s="84"/>
      <c r="CZ11" s="94" t="s">
        <v>140</v>
      </c>
      <c r="DA11" s="95" t="str">
        <f>DA7</f>
        <v>-</v>
      </c>
      <c r="DB11" s="95" t="str">
        <f>DB7</f>
        <v>-</v>
      </c>
      <c r="DC11" s="95" t="str">
        <f>DC7</f>
        <v>-</v>
      </c>
      <c r="DD11" s="95">
        <f>DD7</f>
        <v>60.6</v>
      </c>
      <c r="DE11" s="95">
        <f>DE7</f>
        <v>33.700000000000003</v>
      </c>
      <c r="DF11" s="84"/>
      <c r="DG11" s="84"/>
      <c r="DH11" s="84"/>
      <c r="DI11" s="84"/>
      <c r="DJ11" s="94" t="s">
        <v>140</v>
      </c>
      <c r="DK11" s="95" t="str">
        <f>DK7</f>
        <v>-</v>
      </c>
      <c r="DL11" s="95" t="str">
        <f>DL7</f>
        <v>-</v>
      </c>
      <c r="DM11" s="95" t="str">
        <f>DM7</f>
        <v>-</v>
      </c>
      <c r="DN11" s="95">
        <f>DN7</f>
        <v>0</v>
      </c>
      <c r="DO11" s="95">
        <f>DO7</f>
        <v>0</v>
      </c>
      <c r="DP11" s="84"/>
      <c r="DQ11" s="84"/>
      <c r="DR11" s="84"/>
      <c r="DS11" s="84"/>
      <c r="DT11" s="94" t="s">
        <v>140</v>
      </c>
      <c r="DU11" s="95" t="str">
        <f>DU7</f>
        <v>-</v>
      </c>
      <c r="DV11" s="95" t="str">
        <f>DV7</f>
        <v>-</v>
      </c>
      <c r="DW11" s="95" t="str">
        <f>DW7</f>
        <v>-</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t="str">
        <f>EP7</f>
        <v>-</v>
      </c>
      <c r="EQ11" s="95" t="str">
        <f>EQ7</f>
        <v>-</v>
      </c>
      <c r="ER11" s="95">
        <f>ER7</f>
        <v>100</v>
      </c>
      <c r="ES11" s="95">
        <f>ES7</f>
        <v>100</v>
      </c>
      <c r="ET11" s="84"/>
      <c r="EU11" s="84"/>
      <c r="EV11" s="84"/>
      <c r="EW11" s="84"/>
      <c r="EX11" s="84"/>
      <c r="EY11" s="94" t="s">
        <v>140</v>
      </c>
      <c r="EZ11" s="95" t="str">
        <f>EZ7</f>
        <v>-</v>
      </c>
      <c r="FA11" s="95" t="str">
        <f>FA7</f>
        <v>-</v>
      </c>
      <c r="FB11" s="95" t="str">
        <f>FB7</f>
        <v>-</v>
      </c>
      <c r="FC11" s="95">
        <f>FC7</f>
        <v>60.6</v>
      </c>
      <c r="FD11" s="95">
        <f>FD7</f>
        <v>33.700000000000003</v>
      </c>
      <c r="FE11" s="84"/>
      <c r="FF11" s="84"/>
      <c r="FG11" s="84"/>
      <c r="FH11" s="84"/>
      <c r="FI11" s="94" t="s">
        <v>140</v>
      </c>
      <c r="FJ11" s="95" t="str">
        <f>FJ7</f>
        <v>-</v>
      </c>
      <c r="FK11" s="95" t="str">
        <f>FK7</f>
        <v>-</v>
      </c>
      <c r="FL11" s="95" t="str">
        <f>FL7</f>
        <v>-</v>
      </c>
      <c r="FM11" s="95">
        <f>FM7</f>
        <v>0</v>
      </c>
      <c r="FN11" s="95">
        <f>FN7</f>
        <v>0</v>
      </c>
      <c r="FO11" s="84"/>
      <c r="FP11" s="84"/>
      <c r="FQ11" s="84"/>
      <c r="FR11" s="84"/>
      <c r="FS11" s="94" t="s">
        <v>140</v>
      </c>
      <c r="FT11" s="95" t="str">
        <f>FT7</f>
        <v>-</v>
      </c>
      <c r="FU11" s="95" t="str">
        <f>FU7</f>
        <v>-</v>
      </c>
      <c r="FV11" s="95" t="str">
        <f>FV7</f>
        <v>-</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t="str">
        <f>BE7</f>
        <v>-</v>
      </c>
      <c r="BA12" s="95" t="str">
        <f>BF7</f>
        <v>-</v>
      </c>
      <c r="BB12" s="95">
        <f>BG7</f>
        <v>121.3</v>
      </c>
      <c r="BC12" s="95">
        <f>BH7</f>
        <v>123.2</v>
      </c>
      <c r="BD12" s="84"/>
      <c r="BE12" s="84"/>
      <c r="BF12" s="84"/>
      <c r="BG12" s="84"/>
      <c r="BH12" s="84"/>
      <c r="BI12" s="94" t="s">
        <v>141</v>
      </c>
      <c r="BJ12" s="95" t="str">
        <f>BO7</f>
        <v>-</v>
      </c>
      <c r="BK12" s="95" t="str">
        <f>BP7</f>
        <v>-</v>
      </c>
      <c r="BL12" s="95" t="str">
        <f>BQ7</f>
        <v>-</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t="str">
        <f>CL7</f>
        <v>-</v>
      </c>
      <c r="CH12" s="95" t="str">
        <f>CM7</f>
        <v>-</v>
      </c>
      <c r="CI12" s="95">
        <f>CN7</f>
        <v>19199</v>
      </c>
      <c r="CJ12" s="95">
        <f>CO7</f>
        <v>19830.400000000001</v>
      </c>
      <c r="CK12" s="84"/>
      <c r="CL12" s="84"/>
      <c r="CM12" s="84"/>
      <c r="CN12" s="84"/>
      <c r="CO12" s="94" t="s">
        <v>141</v>
      </c>
      <c r="CP12" s="96" t="str">
        <f>CU7</f>
        <v>-</v>
      </c>
      <c r="CQ12" s="96" t="str">
        <f>CV7</f>
        <v>-</v>
      </c>
      <c r="CR12" s="96" t="str">
        <f>CW7</f>
        <v>-</v>
      </c>
      <c r="CS12" s="96">
        <f>CX7</f>
        <v>32739</v>
      </c>
      <c r="CT12" s="96">
        <f>CY7</f>
        <v>34140</v>
      </c>
      <c r="CU12" s="84"/>
      <c r="CV12" s="84"/>
      <c r="CW12" s="84"/>
      <c r="CX12" s="84"/>
      <c r="CY12" s="84"/>
      <c r="CZ12" s="94" t="s">
        <v>141</v>
      </c>
      <c r="DA12" s="95" t="str">
        <f>DF7</f>
        <v>-</v>
      </c>
      <c r="DB12" s="95" t="str">
        <f>DG7</f>
        <v>-</v>
      </c>
      <c r="DC12" s="95" t="str">
        <f>DH7</f>
        <v>-</v>
      </c>
      <c r="DD12" s="95">
        <f>DI7</f>
        <v>30</v>
      </c>
      <c r="DE12" s="95">
        <f>DJ7</f>
        <v>30.2</v>
      </c>
      <c r="DF12" s="84"/>
      <c r="DG12" s="84"/>
      <c r="DH12" s="84"/>
      <c r="DI12" s="84"/>
      <c r="DJ12" s="94" t="s">
        <v>141</v>
      </c>
      <c r="DK12" s="95" t="str">
        <f>DP7</f>
        <v>-</v>
      </c>
      <c r="DL12" s="95" t="str">
        <f>DQ7</f>
        <v>-</v>
      </c>
      <c r="DM12" s="95" t="str">
        <f>DR7</f>
        <v>-</v>
      </c>
      <c r="DN12" s="95">
        <f>DS7</f>
        <v>11.8</v>
      </c>
      <c r="DO12" s="95">
        <f>DT7</f>
        <v>14.2</v>
      </c>
      <c r="DP12" s="84"/>
      <c r="DQ12" s="84"/>
      <c r="DR12" s="84"/>
      <c r="DS12" s="84"/>
      <c r="DT12" s="94" t="s">
        <v>141</v>
      </c>
      <c r="DU12" s="95" t="str">
        <f>DZ7</f>
        <v>-</v>
      </c>
      <c r="DV12" s="95" t="str">
        <f>EA7</f>
        <v>-</v>
      </c>
      <c r="DW12" s="95" t="str">
        <f>EB7</f>
        <v>-</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t="str">
        <f>ET7</f>
        <v>-</v>
      </c>
      <c r="EP12" s="95" t="str">
        <f>EU7</f>
        <v>-</v>
      </c>
      <c r="EQ12" s="95" t="str">
        <f>EV7</f>
        <v>-</v>
      </c>
      <c r="ER12" s="95">
        <f>EW7</f>
        <v>87.3</v>
      </c>
      <c r="ES12" s="95">
        <f>EX7</f>
        <v>82.1</v>
      </c>
      <c r="ET12" s="84"/>
      <c r="EU12" s="84"/>
      <c r="EV12" s="84"/>
      <c r="EW12" s="84"/>
      <c r="EX12" s="84"/>
      <c r="EY12" s="94" t="s">
        <v>141</v>
      </c>
      <c r="EZ12" s="95" t="str">
        <f>IF($EZ$8,FE7,"-")</f>
        <v>-</v>
      </c>
      <c r="FA12" s="95" t="str">
        <f>IF($EZ$8,FF7,"-")</f>
        <v>-</v>
      </c>
      <c r="FB12" s="95" t="str">
        <f>IF($EZ$8,FG7,"-")</f>
        <v>-</v>
      </c>
      <c r="FC12" s="95">
        <f>IF($EZ$8,FH7,"-")</f>
        <v>57.7</v>
      </c>
      <c r="FD12" s="95">
        <f>IF($EZ$8,FI7,"-")</f>
        <v>57.6</v>
      </c>
      <c r="FE12" s="84"/>
      <c r="FF12" s="84"/>
      <c r="FG12" s="84"/>
      <c r="FH12" s="84"/>
      <c r="FI12" s="94" t="s">
        <v>141</v>
      </c>
      <c r="FJ12" s="95" t="str">
        <f>IF($FJ$8,FO7,"-")</f>
        <v>-</v>
      </c>
      <c r="FK12" s="95" t="str">
        <f>IF($FJ$8,FP7,"-")</f>
        <v>-</v>
      </c>
      <c r="FL12" s="95" t="str">
        <f>IF($FJ$8,FQ7,"-")</f>
        <v>-</v>
      </c>
      <c r="FM12" s="95">
        <f>IF($FJ$8,FR7,"-")</f>
        <v>5.4</v>
      </c>
      <c r="FN12" s="95">
        <f>IF($FJ$8,FS7,"-")</f>
        <v>8.6999999999999993</v>
      </c>
      <c r="FO12" s="84"/>
      <c r="FP12" s="84"/>
      <c r="FQ12" s="84"/>
      <c r="FR12" s="84"/>
      <c r="FS12" s="94" t="s">
        <v>141</v>
      </c>
      <c r="FT12" s="95" t="str">
        <f>IF($FT$8,FY7,"-")</f>
        <v>-</v>
      </c>
      <c r="FU12" s="95" t="str">
        <f>IF($FT$8,FZ7,"-")</f>
        <v>-</v>
      </c>
      <c r="FV12" s="95" t="str">
        <f>IF($FT$8,GA7,"-")</f>
        <v>-</v>
      </c>
      <c r="FW12" s="95">
        <f>IF($FT$8,GB7,"-")</f>
        <v>394.9</v>
      </c>
      <c r="FX12" s="95">
        <f>IF($FT$8,GC7,"-")</f>
        <v>375</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f>IF($GN$8,GV7,"-")</f>
        <v>92</v>
      </c>
      <c r="GR12" s="95">
        <f>IF($GN$8,GW7,"-")</f>
        <v>94.7</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t="e">
        <f>IF(AY7="-",NA(),AY7)</f>
        <v>#N/A</v>
      </c>
      <c r="AZ17" s="106" t="e">
        <f t="shared" ref="AZ17:BC17" si="9">IF(AZ7="-",NA(),AZ7)</f>
        <v>#N/A</v>
      </c>
      <c r="BA17" s="106" t="e">
        <f t="shared" si="9"/>
        <v>#N/A</v>
      </c>
      <c r="BB17" s="106">
        <f t="shared" si="9"/>
        <v>2827.7</v>
      </c>
      <c r="BC17" s="106">
        <f t="shared" si="9"/>
        <v>1594.2</v>
      </c>
      <c r="BD17" s="100"/>
      <c r="BE17" s="100"/>
      <c r="BF17" s="100"/>
      <c r="BG17" s="100"/>
      <c r="BH17" s="100"/>
      <c r="BI17" s="105" t="s">
        <v>156</v>
      </c>
      <c r="BJ17" s="106" t="e">
        <f>IF(BJ7="-",NA(),BJ7)</f>
        <v>#N/A</v>
      </c>
      <c r="BK17" s="106" t="e">
        <f t="shared" ref="BK17:BN17" si="10">IF(BK7="-",NA(),BK7)</f>
        <v>#N/A</v>
      </c>
      <c r="BL17" s="106" t="e">
        <f t="shared" si="10"/>
        <v>#N/A</v>
      </c>
      <c r="BM17" s="106">
        <f t="shared" si="10"/>
        <v>2827.7</v>
      </c>
      <c r="BN17" s="106">
        <f t="shared" si="10"/>
        <v>1594.2</v>
      </c>
      <c r="BO17" s="100"/>
      <c r="BP17" s="100"/>
      <c r="BQ17" s="100"/>
      <c r="BR17" s="100"/>
      <c r="BS17" s="100"/>
      <c r="BT17" s="105" t="s">
        <v>157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t="e">
        <f>IF(CF7="-",NA(),CF7)</f>
        <v>#N/A</v>
      </c>
      <c r="CG17" s="106" t="e">
        <f t="shared" ref="CG17:CJ17" si="12">IF(CG7="-",NA(),CG7)</f>
        <v>#N/A</v>
      </c>
      <c r="CH17" s="106" t="e">
        <f t="shared" si="12"/>
        <v>#N/A</v>
      </c>
      <c r="CI17" s="106">
        <f t="shared" si="12"/>
        <v>1252</v>
      </c>
      <c r="CJ17" s="106">
        <f t="shared" si="12"/>
        <v>2303</v>
      </c>
      <c r="CK17" s="100"/>
      <c r="CL17" s="100"/>
      <c r="CM17" s="100"/>
      <c r="CN17" s="100"/>
      <c r="CO17" s="105" t="s">
        <v>159</v>
      </c>
      <c r="CP17" s="107" t="e">
        <f>IF(CP7="-",NA(),CP7)</f>
        <v>#N/A</v>
      </c>
      <c r="CQ17" s="107" t="e">
        <f t="shared" ref="CQ17:CT17" si="13">IF(CQ7="-",NA(),CQ7)</f>
        <v>#N/A</v>
      </c>
      <c r="CR17" s="107" t="e">
        <f t="shared" si="13"/>
        <v>#N/A</v>
      </c>
      <c r="CS17" s="107">
        <f t="shared" si="13"/>
        <v>33332</v>
      </c>
      <c r="CT17" s="107">
        <f t="shared" si="13"/>
        <v>18170</v>
      </c>
      <c r="CU17" s="100"/>
      <c r="CV17" s="100"/>
      <c r="CW17" s="100"/>
      <c r="CX17" s="100"/>
      <c r="CY17" s="100"/>
      <c r="CZ17" s="105" t="s">
        <v>155</v>
      </c>
      <c r="DA17" s="106" t="e">
        <f>IF(DA7="-",NA(),DA7)</f>
        <v>#N/A</v>
      </c>
      <c r="DB17" s="106" t="e">
        <f t="shared" ref="DB17:DE17" si="14">IF(DB7="-",NA(),DB7)</f>
        <v>#N/A</v>
      </c>
      <c r="DC17" s="106" t="e">
        <f t="shared" si="14"/>
        <v>#N/A</v>
      </c>
      <c r="DD17" s="106">
        <f t="shared" si="14"/>
        <v>60.6</v>
      </c>
      <c r="DE17" s="106">
        <f t="shared" si="14"/>
        <v>33.700000000000003</v>
      </c>
      <c r="DF17" s="100"/>
      <c r="DG17" s="100"/>
      <c r="DH17" s="100"/>
      <c r="DI17" s="100"/>
      <c r="DJ17" s="105" t="s">
        <v>160</v>
      </c>
      <c r="DK17" s="106" t="e">
        <f>IF(DK7="-",NA(),DK7)</f>
        <v>#N/A</v>
      </c>
      <c r="DL17" s="106" t="e">
        <f t="shared" ref="DL17:DO17" si="15">IF(DL7="-",NA(),DL7)</f>
        <v>#N/A</v>
      </c>
      <c r="DM17" s="106" t="e">
        <f t="shared" si="15"/>
        <v>#N/A</v>
      </c>
      <c r="DN17" s="106">
        <f t="shared" si="15"/>
        <v>0</v>
      </c>
      <c r="DO17" s="106">
        <f t="shared" si="15"/>
        <v>0</v>
      </c>
      <c r="DP17" s="100"/>
      <c r="DQ17" s="100"/>
      <c r="DR17" s="100"/>
      <c r="DS17" s="100"/>
      <c r="DT17" s="105" t="s">
        <v>161</v>
      </c>
      <c r="DU17" s="106" t="e">
        <f>IF(DU7="-",NA(),DU7)</f>
        <v>#N/A</v>
      </c>
      <c r="DV17" s="106" t="e">
        <f t="shared" ref="DV17:DY17" si="16">IF(DV7="-",NA(),DV7)</f>
        <v>#N/A</v>
      </c>
      <c r="DW17" s="106" t="e">
        <f t="shared" si="16"/>
        <v>#N/A</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f t="shared" si="19"/>
        <v>60.6</v>
      </c>
      <c r="FD17" s="106">
        <f t="shared" si="19"/>
        <v>33.700000000000003</v>
      </c>
      <c r="FE17" s="100"/>
      <c r="FF17" s="100"/>
      <c r="FG17" s="100"/>
      <c r="FH17" s="100"/>
      <c r="FI17" s="105" t="s">
        <v>157</v>
      </c>
      <c r="FJ17" s="106" t="e">
        <f>IF(FJ7="-",NA(),FJ7)</f>
        <v>#N/A</v>
      </c>
      <c r="FK17" s="106" t="e">
        <f t="shared" ref="FK17:FN17" si="20">IF(FK7="-",NA(),FK7)</f>
        <v>#N/A</v>
      </c>
      <c r="FL17" s="106" t="e">
        <f t="shared" si="20"/>
        <v>#N/A</v>
      </c>
      <c r="FM17" s="106">
        <f t="shared" si="20"/>
        <v>0</v>
      </c>
      <c r="FN17" s="106">
        <f t="shared" si="20"/>
        <v>0</v>
      </c>
      <c r="FO17" s="100"/>
      <c r="FP17" s="100"/>
      <c r="FQ17" s="100"/>
      <c r="FR17" s="100"/>
      <c r="FS17" s="105" t="s">
        <v>157</v>
      </c>
      <c r="FT17" s="106" t="e">
        <f>IF(FT7="-",NA(),FT7)</f>
        <v>#N/A</v>
      </c>
      <c r="FU17" s="106" t="e">
        <f t="shared" ref="FU17:FX17" si="21">IF(FU7="-",NA(),FU7)</f>
        <v>#N/A</v>
      </c>
      <c r="FV17" s="106" t="e">
        <f t="shared" si="21"/>
        <v>#N/A</v>
      </c>
      <c r="FW17" s="106">
        <f t="shared" si="21"/>
        <v>0</v>
      </c>
      <c r="FX17" s="106">
        <f t="shared" si="21"/>
        <v>0</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t="e">
        <f>IF(BD7="-",NA(),BD7)</f>
        <v>#N/A</v>
      </c>
      <c r="AZ18" s="106" t="e">
        <f t="shared" ref="AZ18:BC18" si="39">IF(BE7="-",NA(),BE7)</f>
        <v>#N/A</v>
      </c>
      <c r="BA18" s="106" t="e">
        <f t="shared" si="39"/>
        <v>#N/A</v>
      </c>
      <c r="BB18" s="106">
        <f t="shared" si="39"/>
        <v>121.3</v>
      </c>
      <c r="BC18" s="106">
        <f t="shared" si="39"/>
        <v>123.2</v>
      </c>
      <c r="BD18" s="100"/>
      <c r="BE18" s="100"/>
      <c r="BF18" s="100"/>
      <c r="BG18" s="100"/>
      <c r="BH18" s="100"/>
      <c r="BI18" s="105" t="s">
        <v>170</v>
      </c>
      <c r="BJ18" s="106" t="e">
        <f>IF(BO7="-",NA(),BO7)</f>
        <v>#N/A</v>
      </c>
      <c r="BK18" s="106" t="e">
        <f t="shared" ref="BK18:BN18" si="40">IF(BP7="-",NA(),BP7)</f>
        <v>#N/A</v>
      </c>
      <c r="BL18" s="106" t="e">
        <f t="shared" si="40"/>
        <v>#N/A</v>
      </c>
      <c r="BM18" s="106">
        <f t="shared" si="40"/>
        <v>247.9</v>
      </c>
      <c r="BN18" s="106">
        <f t="shared" si="40"/>
        <v>240.1</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t="e">
        <f>IF(CK7="-",NA(),CK7)</f>
        <v>#N/A</v>
      </c>
      <c r="CG18" s="106" t="e">
        <f t="shared" ref="CG18:CJ18" si="42">IF(CL7="-",NA(),CL7)</f>
        <v>#N/A</v>
      </c>
      <c r="CH18" s="106" t="e">
        <f t="shared" si="42"/>
        <v>#N/A</v>
      </c>
      <c r="CI18" s="106">
        <f t="shared" si="42"/>
        <v>19199</v>
      </c>
      <c r="CJ18" s="106">
        <f t="shared" si="42"/>
        <v>19830.400000000001</v>
      </c>
      <c r="CK18" s="100"/>
      <c r="CL18" s="100"/>
      <c r="CM18" s="100"/>
      <c r="CN18" s="100"/>
      <c r="CO18" s="105" t="s">
        <v>173</v>
      </c>
      <c r="CP18" s="107" t="e">
        <f>IF(CU7="-",NA(),CU7)</f>
        <v>#N/A</v>
      </c>
      <c r="CQ18" s="107" t="e">
        <f t="shared" ref="CQ18:CT18" si="43">IF(CV7="-",NA(),CV7)</f>
        <v>#N/A</v>
      </c>
      <c r="CR18" s="107" t="e">
        <f t="shared" si="43"/>
        <v>#N/A</v>
      </c>
      <c r="CS18" s="107">
        <f t="shared" si="43"/>
        <v>32739</v>
      </c>
      <c r="CT18" s="107">
        <f t="shared" si="43"/>
        <v>34140</v>
      </c>
      <c r="CU18" s="100"/>
      <c r="CV18" s="100"/>
      <c r="CW18" s="100"/>
      <c r="CX18" s="100"/>
      <c r="CY18" s="100"/>
      <c r="CZ18" s="105" t="s">
        <v>174</v>
      </c>
      <c r="DA18" s="106" t="e">
        <f>IF(DF7="-",NA(),DF7)</f>
        <v>#N/A</v>
      </c>
      <c r="DB18" s="106" t="e">
        <f t="shared" ref="DB18:DE18" si="44">IF(DG7="-",NA(),DG7)</f>
        <v>#N/A</v>
      </c>
      <c r="DC18" s="106" t="e">
        <f t="shared" si="44"/>
        <v>#N/A</v>
      </c>
      <c r="DD18" s="106">
        <f t="shared" si="44"/>
        <v>30</v>
      </c>
      <c r="DE18" s="106">
        <f t="shared" si="44"/>
        <v>30.2</v>
      </c>
      <c r="DF18" s="100"/>
      <c r="DG18" s="100"/>
      <c r="DH18" s="100"/>
      <c r="DI18" s="100"/>
      <c r="DJ18" s="105" t="s">
        <v>173</v>
      </c>
      <c r="DK18" s="106" t="e">
        <f>IF(DP7="-",NA(),DP7)</f>
        <v>#N/A</v>
      </c>
      <c r="DL18" s="106" t="e">
        <f t="shared" ref="DL18:DO18" si="45">IF(DQ7="-",NA(),DQ7)</f>
        <v>#N/A</v>
      </c>
      <c r="DM18" s="106" t="e">
        <f t="shared" si="45"/>
        <v>#N/A</v>
      </c>
      <c r="DN18" s="106">
        <f t="shared" si="45"/>
        <v>11.8</v>
      </c>
      <c r="DO18" s="106">
        <f t="shared" si="45"/>
        <v>14.2</v>
      </c>
      <c r="DP18" s="100"/>
      <c r="DQ18" s="100"/>
      <c r="DR18" s="100"/>
      <c r="DS18" s="100"/>
      <c r="DT18" s="105" t="s">
        <v>171</v>
      </c>
      <c r="DU18" s="106" t="e">
        <f>IF(DZ7="-",NA(),DZ7)</f>
        <v>#N/A</v>
      </c>
      <c r="DV18" s="106" t="e">
        <f t="shared" ref="DV18:DY18" si="46">IF(EA7="-",NA(),EA7)</f>
        <v>#N/A</v>
      </c>
      <c r="DW18" s="106" t="e">
        <f t="shared" si="46"/>
        <v>#N/A</v>
      </c>
      <c r="DX18" s="106">
        <f t="shared" si="46"/>
        <v>136</v>
      </c>
      <c r="DY18" s="106">
        <f t="shared" si="46"/>
        <v>133.5</v>
      </c>
      <c r="DZ18" s="100"/>
      <c r="EA18" s="100"/>
      <c r="EB18" s="100"/>
      <c r="EC18" s="100"/>
      <c r="ED18" s="105" t="s">
        <v>174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t="e">
        <f>IF(ET7="-",NA(),ET7)</f>
        <v>#N/A</v>
      </c>
      <c r="EP18" s="106" t="e">
        <f t="shared" ref="EP18:ES18" si="48">IF(EU7="-",NA(),EU7)</f>
        <v>#N/A</v>
      </c>
      <c r="EQ18" s="106" t="e">
        <f t="shared" si="48"/>
        <v>#N/A</v>
      </c>
      <c r="ER18" s="106">
        <f t="shared" si="48"/>
        <v>87.3</v>
      </c>
      <c r="ES18" s="106">
        <f t="shared" si="48"/>
        <v>82.1</v>
      </c>
      <c r="ET18" s="100"/>
      <c r="EU18" s="100"/>
      <c r="EV18" s="100"/>
      <c r="EW18" s="100"/>
      <c r="EX18" s="100"/>
      <c r="EY18" s="105" t="s">
        <v>173</v>
      </c>
      <c r="EZ18" s="106" t="e">
        <f>IF(OR(NOT($EZ$8),FE7="-"),NA(),FE7)</f>
        <v>#N/A</v>
      </c>
      <c r="FA18" s="106" t="e">
        <f>IF(OR(NOT($EZ$8),FF7="-"),NA(),FF7)</f>
        <v>#N/A</v>
      </c>
      <c r="FB18" s="106" t="e">
        <f>IF(OR(NOT($EZ$8),FG7="-"),NA(),FG7)</f>
        <v>#N/A</v>
      </c>
      <c r="FC18" s="106">
        <f>IF(OR(NOT($EZ$8),FH7="-"),NA(),FH7)</f>
        <v>57.7</v>
      </c>
      <c r="FD18" s="106">
        <f>IF(OR(NOT($EZ$8),FI7="-"),NA(),FI7)</f>
        <v>57.6</v>
      </c>
      <c r="FE18" s="100"/>
      <c r="FF18" s="100"/>
      <c r="FG18" s="100"/>
      <c r="FH18" s="100"/>
      <c r="FI18" s="105" t="s">
        <v>175</v>
      </c>
      <c r="FJ18" s="106" t="e">
        <f>IF(OR(NOT($FJ$8),FO7="-"),NA(),FO7)</f>
        <v>#N/A</v>
      </c>
      <c r="FK18" s="106" t="e">
        <f>IF(OR(NOT($FJ$8),FP7="-"),NA(),FP7)</f>
        <v>#N/A</v>
      </c>
      <c r="FL18" s="106" t="e">
        <f>IF(OR(NOT($FJ$8),FQ7="-"),NA(),FQ7)</f>
        <v>#N/A</v>
      </c>
      <c r="FM18" s="106">
        <f>IF(OR(NOT($FJ$8),FR7="-"),NA(),FR7)</f>
        <v>5.4</v>
      </c>
      <c r="FN18" s="106">
        <f>IF(OR(NOT($FJ$8),FS7="-"),NA(),FS7)</f>
        <v>8.6999999999999993</v>
      </c>
      <c r="FO18" s="100"/>
      <c r="FP18" s="100"/>
      <c r="FQ18" s="100"/>
      <c r="FR18" s="100"/>
      <c r="FS18" s="105" t="s">
        <v>176</v>
      </c>
      <c r="FT18" s="106" t="e">
        <f>IF(OR(NOT($FT$8),FY7="-"),NA(),FY7)</f>
        <v>#N/A</v>
      </c>
      <c r="FU18" s="106" t="e">
        <f>IF(OR(NOT($FT$8),FZ7="-"),NA(),FZ7)</f>
        <v>#N/A</v>
      </c>
      <c r="FV18" s="106" t="e">
        <f>IF(OR(NOT($FT$8),GA7="-"),NA(),GA7)</f>
        <v>#N/A</v>
      </c>
      <c r="FW18" s="106">
        <f>IF(OR(NOT($FT$8),GB7="-"),NA(),GB7)</f>
        <v>394.9</v>
      </c>
      <c r="FX18" s="106">
        <f>IF(OR(NOT($FT$8),GC7="-"),NA(),GC7)</f>
        <v>375</v>
      </c>
      <c r="FY18" s="100"/>
      <c r="FZ18" s="100"/>
      <c r="GA18" s="100"/>
      <c r="GB18" s="100"/>
      <c r="GC18" s="105" t="s">
        <v>175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177</v>
      </c>
      <c r="GN18" s="106" t="e">
        <f>IF(OR(NOT($GN$8),GS7="-"),NA(),GS7)</f>
        <v>#N/A</v>
      </c>
      <c r="GO18" s="106" t="e">
        <f>IF(OR(NOT($GN$8),GT7="-"),NA(),GT7)</f>
        <v>#N/A</v>
      </c>
      <c r="GP18" s="106" t="e">
        <f>IF(OR(NOT($GN$8),GU7="-"),NA(),GU7)</f>
        <v>#N/A</v>
      </c>
      <c r="GQ18" s="106">
        <f>IF(OR(NOT($GN$8),GV7="-"),NA(),GV7)</f>
        <v>92</v>
      </c>
      <c r="GR18" s="106">
        <f>IF(OR(NOT($GN$8),GW7="-"),NA(),GW7)</f>
        <v>94.7</v>
      </c>
      <c r="GS18" s="100"/>
      <c r="GT18" s="100"/>
      <c r="GU18" s="100"/>
      <c r="GV18" s="100"/>
      <c r="GW18" s="100"/>
      <c r="GX18" s="105" t="s">
        <v>178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182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183</v>
      </c>
      <c r="C20" s="196"/>
      <c r="D20" s="100"/>
    </row>
    <row r="21" spans="1:374">
      <c r="A21" s="97">
        <f t="shared" si="7"/>
        <v>7</v>
      </c>
      <c r="B21" s="196" t="s">
        <v>184</v>
      </c>
      <c r="C21" s="196"/>
      <c r="D21" s="100"/>
    </row>
    <row r="22" spans="1:374">
      <c r="A22" s="97">
        <f t="shared" si="7"/>
        <v>8</v>
      </c>
      <c r="B22" s="196" t="s">
        <v>185</v>
      </c>
      <c r="C22" s="196"/>
      <c r="D22" s="100"/>
      <c r="E22" s="197" t="s">
        <v>186</v>
      </c>
      <c r="F22" s="198"/>
      <c r="G22" s="198"/>
      <c r="H22" s="198"/>
      <c r="I22" s="199"/>
    </row>
    <row r="23" spans="1:374">
      <c r="A23" s="97">
        <f t="shared" si="7"/>
        <v>9</v>
      </c>
      <c r="B23" s="196" t="s">
        <v>187</v>
      </c>
      <c r="C23" s="196"/>
      <c r="D23" s="100"/>
      <c r="E23" s="200"/>
      <c r="F23" s="201"/>
      <c r="G23" s="201"/>
      <c r="H23" s="201"/>
      <c r="I23" s="202"/>
    </row>
    <row r="24" spans="1:374">
      <c r="A24" s="97">
        <f t="shared" si="7"/>
        <v>10</v>
      </c>
      <c r="B24" s="196" t="s">
        <v>188</v>
      </c>
      <c r="C24" s="196"/>
      <c r="D24" s="100"/>
      <c r="E24" s="200"/>
      <c r="F24" s="201"/>
      <c r="G24" s="201"/>
      <c r="H24" s="201"/>
      <c r="I24" s="202"/>
    </row>
    <row r="25" spans="1:374">
      <c r="A25" s="97">
        <f t="shared" si="7"/>
        <v>11</v>
      </c>
      <c r="B25" s="196" t="s">
        <v>189</v>
      </c>
      <c r="C25" s="196"/>
      <c r="D25" s="100"/>
      <c r="E25" s="200"/>
      <c r="F25" s="201"/>
      <c r="G25" s="201"/>
      <c r="H25" s="201"/>
      <c r="I25" s="202"/>
    </row>
    <row r="26" spans="1:374">
      <c r="A26" s="97">
        <f t="shared" si="7"/>
        <v>12</v>
      </c>
      <c r="B26" s="196" t="s">
        <v>190</v>
      </c>
      <c r="C26" s="196"/>
      <c r="D26" s="100"/>
      <c r="E26" s="200"/>
      <c r="F26" s="201"/>
      <c r="G26" s="201"/>
      <c r="H26" s="201"/>
      <c r="I26" s="202"/>
    </row>
    <row r="27" spans="1:374">
      <c r="A27" s="97">
        <f t="shared" si="7"/>
        <v>13</v>
      </c>
      <c r="B27" s="196" t="s">
        <v>191</v>
      </c>
      <c r="C27" s="196"/>
      <c r="D27" s="100"/>
      <c r="E27" s="200"/>
      <c r="F27" s="201"/>
      <c r="G27" s="201"/>
      <c r="H27" s="201"/>
      <c r="I27" s="202"/>
    </row>
    <row r="28" spans="1:374">
      <c r="A28" s="97">
        <f t="shared" si="7"/>
        <v>14</v>
      </c>
      <c r="B28" s="196" t="s">
        <v>192</v>
      </c>
      <c r="C28" s="196"/>
      <c r="D28" s="100"/>
      <c r="E28" s="200"/>
      <c r="F28" s="201"/>
      <c r="G28" s="201"/>
      <c r="H28" s="201"/>
      <c r="I28" s="202"/>
    </row>
    <row r="29" spans="1:374">
      <c r="A29" s="97">
        <f t="shared" si="7"/>
        <v>15</v>
      </c>
      <c r="B29" s="196" t="s">
        <v>193</v>
      </c>
      <c r="C29" s="196"/>
      <c r="D29" s="100"/>
      <c r="E29" s="200"/>
      <c r="F29" s="201"/>
      <c r="G29" s="201"/>
      <c r="H29" s="201"/>
      <c r="I29" s="202"/>
    </row>
    <row r="30" spans="1:374">
      <c r="A30" s="97">
        <f t="shared" si="7"/>
        <v>16</v>
      </c>
      <c r="B30" s="196" t="s">
        <v>194</v>
      </c>
      <c r="C30" s="196"/>
      <c r="D30" s="100"/>
      <c r="E30" s="200"/>
      <c r="F30" s="201"/>
      <c r="G30" s="201"/>
      <c r="H30" s="201"/>
      <c r="I30" s="202"/>
    </row>
    <row r="31" spans="1:374">
      <c r="A31" s="97">
        <f t="shared" si="7"/>
        <v>17</v>
      </c>
      <c r="B31" s="196" t="s">
        <v>195</v>
      </c>
      <c r="C31" s="196"/>
      <c r="D31" s="100"/>
      <c r="E31" s="200"/>
      <c r="F31" s="201"/>
      <c r="G31" s="201"/>
      <c r="H31" s="201"/>
      <c r="I31" s="202"/>
    </row>
    <row r="32" spans="1:374">
      <c r="A32" s="97">
        <f t="shared" si="7"/>
        <v>18</v>
      </c>
      <c r="B32" s="196" t="s">
        <v>196</v>
      </c>
      <c r="C32" s="196"/>
      <c r="D32" s="100"/>
      <c r="E32" s="200"/>
      <c r="F32" s="201"/>
      <c r="G32" s="201"/>
      <c r="H32" s="201"/>
      <c r="I32" s="202"/>
    </row>
    <row r="33" spans="1:16">
      <c r="A33" s="97">
        <f t="shared" si="7"/>
        <v>19</v>
      </c>
      <c r="B33" s="196" t="s">
        <v>197</v>
      </c>
      <c r="C33" s="196"/>
      <c r="D33" s="100"/>
      <c r="E33" s="200"/>
      <c r="F33" s="201"/>
      <c r="G33" s="201"/>
      <c r="H33" s="201"/>
      <c r="I33" s="202"/>
    </row>
    <row r="34" spans="1:16">
      <c r="A34" s="97">
        <f t="shared" si="7"/>
        <v>20</v>
      </c>
      <c r="B34" s="196" t="s">
        <v>198</v>
      </c>
      <c r="C34" s="196"/>
      <c r="D34" s="100"/>
      <c r="E34" s="200"/>
      <c r="F34" s="201"/>
      <c r="G34" s="201"/>
      <c r="H34" s="201"/>
      <c r="I34" s="202"/>
    </row>
    <row r="35" spans="1:16" ht="25.5" customHeight="1">
      <c r="E35" s="203"/>
      <c r="F35" s="204"/>
      <c r="G35" s="204"/>
      <c r="H35" s="204"/>
      <c r="I35" s="205"/>
    </row>
    <row r="36" spans="1:16">
      <c r="A36" t="s">
        <v>199</v>
      </c>
      <c r="B36" t="s">
        <v>200</v>
      </c>
    </row>
    <row r="37" spans="1:16">
      <c r="A37" t="s">
        <v>201</v>
      </c>
      <c r="B37" t="s">
        <v>202</v>
      </c>
      <c r="L37" s="197" t="s">
        <v>186</v>
      </c>
      <c r="M37" s="198"/>
      <c r="N37" s="198"/>
      <c r="O37" s="198"/>
      <c r="P37" s="199"/>
    </row>
    <row r="38" spans="1:16">
      <c r="A38" t="s">
        <v>203</v>
      </c>
      <c r="B38" t="s">
        <v>204</v>
      </c>
      <c r="L38" s="200"/>
      <c r="M38" s="201"/>
      <c r="N38" s="201"/>
      <c r="O38" s="201"/>
      <c r="P38" s="202"/>
    </row>
    <row r="39" spans="1:16">
      <c r="A39" t="s">
        <v>205</v>
      </c>
      <c r="B39" t="s">
        <v>206</v>
      </c>
      <c r="L39" s="200"/>
      <c r="M39" s="201"/>
      <c r="N39" s="201"/>
      <c r="O39" s="201"/>
      <c r="P39" s="202"/>
    </row>
    <row r="40" spans="1:16">
      <c r="A40" t="s">
        <v>207</v>
      </c>
      <c r="B40" t="s">
        <v>208</v>
      </c>
      <c r="L40" s="200"/>
      <c r="M40" s="201"/>
      <c r="N40" s="201"/>
      <c r="O40" s="201"/>
      <c r="P40" s="202"/>
    </row>
    <row r="41" spans="1:16">
      <c r="A41" t="s">
        <v>209</v>
      </c>
      <c r="B41" t="s">
        <v>210</v>
      </c>
      <c r="L41" s="200"/>
      <c r="M41" s="201"/>
      <c r="N41" s="201"/>
      <c r="O41" s="201"/>
      <c r="P41" s="202"/>
    </row>
    <row r="42" spans="1:16">
      <c r="A42" t="s">
        <v>211</v>
      </c>
      <c r="B42" t="s">
        <v>212</v>
      </c>
      <c r="L42" s="200"/>
      <c r="M42" s="201"/>
      <c r="N42" s="201"/>
      <c r="O42" s="201"/>
      <c r="P42" s="202"/>
    </row>
    <row r="43" spans="1:16">
      <c r="A43" t="s">
        <v>213</v>
      </c>
      <c r="B43" t="s">
        <v>214</v>
      </c>
      <c r="L43" s="200"/>
      <c r="M43" s="201"/>
      <c r="N43" s="201"/>
      <c r="O43" s="201"/>
      <c r="P43" s="202"/>
    </row>
    <row r="44" spans="1:16">
      <c r="A44" t="s">
        <v>215</v>
      </c>
      <c r="B44" t="s">
        <v>216</v>
      </c>
      <c r="L44" s="200"/>
      <c r="M44" s="201"/>
      <c r="N44" s="201"/>
      <c r="O44" s="201"/>
      <c r="P44" s="202"/>
    </row>
    <row r="45" spans="1:16">
      <c r="A45" t="s">
        <v>217</v>
      </c>
      <c r="B45" t="s">
        <v>218</v>
      </c>
      <c r="L45" s="200"/>
      <c r="M45" s="201"/>
      <c r="N45" s="201"/>
      <c r="O45" s="201"/>
      <c r="P45" s="202"/>
    </row>
    <row r="46" spans="1:16">
      <c r="A46" t="s">
        <v>219</v>
      </c>
      <c r="B46" t="s">
        <v>220</v>
      </c>
      <c r="L46" s="200"/>
      <c r="M46" s="201"/>
      <c r="N46" s="201"/>
      <c r="O46" s="201"/>
      <c r="P46" s="202"/>
    </row>
    <row r="47" spans="1:16">
      <c r="A47" t="s">
        <v>221</v>
      </c>
      <c r="B47" t="s">
        <v>222</v>
      </c>
      <c r="L47" s="200"/>
      <c r="M47" s="201"/>
      <c r="N47" s="201"/>
      <c r="O47" s="201"/>
      <c r="P47" s="202"/>
    </row>
    <row r="48" spans="1:16">
      <c r="A48" t="s">
        <v>223</v>
      </c>
      <c r="B48" t="s">
        <v>224</v>
      </c>
      <c r="L48" s="200"/>
      <c r="M48" s="201"/>
      <c r="N48" s="201"/>
      <c r="O48" s="201"/>
      <c r="P48" s="202"/>
    </row>
    <row r="49" spans="1:16">
      <c r="A49" t="s">
        <v>225</v>
      </c>
      <c r="B49" t="s">
        <v>226</v>
      </c>
      <c r="L49" s="200"/>
      <c r="M49" s="201"/>
      <c r="N49" s="201"/>
      <c r="O49" s="201"/>
      <c r="P49" s="202"/>
    </row>
    <row r="50" spans="1:16" ht="26.25" customHeight="1">
      <c r="A50" t="s">
        <v>227</v>
      </c>
      <c r="B50" t="s">
        <v>228</v>
      </c>
      <c r="L50" s="203"/>
      <c r="M50" s="204"/>
      <c r="N50" s="204"/>
      <c r="O50" s="204"/>
      <c r="P50" s="205"/>
    </row>
    <row r="51" spans="1:16">
      <c r="A51" t="s">
        <v>229</v>
      </c>
      <c r="B51" t="s">
        <v>230</v>
      </c>
    </row>
    <row r="52" spans="1:16">
      <c r="A52" t="s">
        <v>231</v>
      </c>
      <c r="B52" t="s">
        <v>232</v>
      </c>
    </row>
    <row r="53" spans="1:16">
      <c r="A53" t="s">
        <v>233</v>
      </c>
      <c r="B53" t="s">
        <v>234</v>
      </c>
    </row>
    <row r="54" spans="1:16">
      <c r="A54" t="s">
        <v>235</v>
      </c>
      <c r="B54" t="s">
        <v>236</v>
      </c>
    </row>
    <row r="55" spans="1:16">
      <c r="A55" t="s">
        <v>237</v>
      </c>
      <c r="B55" t="s">
        <v>238</v>
      </c>
    </row>
    <row r="56" spans="1:16">
      <c r="A56" t="s">
        <v>239</v>
      </c>
      <c r="B56" t="s">
        <v>240</v>
      </c>
    </row>
    <row r="57" spans="1:16">
      <c r="A57" t="s">
        <v>241</v>
      </c>
      <c r="B57" t="s">
        <v>242</v>
      </c>
    </row>
    <row r="58" spans="1:16">
      <c r="A58" t="s">
        <v>243</v>
      </c>
      <c r="B58" t="s">
        <v>244</v>
      </c>
    </row>
    <row r="59" spans="1:16">
      <c r="A59" t="s">
        <v>245</v>
      </c>
      <c r="B59" t="s">
        <v>246</v>
      </c>
    </row>
    <row r="60" spans="1:16">
      <c r="A60" t="s">
        <v>247</v>
      </c>
      <c r="B60" t="s">
        <v>248</v>
      </c>
    </row>
    <row r="61" spans="1:16">
      <c r="A61" t="s">
        <v>249</v>
      </c>
      <c r="B61" t="s">
        <v>250</v>
      </c>
    </row>
    <row r="62" spans="1:16">
      <c r="A62" t="s">
        <v>251</v>
      </c>
      <c r="B62" t="s">
        <v>252</v>
      </c>
    </row>
    <row r="63" spans="1:16">
      <c r="A63" t="s">
        <v>253</v>
      </c>
      <c r="B63" t="s">
        <v>254</v>
      </c>
    </row>
    <row r="64" spans="1:16">
      <c r="A64" t="s">
        <v>255</v>
      </c>
      <c r="B64" t="s">
        <v>256</v>
      </c>
    </row>
    <row r="65" spans="1:2">
      <c r="A65" t="s">
        <v>257</v>
      </c>
      <c r="B65" t="s">
        <v>258</v>
      </c>
    </row>
    <row r="66" spans="1:2">
      <c r="A66" t="s">
        <v>259</v>
      </c>
      <c r="B66" t="s">
        <v>260</v>
      </c>
    </row>
    <row r="67" spans="1:2">
      <c r="A67" t="s">
        <v>261</v>
      </c>
      <c r="B67" t="s">
        <v>260</v>
      </c>
    </row>
    <row r="68" spans="1:2">
      <c r="A68" t="s">
        <v>262</v>
      </c>
      <c r="B68" t="s">
        <v>260</v>
      </c>
    </row>
    <row r="69" spans="1:2">
      <c r="A69" t="s">
        <v>263</v>
      </c>
      <c r="B69" t="s">
        <v>260</v>
      </c>
    </row>
    <row r="70" spans="1:2">
      <c r="A70" t="s">
        <v>264</v>
      </c>
      <c r="B70" t="s">
        <v>260</v>
      </c>
    </row>
    <row r="71" spans="1:2">
      <c r="A71" t="s">
        <v>265</v>
      </c>
      <c r="B71" t="s">
        <v>260</v>
      </c>
    </row>
    <row r="72" spans="1:2">
      <c r="A72" t="s">
        <v>266</v>
      </c>
      <c r="B72" t="s">
        <v>260</v>
      </c>
    </row>
    <row r="73" spans="1:2">
      <c r="A73" t="s">
        <v>267</v>
      </c>
      <c r="B73" t="s">
        <v>260</v>
      </c>
    </row>
    <row r="74" spans="1:2">
      <c r="A74" t="s">
        <v>268</v>
      </c>
      <c r="B74" t="s">
        <v>260</v>
      </c>
    </row>
    <row r="75" spans="1:2">
      <c r="A75" t="s">
        <v>269</v>
      </c>
      <c r="B75" t="s">
        <v>260</v>
      </c>
    </row>
    <row r="76" spans="1:2">
      <c r="A76" t="s">
        <v>270</v>
      </c>
      <c r="B76" t="s">
        <v>260</v>
      </c>
    </row>
    <row r="77" spans="1:2">
      <c r="A77" t="s">
        <v>271</v>
      </c>
      <c r="B77" t="s">
        <v>260</v>
      </c>
    </row>
    <row r="78" spans="1:2">
      <c r="A78" t="s">
        <v>272</v>
      </c>
      <c r="B78" t="s">
        <v>260</v>
      </c>
    </row>
    <row r="79" spans="1:2">
      <c r="A79" t="s">
        <v>273</v>
      </c>
      <c r="B79" t="s">
        <v>260</v>
      </c>
    </row>
    <row r="80" spans="1:2">
      <c r="A80" t="s">
        <v>274</v>
      </c>
      <c r="B80" t="s">
        <v>260</v>
      </c>
    </row>
    <row r="81" spans="1:2">
      <c r="A81" t="s">
        <v>275</v>
      </c>
      <c r="B81" t="s">
        <v>260</v>
      </c>
    </row>
    <row r="82" spans="1:2">
      <c r="A82" t="s">
        <v>276</v>
      </c>
      <c r="B82" t="s">
        <v>260</v>
      </c>
    </row>
    <row r="83" spans="1:2">
      <c r="A83" t="s">
        <v>277</v>
      </c>
      <c r="B83" t="s">
        <v>260</v>
      </c>
    </row>
    <row r="84" spans="1:2">
      <c r="A84" t="s">
        <v>278</v>
      </c>
      <c r="B84" t="s">
        <v>260</v>
      </c>
    </row>
    <row r="85" spans="1:2">
      <c r="A85" t="s">
        <v>279</v>
      </c>
      <c r="B85" t="s">
        <v>260</v>
      </c>
    </row>
    <row r="86" spans="1:2">
      <c r="A86" t="s">
        <v>280</v>
      </c>
      <c r="B86" t="s">
        <v>281</v>
      </c>
    </row>
    <row r="87" spans="1:2">
      <c r="A87" t="s">
        <v>282</v>
      </c>
      <c r="B87" t="s">
        <v>281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2019-12-05T07:48:46Z</dcterms:created>
  <dcterms:modified xsi:type="dcterms:W3CDTF">2020-03-25T01:01:16Z</dcterms:modified>
  <cp:category/>
</cp:coreProperties>
</file>