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01.25\yosan\130 地方公営企業\R2\210113　【1／27〆】公営企業に係る経営比較分析表(令和元年度)の分析等\４　3月上旬HP掲載用\"/>
    </mc:Choice>
  </mc:AlternateContent>
  <workbookProtection workbookAlgorithmName="SHA-512" workbookHashValue="lXs4Vnxoh3vAZcBnELFFgA3t8eb68XUApZcz4NxS5ICdhtnH0E5GVwD+n3Y4ZzmWTSay1pEmH+q9Uz972x8Gag==" workbookSaltValue="bO+SvN/YGk6gPaggNE5C/A=="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<sst xmlns="http://schemas.openxmlformats.org/spreadsheetml/2006/main" count="228" uniqueCount="113">
  <si>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</si>
  <si>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</si>
  <si>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</si>
  <si>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</si>
  <si>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</si>
  <si>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</si>
  <si>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</si>
  <si>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</si>
  <si>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</si>
  <si>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</si>
  <si>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</si>
  <si>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</si>
  <si>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</si>
  <si>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</si>
  <si>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</si>
  <si>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</si>
  <si>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</si>
  <si>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</si>
  <si>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</si>
  <si>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</si>
  <si>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</si>
  <si>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</si>
  <si>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</si>
  <si>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</si>
  <si>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</si>
  <si>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</si>
  <si>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</si>
  <si>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</si>
  <si>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</si>
  <si>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</si>
  <si>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</si>
  <si>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</si>
  <si>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</si>
  <si>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</si>
  <si>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</si>
  <si>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</si>
  <si>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</si>
  <si>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</si>
  <si>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</si>
  <si>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</si>
  <si>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</si>
  <si>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</si>
  <si>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</si>
  <si>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</si>
  <si>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</si>
  <si>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</si>
  <si>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</si>
  <si>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</si>
  <si>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</si>
  <si>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</si>
  <si>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</si>
  <si>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</si>
  <si>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</si>
  <si>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</si>
  <si>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</si>
  <si>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</si>
  <si>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</si>
  <si>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</si>
  <si>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</si>
  <si>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</si>
  <si>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</si>
  <si>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</si>
  <si>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</si>
  <si>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</si>
  <si>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</si>
  <si>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</si>
  <si>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</si>
  <si>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</si>
  <si>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</si>
  <si>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</si>
  <si>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</si>
  <si>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</si>
  <si>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</si>
  <si>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</si>
  <si>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</si>
  <si>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</si>
  <si>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</si>
  <si>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</si>
  <si>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</si>
  <si>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</si>
  <si>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</si>
  <si>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</si>
  <si>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</si>
  <si>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</si>
  <si>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</si>
  <si>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</si>
  <si>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</si>
  <si>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</si>
  <si>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</si>
  <si>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</si>
  <si>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</si>
  <si>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</si>
  <si>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</si>
  <si>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</si>
  <si>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</si>
  <si>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</si>
  <si>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</si>
  <si>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</si>
  <si>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</si>
  <si>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</si>
  <si>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</si>
  <si>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</si>
  <si>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</si>
  <si>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</si>
  <si>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</si>
  <si>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</si>
  <si>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</si>
  <si>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</si>
  <si>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</si>
  <si>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</si>
  <si>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地形的条件から集落が点在しているため、浄水場や配水池等の施設が多く、管路延長も長い。また、法定耐用年数に達した施設・管路も多く補助事業を活用しながら、限りある財源の中で更新を進めているが、法定耐用年数内での更新は不可能な状況が続いている。
　そのため「管路経年化率」は年々上昇し25%を超えるなど、平均値より高く推移している。更新周期、長期的な更新費用を把握した上で計画的に更新することで「管路更新率」を上げて改善を図る。
</t>
    <rPh sb="101" eb="102">
      <t>ナイ</t>
    </rPh>
    <rPh sb="127" eb="129">
      <t>カンロ</t>
    </rPh>
    <rPh sb="129" eb="131">
      <t>ケイネン</t>
    </rPh>
    <rPh sb="131" eb="132">
      <t>カ</t>
    </rPh>
    <rPh sb="132" eb="133">
      <t>リツ</t>
    </rPh>
    <rPh sb="135" eb="137">
      <t>ネンネン</t>
    </rPh>
    <rPh sb="137" eb="139">
      <t>ジョウショウ</t>
    </rPh>
    <rPh sb="144" eb="145">
      <t>コ</t>
    </rPh>
    <rPh sb="150" eb="153">
      <t>ヘイキンチ</t>
    </rPh>
    <rPh sb="155" eb="156">
      <t>タカ</t>
    </rPh>
    <rPh sb="157" eb="159">
      <t>スイイ</t>
    </rPh>
    <rPh sb="196" eb="198">
      <t>カンロ</t>
    </rPh>
    <rPh sb="198" eb="200">
      <t>コウシン</t>
    </rPh>
    <rPh sb="200" eb="201">
      <t>リツ</t>
    </rPh>
    <rPh sb="203" eb="204">
      <t>ア</t>
    </rPh>
    <rPh sb="206" eb="208">
      <t>カイゼン</t>
    </rPh>
    <rPh sb="209" eb="210">
      <t>ハカ</t>
    </rPh>
    <phoneticPr fontId="4"/>
  </si>
  <si>
    <t>　人口減少の影響で給水収益の減少が進んでいるなか、老朽化する施設や管路の更新及び耐震化への投資を確実に進めていく必要がある。地理的特性から類似団体と比較して資本費が高く、一般会計繰入金など水道料金以外の収入なくして経営できない状態である。
　将来的に一般会計も厳しい財政となっていくことが見込まれることから、健全な事業運営を持続できるよう、水道料金の定期的な値上げが必要不可欠な状況となっている。佐渡市新水道ビジョンなどを指針とし、更新投資の推進、既存施設の統廃合によるダウンサイジング等を進める必要がある。今後も市民の理解と協力を得ながら、より良い水道事業の運営を目指す。</t>
    <rPh sb="1" eb="3">
      <t>ジンコウ</t>
    </rPh>
    <rPh sb="3" eb="5">
      <t>ゲンショウ</t>
    </rPh>
    <rPh sb="6" eb="8">
      <t>エイキョウ</t>
    </rPh>
    <rPh sb="9" eb="11">
      <t>キュウスイ</t>
    </rPh>
    <rPh sb="11" eb="13">
      <t>シュウエキ</t>
    </rPh>
    <rPh sb="14" eb="16">
      <t>ゲンショウ</t>
    </rPh>
    <rPh sb="17" eb="18">
      <t>スス</t>
    </rPh>
    <rPh sb="25" eb="28">
      <t>ロウキュウカ</t>
    </rPh>
    <rPh sb="30" eb="32">
      <t>シセツ</t>
    </rPh>
    <rPh sb="33" eb="35">
      <t>カンロ</t>
    </rPh>
    <rPh sb="36" eb="38">
      <t>コウシン</t>
    </rPh>
    <rPh sb="38" eb="39">
      <t>オヨ</t>
    </rPh>
    <rPh sb="40" eb="43">
      <t>タイシンカ</t>
    </rPh>
    <rPh sb="45" eb="47">
      <t>トウシ</t>
    </rPh>
    <rPh sb="48" eb="50">
      <t>カクジツ</t>
    </rPh>
    <rPh sb="51" eb="52">
      <t>スス</t>
    </rPh>
    <rPh sb="56" eb="58">
      <t>ヒツヨウ</t>
    </rPh>
    <rPh sb="62" eb="65">
      <t>チリテキ</t>
    </rPh>
    <rPh sb="65" eb="67">
      <t>トクセイ</t>
    </rPh>
    <rPh sb="69" eb="71">
      <t>ルイジ</t>
    </rPh>
    <rPh sb="71" eb="73">
      <t>ダンタイ</t>
    </rPh>
    <rPh sb="74" eb="76">
      <t>ヒカク</t>
    </rPh>
    <rPh sb="78" eb="80">
      <t>シホン</t>
    </rPh>
    <rPh sb="80" eb="81">
      <t>ヒ</t>
    </rPh>
    <rPh sb="82" eb="83">
      <t>タカ</t>
    </rPh>
    <rPh sb="107" eb="109">
      <t>ケイエイ</t>
    </rPh>
    <rPh sb="113" eb="115">
      <t>ジョウタイ</t>
    </rPh>
    <rPh sb="162" eb="164">
      <t>ジゾク</t>
    </rPh>
    <rPh sb="175" eb="178">
      <t>テイキテキ</t>
    </rPh>
    <rPh sb="198" eb="201">
      <t>サドシ</t>
    </rPh>
    <rPh sb="201" eb="202">
      <t>シン</t>
    </rPh>
    <rPh sb="202" eb="204">
      <t>スイドウ</t>
    </rPh>
    <rPh sb="211" eb="213">
      <t>シシン</t>
    </rPh>
    <rPh sb="245" eb="246">
      <t>スス</t>
    </rPh>
    <rPh sb="248" eb="250">
      <t>ヒツヨウ</t>
    </rPh>
    <rPh sb="254" eb="256">
      <t>コンゴ</t>
    </rPh>
    <rPh sb="257" eb="259">
      <t>シミン</t>
    </rPh>
    <rPh sb="260" eb="262">
      <t>リカイ</t>
    </rPh>
    <rPh sb="263" eb="265">
      <t>キョウリョク</t>
    </rPh>
    <rPh sb="266" eb="267">
      <t>エ</t>
    </rPh>
    <rPh sb="273" eb="274">
      <t>ヨ</t>
    </rPh>
    <rPh sb="275" eb="277">
      <t>スイドウ</t>
    </rPh>
    <rPh sb="277" eb="279">
      <t>ジギョウ</t>
    </rPh>
    <rPh sb="280" eb="282">
      <t>ウンエイ</t>
    </rPh>
    <rPh sb="283" eb="285">
      <t>メザ</t>
    </rPh>
    <phoneticPr fontId="4"/>
  </si>
  <si>
    <t xml:space="preserve">　経常収支比率について、経常収支は黒字を維持しているが、料金回収率が100％を大きく下回っており、経常収益の大部分を一般会計からの繰出金に頼っている。総務省の繰出基準の高料金対策の地域に該当しており、既に全国的にも水道料金が高いが、給水収益改善に向けて取り組むことで安定的な経営を維持していかないといけない。
　流動比率は平均より大きく下回っている。現金等に対して、企業債償還金元金が多いことが要因である。企業債残高は当面減少傾向にならないため、今後もほぼ同率で推移すると思われる。
　有収率は地理的な要因もあり管路延長が長く、漏水箇所の特定が困難なこともあり、有収率が低くなっている。今後も計画的に老朽管更新を行い有収率の向上を図る。
　施設利用率は、季節による変動が大きいため、ピーク時に高負荷での稼働を余儀なくされている。今後の人口減少も踏まえて、配水エリアごとの水需要を的確に把握した上で、既存施設の統廃合等も検討する。
</t>
    <rPh sb="1" eb="3">
      <t>ケイジョウ</t>
    </rPh>
    <rPh sb="3" eb="5">
      <t>シュウシ</t>
    </rPh>
    <rPh sb="5" eb="7">
      <t>ヒリツ</t>
    </rPh>
    <rPh sb="12" eb="14">
      <t>ケイジョウ</t>
    </rPh>
    <rPh sb="14" eb="16">
      <t>シュウシ</t>
    </rPh>
    <rPh sb="17" eb="19">
      <t>クロジ</t>
    </rPh>
    <rPh sb="20" eb="22">
      <t>イジ</t>
    </rPh>
    <rPh sb="49" eb="51">
      <t>ケイジョウ</t>
    </rPh>
    <rPh sb="51" eb="53">
      <t>シュウエキ</t>
    </rPh>
    <rPh sb="54" eb="57">
      <t>ダイブブン</t>
    </rPh>
    <rPh sb="69" eb="70">
      <t>タヨ</t>
    </rPh>
    <rPh sb="75" eb="78">
      <t>ソウムショウ</t>
    </rPh>
    <rPh sb="79" eb="81">
      <t>クリダ</t>
    </rPh>
    <rPh sb="81" eb="83">
      <t>キジュン</t>
    </rPh>
    <rPh sb="84" eb="87">
      <t>コウリョウキン</t>
    </rPh>
    <rPh sb="87" eb="89">
      <t>タイサク</t>
    </rPh>
    <rPh sb="90" eb="92">
      <t>チイキ</t>
    </rPh>
    <rPh sb="93" eb="95">
      <t>ガイトウ</t>
    </rPh>
    <rPh sb="100" eb="101">
      <t>スデ</t>
    </rPh>
    <rPh sb="102" eb="105">
      <t>ゼンコクテキ</t>
    </rPh>
    <rPh sb="107" eb="109">
      <t>スイドウ</t>
    </rPh>
    <rPh sb="109" eb="111">
      <t>リョウキン</t>
    </rPh>
    <rPh sb="112" eb="113">
      <t>タカ</t>
    </rPh>
    <rPh sb="116" eb="118">
      <t>キュウスイ</t>
    </rPh>
    <rPh sb="118" eb="120">
      <t>シュウエキ</t>
    </rPh>
    <rPh sb="120" eb="122">
      <t>カイゼン</t>
    </rPh>
    <rPh sb="123" eb="124">
      <t>ム</t>
    </rPh>
    <rPh sb="126" eb="127">
      <t>ト</t>
    </rPh>
    <rPh sb="128" eb="129">
      <t>ク</t>
    </rPh>
    <rPh sb="133" eb="136">
      <t>アンテイテキ</t>
    </rPh>
    <rPh sb="137" eb="139">
      <t>ケイエイ</t>
    </rPh>
    <rPh sb="140" eb="142">
      <t>イジ</t>
    </rPh>
    <rPh sb="156" eb="158">
      <t>リュウドウ</t>
    </rPh>
    <rPh sb="158" eb="160">
      <t>ヒリツ</t>
    </rPh>
    <rPh sb="161" eb="163">
      <t>ヘイキン</t>
    </rPh>
    <rPh sb="165" eb="166">
      <t>オオ</t>
    </rPh>
    <rPh sb="168" eb="170">
      <t>シタマワ</t>
    </rPh>
    <rPh sb="175" eb="177">
      <t>ゲンキン</t>
    </rPh>
    <rPh sb="177" eb="178">
      <t>トウ</t>
    </rPh>
    <rPh sb="179" eb="180">
      <t>タイ</t>
    </rPh>
    <rPh sb="183" eb="185">
      <t>キギョウ</t>
    </rPh>
    <rPh sb="185" eb="186">
      <t>サイ</t>
    </rPh>
    <rPh sb="186" eb="188">
      <t>ショウカン</t>
    </rPh>
    <rPh sb="188" eb="189">
      <t>キン</t>
    </rPh>
    <rPh sb="189" eb="191">
      <t>ガンキン</t>
    </rPh>
    <rPh sb="192" eb="193">
      <t>オオ</t>
    </rPh>
    <rPh sb="197" eb="199">
      <t>ヨウイン</t>
    </rPh>
    <rPh sb="203" eb="205">
      <t>キギョウ</t>
    </rPh>
    <rPh sb="205" eb="206">
      <t>サイ</t>
    </rPh>
    <rPh sb="206" eb="208">
      <t>ザンダカ</t>
    </rPh>
    <rPh sb="209" eb="211">
      <t>トウメン</t>
    </rPh>
    <rPh sb="211" eb="213">
      <t>ゲンショウ</t>
    </rPh>
    <rPh sb="213" eb="215">
      <t>ケイコウ</t>
    </rPh>
    <rPh sb="223" eb="225">
      <t>コンゴ</t>
    </rPh>
    <rPh sb="228" eb="230">
      <t>ドウリツ</t>
    </rPh>
    <rPh sb="231" eb="233">
      <t>スイイ</t>
    </rPh>
    <rPh sb="236" eb="237">
      <t>オモ</t>
    </rPh>
    <rPh sb="243" eb="244">
      <t>ユウ</t>
    </rPh>
    <rPh sb="244" eb="245">
      <t>シュウ</t>
    </rPh>
    <rPh sb="245" eb="246">
      <t>リツ</t>
    </rPh>
    <rPh sb="247" eb="250">
      <t>チリテキ</t>
    </rPh>
    <rPh sb="251" eb="253">
      <t>ヨウイン</t>
    </rPh>
    <rPh sb="256" eb="258">
      <t>カンロ</t>
    </rPh>
    <rPh sb="258" eb="260">
      <t>エンチョウ</t>
    </rPh>
    <rPh sb="261" eb="262">
      <t>ナガ</t>
    </rPh>
    <rPh sb="264" eb="266">
      <t>ロウスイ</t>
    </rPh>
    <rPh sb="266" eb="268">
      <t>カショ</t>
    </rPh>
    <rPh sb="269" eb="271">
      <t>トクテイ</t>
    </rPh>
    <rPh sb="272" eb="274">
      <t>コンナン</t>
    </rPh>
    <rPh sb="281" eb="282">
      <t>ユウ</t>
    </rPh>
    <rPh sb="282" eb="283">
      <t>シュウ</t>
    </rPh>
    <rPh sb="283" eb="284">
      <t>リツ</t>
    </rPh>
    <rPh sb="285" eb="286">
      <t>ヒク</t>
    </rPh>
    <rPh sb="293" eb="295">
      <t>コンゴ</t>
    </rPh>
    <rPh sb="296" eb="299">
      <t>ケイカクテキ</t>
    </rPh>
    <rPh sb="300" eb="302">
      <t>ロウキュウ</t>
    </rPh>
    <rPh sb="302" eb="303">
      <t>カン</t>
    </rPh>
    <rPh sb="303" eb="305">
      <t>コウシン</t>
    </rPh>
    <rPh sb="306" eb="307">
      <t>オコナ</t>
    </rPh>
    <rPh sb="308" eb="309">
      <t>ユウ</t>
    </rPh>
    <rPh sb="309" eb="310">
      <t>シュウ</t>
    </rPh>
    <rPh sb="310" eb="311">
      <t>リツ</t>
    </rPh>
    <rPh sb="312" eb="314">
      <t>コウジョウ</t>
    </rPh>
    <rPh sb="315" eb="316">
      <t>ハカ</t>
    </rPh>
    <rPh sb="320" eb="322">
      <t>シセツ</t>
    </rPh>
    <rPh sb="322" eb="325">
      <t>リヨウリツ</t>
    </rPh>
    <rPh sb="327" eb="329">
      <t>キセツ</t>
    </rPh>
    <rPh sb="332" eb="334">
      <t>ヘンドウ</t>
    </rPh>
    <rPh sb="335" eb="336">
      <t>オオ</t>
    </rPh>
    <rPh sb="344" eb="345">
      <t>ジ</t>
    </rPh>
    <rPh sb="346" eb="349">
      <t>コウフカ</t>
    </rPh>
    <rPh sb="351" eb="353">
      <t>カドウ</t>
    </rPh>
    <rPh sb="354" eb="356">
      <t>ヨギ</t>
    </rPh>
    <rPh sb="364" eb="366">
      <t>コンゴ</t>
    </rPh>
    <rPh sb="367" eb="369">
      <t>ジンコウ</t>
    </rPh>
    <rPh sb="369" eb="371">
      <t>ゲンショウ</t>
    </rPh>
    <rPh sb="372" eb="373">
      <t>フ</t>
    </rPh>
    <rPh sb="377" eb="379">
      <t>ハイスイ</t>
    </rPh>
    <rPh sb="385" eb="386">
      <t>ミズ</t>
    </rPh>
    <rPh sb="386" eb="388">
      <t>ジュヨウ</t>
    </rPh>
    <rPh sb="389" eb="391">
      <t>テキカク</t>
    </rPh>
    <rPh sb="392" eb="394">
      <t>ハアク</t>
    </rPh>
    <rPh sb="396" eb="397">
      <t>ウエ</t>
    </rPh>
    <rPh sb="399" eb="401">
      <t>キゾン</t>
    </rPh>
    <rPh sb="401" eb="403">
      <t>シセツ</t>
    </rPh>
    <rPh sb="404" eb="407">
      <t>トウハイゴウ</t>
    </rPh>
    <rPh sb="407" eb="408">
      <t>トウ</t>
    </rPh>
    <rPh sb="409" eb="41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</si>
</sst>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1.26</c:v>
                </c:pt>
                <c:pt idx="1">
                  <c:v>0.54</c:v>
                </c:pt>
                <c:pt idx="2">
                  <c:v>0.32</c:v>
                </c:pt>
                <c:pt idx="3">
                  <c:v>0.63</c:v>
                </c:pt>
                <c:pt idx="4">
                  <c:v>0.63</c:v>
                </c:pt>
              </c:numCache>
            </c:numRef>
          </c:val>
          <c:extLst>
            <c:ext xmlns:c16="http://schemas.microsoft.com/office/drawing/2014/chart" uri="{C3380CC4-5D6E-409C-BE32-E72D297353CC}">
              <c16:uniqueId val="{00000000-7B6B-49BE-B656-ACE514401FC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0.71</c:v>
                </c:pt>
                <c:pt idx="2">
                  <c:v>0.75</c:v>
                </c:pt>
                <c:pt idx="3">
                  <c:v>0.63</c:v>
                </c:pt>
                <c:pt idx="4">
                  <c:v>0.63</c:v>
                </c:pt>
              </c:numCache>
            </c:numRef>
          </c:val>
          <c:smooth val="0"/>
          <c:extLst>
            <c:ext xmlns:c16="http://schemas.microsoft.com/office/drawing/2014/chart" uri="{C3380CC4-5D6E-409C-BE32-E72D297353CC}">
              <c16:uniqueId val="{00000001-7B6B-49BE-B656-ACE514401FC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49.15</c:v>
                </c:pt>
                <c:pt idx="1">
                  <c:v>49.13</c:v>
                </c:pt>
                <c:pt idx="2">
                  <c:v>50.49</c:v>
                </c:pt>
                <c:pt idx="3">
                  <c:v>49.66</c:v>
                </c:pt>
                <c:pt idx="4">
                  <c:v>47.52</c:v>
                </c:pt>
              </c:numCache>
            </c:numRef>
          </c:val>
          <c:extLst>
            <c:ext xmlns:c16="http://schemas.microsoft.com/office/drawing/2014/chart" uri="{C3380CC4-5D6E-409C-BE32-E72D297353CC}">
              <c16:uniqueId val="{00000000-7624-4493-A628-9C24D783DAE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59.11</c:v>
                </c:pt>
                <c:pt idx="2">
                  <c:v>59.74</c:v>
                </c:pt>
                <c:pt idx="3">
                  <c:v>59.46</c:v>
                </c:pt>
                <c:pt idx="4">
                  <c:v>59.51</c:v>
                </c:pt>
              </c:numCache>
            </c:numRef>
          </c:val>
          <c:smooth val="0"/>
          <c:extLst>
            <c:ext xmlns:c16="http://schemas.microsoft.com/office/drawing/2014/chart" uri="{C3380CC4-5D6E-409C-BE32-E72D297353CC}">
              <c16:uniqueId val="{00000001-7624-4493-A628-9C24D783DAE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79.790000000000006</c:v>
                </c:pt>
                <c:pt idx="1">
                  <c:v>77.819999999999993</c:v>
                </c:pt>
                <c:pt idx="2">
                  <c:v>74.02</c:v>
                </c:pt>
                <c:pt idx="3">
                  <c:v>74.05</c:v>
                </c:pt>
                <c:pt idx="4">
                  <c:v>75.510000000000005</c:v>
                </c:pt>
              </c:numCache>
            </c:numRef>
          </c:val>
          <c:extLst>
            <c:ext xmlns:c16="http://schemas.microsoft.com/office/drawing/2014/chart" uri="{C3380CC4-5D6E-409C-BE32-E72D297353CC}">
              <c16:uniqueId val="{00000000-8C68-4B46-9F82-7E702CA35F7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87.91</c:v>
                </c:pt>
                <c:pt idx="2">
                  <c:v>87.28</c:v>
                </c:pt>
                <c:pt idx="3">
                  <c:v>87.41</c:v>
                </c:pt>
                <c:pt idx="4">
                  <c:v>87.08</c:v>
                </c:pt>
              </c:numCache>
            </c:numRef>
          </c:val>
          <c:smooth val="0"/>
          <c:extLst>
            <c:ext xmlns:c16="http://schemas.microsoft.com/office/drawing/2014/chart" uri="{C3380CC4-5D6E-409C-BE32-E72D297353CC}">
              <c16:uniqueId val="{00000001-8C68-4B46-9F82-7E702CA35F7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104.26</c:v>
                </c:pt>
                <c:pt idx="1">
                  <c:v>94.35</c:v>
                </c:pt>
                <c:pt idx="2">
                  <c:v>106.79</c:v>
                </c:pt>
                <c:pt idx="3">
                  <c:v>105.26</c:v>
                </c:pt>
                <c:pt idx="4">
                  <c:v>104.21</c:v>
                </c:pt>
              </c:numCache>
            </c:numRef>
          </c:val>
          <c:extLst>
            <c:ext xmlns:c16="http://schemas.microsoft.com/office/drawing/2014/chart" uri="{C3380CC4-5D6E-409C-BE32-E72D297353CC}">
              <c16:uniqueId val="{00000000-DC4D-45E1-AEA5-9FBDFF089F7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113.16</c:v>
                </c:pt>
                <c:pt idx="2">
                  <c:v>112.15</c:v>
                </c:pt>
                <c:pt idx="3">
                  <c:v>111.44</c:v>
                </c:pt>
                <c:pt idx="4">
                  <c:v>111.17</c:v>
                </c:pt>
              </c:numCache>
            </c:numRef>
          </c:val>
          <c:smooth val="0"/>
          <c:extLst>
            <c:ext xmlns:c16="http://schemas.microsoft.com/office/drawing/2014/chart" uri="{C3380CC4-5D6E-409C-BE32-E72D297353CC}">
              <c16:uniqueId val="{00000001-DC4D-45E1-AEA5-9FBDFF089F7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34.700000000000003</c:v>
                </c:pt>
                <c:pt idx="1">
                  <c:v>28.63</c:v>
                </c:pt>
                <c:pt idx="2">
                  <c:v>31.14</c:v>
                </c:pt>
                <c:pt idx="3">
                  <c:v>32.950000000000003</c:v>
                </c:pt>
                <c:pt idx="4">
                  <c:v>34.729999999999997</c:v>
                </c:pt>
              </c:numCache>
            </c:numRef>
          </c:val>
          <c:extLst>
            <c:ext xmlns:c16="http://schemas.microsoft.com/office/drawing/2014/chart" uri="{C3380CC4-5D6E-409C-BE32-E72D297353CC}">
              <c16:uniqueId val="{00000000-E801-4743-95C5-13A7155EF0C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46.88</c:v>
                </c:pt>
                <c:pt idx="2">
                  <c:v>46.94</c:v>
                </c:pt>
                <c:pt idx="3">
                  <c:v>47.62</c:v>
                </c:pt>
                <c:pt idx="4">
                  <c:v>48.55</c:v>
                </c:pt>
              </c:numCache>
            </c:numRef>
          </c:val>
          <c:smooth val="0"/>
          <c:extLst>
            <c:ext xmlns:c16="http://schemas.microsoft.com/office/drawing/2014/chart" uri="{C3380CC4-5D6E-409C-BE32-E72D297353CC}">
              <c16:uniqueId val="{00000001-E801-4743-95C5-13A7155EF0C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6.39</c:v>
                </c:pt>
                <c:pt idx="1">
                  <c:v>20.04</c:v>
                </c:pt>
                <c:pt idx="2">
                  <c:v>25.04</c:v>
                </c:pt>
                <c:pt idx="3">
                  <c:v>26.24</c:v>
                </c:pt>
                <c:pt idx="4">
                  <c:v>26.15</c:v>
                </c:pt>
              </c:numCache>
            </c:numRef>
          </c:val>
          <c:extLst>
            <c:ext xmlns:c16="http://schemas.microsoft.com/office/drawing/2014/chart" uri="{C3380CC4-5D6E-409C-BE32-E72D297353CC}">
              <c16:uniqueId val="{00000000-D04F-4FB8-A2F6-4E153696FF6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13.39</c:v>
                </c:pt>
                <c:pt idx="2">
                  <c:v>14.48</c:v>
                </c:pt>
                <c:pt idx="3">
                  <c:v>16.27</c:v>
                </c:pt>
                <c:pt idx="4">
                  <c:v>17.11</c:v>
                </c:pt>
              </c:numCache>
            </c:numRef>
          </c:val>
          <c:smooth val="0"/>
          <c:extLst>
            <c:ext xmlns:c16="http://schemas.microsoft.com/office/drawing/2014/chart" uri="{C3380CC4-5D6E-409C-BE32-E72D297353CC}">
              <c16:uniqueId val="{00000001-D04F-4FB8-A2F6-4E153696FF6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4B-45C2-9727-9EA1650AFC7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0.68</c:v>
                </c:pt>
                <c:pt idx="2">
                  <c:v>1</c:v>
                </c:pt>
                <c:pt idx="3">
                  <c:v>1.03</c:v>
                </c:pt>
                <c:pt idx="4">
                  <c:v>0.78</c:v>
                </c:pt>
              </c:numCache>
            </c:numRef>
          </c:val>
          <c:smooth val="0"/>
          <c:extLst>
            <c:ext xmlns:c16="http://schemas.microsoft.com/office/drawing/2014/chart" uri="{C3380CC4-5D6E-409C-BE32-E72D297353CC}">
              <c16:uniqueId val="{00000001-EA4B-45C2-9727-9EA1650AFC7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192</c:v>
                </c:pt>
                <c:pt idx="1">
                  <c:v>123.74</c:v>
                </c:pt>
                <c:pt idx="2">
                  <c:v>149.68</c:v>
                </c:pt>
                <c:pt idx="3">
                  <c:v>162.28</c:v>
                </c:pt>
                <c:pt idx="4">
                  <c:v>203.02</c:v>
                </c:pt>
              </c:numCache>
            </c:numRef>
          </c:val>
          <c:extLst>
            <c:ext xmlns:c16="http://schemas.microsoft.com/office/drawing/2014/chart" uri="{C3380CC4-5D6E-409C-BE32-E72D297353CC}">
              <c16:uniqueId val="{00000000-B606-4EC6-BB19-074F97AFA36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357.82</c:v>
                </c:pt>
                <c:pt idx="2">
                  <c:v>355.5</c:v>
                </c:pt>
                <c:pt idx="3">
                  <c:v>349.83</c:v>
                </c:pt>
                <c:pt idx="4">
                  <c:v>360.86</c:v>
                </c:pt>
              </c:numCache>
            </c:numRef>
          </c:val>
          <c:smooth val="0"/>
          <c:extLst>
            <c:ext xmlns:c16="http://schemas.microsoft.com/office/drawing/2014/chart" uri="{C3380CC4-5D6E-409C-BE32-E72D297353CC}">
              <c16:uniqueId val="{00000001-B606-4EC6-BB19-074F97AFA36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969.74</c:v>
                </c:pt>
                <c:pt idx="1">
                  <c:v>1107.68</c:v>
                </c:pt>
                <c:pt idx="2">
                  <c:v>1085.83</c:v>
                </c:pt>
                <c:pt idx="3">
                  <c:v>1076.55</c:v>
                </c:pt>
                <c:pt idx="4">
                  <c:v>1059.1099999999999</c:v>
                </c:pt>
              </c:numCache>
            </c:numRef>
          </c:val>
          <c:extLst>
            <c:ext xmlns:c16="http://schemas.microsoft.com/office/drawing/2014/chart" uri="{C3380CC4-5D6E-409C-BE32-E72D297353CC}">
              <c16:uniqueId val="{00000000-AAC8-49FD-B018-78361014FE3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AAC8-49FD-B018-78361014FE3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86.55</c:v>
                </c:pt>
                <c:pt idx="1">
                  <c:v>72.3</c:v>
                </c:pt>
                <c:pt idx="2">
                  <c:v>70.38</c:v>
                </c:pt>
                <c:pt idx="3">
                  <c:v>69.739999999999995</c:v>
                </c:pt>
                <c:pt idx="4">
                  <c:v>69.19</c:v>
                </c:pt>
              </c:numCache>
            </c:numRef>
          </c:val>
          <c:extLst>
            <c:ext xmlns:c16="http://schemas.microsoft.com/office/drawing/2014/chart" uri="{C3380CC4-5D6E-409C-BE32-E72D297353CC}">
              <c16:uniqueId val="{00000000-E112-4F1C-99C2-CD43241383D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106.01</c:v>
                </c:pt>
                <c:pt idx="2">
                  <c:v>104.57</c:v>
                </c:pt>
                <c:pt idx="3">
                  <c:v>103.54</c:v>
                </c:pt>
                <c:pt idx="4">
                  <c:v>103.32</c:v>
                </c:pt>
              </c:numCache>
            </c:numRef>
          </c:val>
          <c:smooth val="0"/>
          <c:extLst>
            <c:ext xmlns:c16="http://schemas.microsoft.com/office/drawing/2014/chart" uri="{C3380CC4-5D6E-409C-BE32-E72D297353CC}">
              <c16:uniqueId val="{00000001-E112-4F1C-99C2-CD43241383D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275.08</c:v>
                </c:pt>
                <c:pt idx="1">
                  <c:v>330.95</c:v>
                </c:pt>
                <c:pt idx="2">
                  <c:v>340.56</c:v>
                </c:pt>
                <c:pt idx="3">
                  <c:v>343.39</c:v>
                </c:pt>
                <c:pt idx="4">
                  <c:v>347.38</c:v>
                </c:pt>
              </c:numCache>
            </c:numRef>
          </c:val>
          <c:extLst>
            <c:ext xmlns:c16="http://schemas.microsoft.com/office/drawing/2014/chart" uri="{C3380CC4-5D6E-409C-BE32-E72D297353CC}">
              <c16:uniqueId val="{00000000-AE8E-4D63-B759-468676CFFC1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162.24</c:v>
                </c:pt>
                <c:pt idx="2">
                  <c:v>165.47</c:v>
                </c:pt>
                <c:pt idx="3">
                  <c:v>167.46</c:v>
                </c:pt>
                <c:pt idx="4">
                  <c:v>168.56</c:v>
                </c:pt>
              </c:numCache>
            </c:numRef>
          </c:val>
          <c:smooth val="0"/>
          <c:extLst>
            <c:ext xmlns:c16="http://schemas.microsoft.com/office/drawing/2014/chart" uri="{C3380CC4-5D6E-409C-BE32-E72D297353CC}">
              <c16:uniqueId val="{00000001-AE8E-4D63-B759-468676CFFC1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新潟県　佐渡市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54157</v>
      </c>
      <c r="AM8" s="61"/>
      <c r="AN8" s="61"/>
      <c r="AO8" s="61"/>
      <c r="AP8" s="61"/>
      <c r="AQ8" s="61"/>
      <c r="AR8" s="61"/>
      <c r="AS8" s="61"/>
      <c r="AT8" s="52">
        <f>データ!$S$6</f>
        <v>855.67</v>
      </c>
      <c r="AU8" s="53"/>
      <c r="AV8" s="53"/>
      <c r="AW8" s="53"/>
      <c r="AX8" s="53"/>
      <c r="AY8" s="53"/>
      <c r="AZ8" s="53"/>
      <c r="BA8" s="53"/>
      <c r="BB8" s="54">
        <f>データ!$T$6</f>
        <v>63.29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56.99</v>
      </c>
      <c r="J10" s="53"/>
      <c r="K10" s="53"/>
      <c r="L10" s="53"/>
      <c r="M10" s="53"/>
      <c r="N10" s="53"/>
      <c r="O10" s="64"/>
      <c r="P10" s="54">
        <f>データ!$P$6</f>
        <v>98.9</v>
      </c>
      <c r="Q10" s="54"/>
      <c r="R10" s="54"/>
      <c r="S10" s="54"/>
      <c r="T10" s="54"/>
      <c r="U10" s="54"/>
      <c r="V10" s="54"/>
      <c r="W10" s="61">
        <f>データ!$Q$6</f>
        <v>4482</v>
      </c>
      <c r="X10" s="61"/>
      <c r="Y10" s="61"/>
      <c r="Z10" s="61"/>
      <c r="AA10" s="61"/>
      <c r="AB10" s="61"/>
      <c r="AC10" s="61"/>
      <c r="AD10" s="2"/>
      <c r="AE10" s="2"/>
      <c r="AF10" s="2"/>
      <c r="AG10" s="2"/>
      <c r="AH10" s="4"/>
      <c r="AI10" s="4"/>
      <c r="AJ10" s="4"/>
      <c r="AK10" s="4"/>
      <c r="AL10" s="61">
        <f>データ!$U$6</f>
        <v>52973</v>
      </c>
      <c r="AM10" s="61"/>
      <c r="AN10" s="61"/>
      <c r="AO10" s="61"/>
      <c r="AP10" s="61"/>
      <c r="AQ10" s="61"/>
      <c r="AR10" s="61"/>
      <c r="AS10" s="61"/>
      <c r="AT10" s="52">
        <f>データ!$V$6</f>
        <v>266.89999999999998</v>
      </c>
      <c r="AU10" s="53"/>
      <c r="AV10" s="53"/>
      <c r="AW10" s="53"/>
      <c r="AX10" s="53"/>
      <c r="AY10" s="53"/>
      <c r="AZ10" s="53"/>
      <c r="BA10" s="53"/>
      <c r="BB10" s="54">
        <f>データ!$W$6</f>
        <v>198.48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sk4td17M6p7eNskeGlnuhoNeIfEaqc/qoza63OtazSgrsDcUjdI4Py75UYXUVExXonoOXx3UFRMekBDwaLNEdw==" saltValue="EznyZmAoW5tgbaWDuu7KQ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152242</v>
      </c>
      <c r="D6" s="34">
        <f t="shared" si="3"/>
        <v>46</v>
      </c>
      <c r="E6" s="34">
        <f t="shared" si="3"/>
        <v>1</v>
      </c>
      <c r="F6" s="34">
        <f t="shared" si="3"/>
        <v>0</v>
      </c>
      <c r="G6" s="34">
        <f t="shared" si="3"/>
        <v>1</v>
      </c>
      <c r="H6" s="34" t="str">
        <f t="shared" si="3"/>
        <v>新潟県　佐渡市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56.99</v>
      </c>
      <c r="P6" s="35">
        <f t="shared" si="3"/>
        <v>98.9</v>
      </c>
      <c r="Q6" s="35">
        <f t="shared" si="3"/>
        <v>4482</v>
      </c>
      <c r="R6" s="35">
        <f t="shared" si="3"/>
        <v>54157</v>
      </c>
      <c r="S6" s="35">
        <f t="shared" si="3"/>
        <v>855.67</v>
      </c>
      <c r="T6" s="35">
        <f t="shared" si="3"/>
        <v>63.29</v>
      </c>
      <c r="U6" s="35">
        <f t="shared" si="3"/>
        <v>52973</v>
      </c>
      <c r="V6" s="35">
        <f t="shared" si="3"/>
        <v>266.89999999999998</v>
      </c>
      <c r="W6" s="35">
        <f t="shared" si="3"/>
        <v>198.48</v>
      </c>
      <c r="X6" s="36">
        <f>IF(X7="",NA(),X7)</f>
        <v>104.26</v>
      </c>
      <c r="Y6" s="36">
        <f t="shared" ref="Y6:AG6" si="4">IF(Y7="",NA(),Y7)</f>
        <v>94.35</v>
      </c>
      <c r="Z6" s="36">
        <f t="shared" si="4"/>
        <v>106.79</v>
      </c>
      <c r="AA6" s="36">
        <f t="shared" si="4"/>
        <v>105.26</v>
      </c>
      <c r="AB6" s="36">
        <f t="shared" si="4"/>
        <v>104.21</v>
      </c>
      <c r="AC6" s="36">
        <f t="shared" si="4"/>
        <v>109.64</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0.68</v>
      </c>
      <c r="AP6" s="36">
        <f t="shared" si="5"/>
        <v>1</v>
      </c>
      <c r="AQ6" s="36">
        <f t="shared" si="5"/>
        <v>1.03</v>
      </c>
      <c r="AR6" s="36">
        <f t="shared" si="5"/>
        <v>0.78</v>
      </c>
      <c r="AS6" s="35" t="str">
        <f>IF(AS7="","",IF(AS7="-","【-】","【"&amp;SUBSTITUTE(TEXT(AS7,"#,##0.00"),"-","△")&amp;"】"))</f>
        <v>【1.08】</v>
      </c>
      <c r="AT6" s="36">
        <f>IF(AT7="",NA(),AT7)</f>
        <v>192</v>
      </c>
      <c r="AU6" s="36">
        <f t="shared" ref="AU6:BC6" si="6">IF(AU7="",NA(),AU7)</f>
        <v>123.74</v>
      </c>
      <c r="AV6" s="36">
        <f t="shared" si="6"/>
        <v>149.68</v>
      </c>
      <c r="AW6" s="36">
        <f t="shared" si="6"/>
        <v>162.28</v>
      </c>
      <c r="AX6" s="36">
        <f t="shared" si="6"/>
        <v>203.02</v>
      </c>
      <c r="AY6" s="36">
        <f t="shared" si="6"/>
        <v>371.31</v>
      </c>
      <c r="AZ6" s="36">
        <f t="shared" si="6"/>
        <v>357.82</v>
      </c>
      <c r="BA6" s="36">
        <f t="shared" si="6"/>
        <v>355.5</v>
      </c>
      <c r="BB6" s="36">
        <f t="shared" si="6"/>
        <v>349.83</v>
      </c>
      <c r="BC6" s="36">
        <f t="shared" si="6"/>
        <v>360.86</v>
      </c>
      <c r="BD6" s="35" t="str">
        <f>IF(BD7="","",IF(BD7="-","【-】","【"&amp;SUBSTITUTE(TEXT(BD7,"#,##0.00"),"-","△")&amp;"】"))</f>
        <v>【264.97】</v>
      </c>
      <c r="BE6" s="36">
        <f>IF(BE7="",NA(),BE7)</f>
        <v>969.74</v>
      </c>
      <c r="BF6" s="36">
        <f t="shared" ref="BF6:BN6" si="7">IF(BF7="",NA(),BF7)</f>
        <v>1107.68</v>
      </c>
      <c r="BG6" s="36">
        <f t="shared" si="7"/>
        <v>1085.83</v>
      </c>
      <c r="BH6" s="36">
        <f t="shared" si="7"/>
        <v>1076.55</v>
      </c>
      <c r="BI6" s="36">
        <f t="shared" si="7"/>
        <v>1059.1099999999999</v>
      </c>
      <c r="BJ6" s="36">
        <f t="shared" si="7"/>
        <v>373.09</v>
      </c>
      <c r="BK6" s="36">
        <f t="shared" si="7"/>
        <v>307.45999999999998</v>
      </c>
      <c r="BL6" s="36">
        <f t="shared" si="7"/>
        <v>312.58</v>
      </c>
      <c r="BM6" s="36">
        <f t="shared" si="7"/>
        <v>314.87</v>
      </c>
      <c r="BN6" s="36">
        <f t="shared" si="7"/>
        <v>309.27999999999997</v>
      </c>
      <c r="BO6" s="35" t="str">
        <f>IF(BO7="","",IF(BO7="-","【-】","【"&amp;SUBSTITUTE(TEXT(BO7,"#,##0.00"),"-","△")&amp;"】"))</f>
        <v>【266.61】</v>
      </c>
      <c r="BP6" s="36">
        <f>IF(BP7="",NA(),BP7)</f>
        <v>86.55</v>
      </c>
      <c r="BQ6" s="36">
        <f t="shared" ref="BQ6:BY6" si="8">IF(BQ7="",NA(),BQ7)</f>
        <v>72.3</v>
      </c>
      <c r="BR6" s="36">
        <f t="shared" si="8"/>
        <v>70.38</v>
      </c>
      <c r="BS6" s="36">
        <f t="shared" si="8"/>
        <v>69.739999999999995</v>
      </c>
      <c r="BT6" s="36">
        <f t="shared" si="8"/>
        <v>69.19</v>
      </c>
      <c r="BU6" s="36">
        <f t="shared" si="8"/>
        <v>99.99</v>
      </c>
      <c r="BV6" s="36">
        <f t="shared" si="8"/>
        <v>106.01</v>
      </c>
      <c r="BW6" s="36">
        <f t="shared" si="8"/>
        <v>104.57</v>
      </c>
      <c r="BX6" s="36">
        <f t="shared" si="8"/>
        <v>103.54</v>
      </c>
      <c r="BY6" s="36">
        <f t="shared" si="8"/>
        <v>103.32</v>
      </c>
      <c r="BZ6" s="35" t="str">
        <f>IF(BZ7="","",IF(BZ7="-","【-】","【"&amp;SUBSTITUTE(TEXT(BZ7,"#,##0.00"),"-","△")&amp;"】"))</f>
        <v>【103.24】</v>
      </c>
      <c r="CA6" s="36">
        <f>IF(CA7="",NA(),CA7)</f>
        <v>275.08</v>
      </c>
      <c r="CB6" s="36">
        <f t="shared" ref="CB6:CJ6" si="9">IF(CB7="",NA(),CB7)</f>
        <v>330.95</v>
      </c>
      <c r="CC6" s="36">
        <f t="shared" si="9"/>
        <v>340.56</v>
      </c>
      <c r="CD6" s="36">
        <f t="shared" si="9"/>
        <v>343.39</v>
      </c>
      <c r="CE6" s="36">
        <f t="shared" si="9"/>
        <v>347.38</v>
      </c>
      <c r="CF6" s="36">
        <f t="shared" si="9"/>
        <v>171.15</v>
      </c>
      <c r="CG6" s="36">
        <f t="shared" si="9"/>
        <v>162.24</v>
      </c>
      <c r="CH6" s="36">
        <f t="shared" si="9"/>
        <v>165.47</v>
      </c>
      <c r="CI6" s="36">
        <f t="shared" si="9"/>
        <v>167.46</v>
      </c>
      <c r="CJ6" s="36">
        <f t="shared" si="9"/>
        <v>168.56</v>
      </c>
      <c r="CK6" s="35" t="str">
        <f>IF(CK7="","",IF(CK7="-","【-】","【"&amp;SUBSTITUTE(TEXT(CK7,"#,##0.00"),"-","△")&amp;"】"))</f>
        <v>【168.38】</v>
      </c>
      <c r="CL6" s="36">
        <f>IF(CL7="",NA(),CL7)</f>
        <v>49.15</v>
      </c>
      <c r="CM6" s="36">
        <f t="shared" ref="CM6:CU6" si="10">IF(CM7="",NA(),CM7)</f>
        <v>49.13</v>
      </c>
      <c r="CN6" s="36">
        <f t="shared" si="10"/>
        <v>50.49</v>
      </c>
      <c r="CO6" s="36">
        <f t="shared" si="10"/>
        <v>49.66</v>
      </c>
      <c r="CP6" s="36">
        <f t="shared" si="10"/>
        <v>47.52</v>
      </c>
      <c r="CQ6" s="36">
        <f t="shared" si="10"/>
        <v>58.53</v>
      </c>
      <c r="CR6" s="36">
        <f t="shared" si="10"/>
        <v>59.11</v>
      </c>
      <c r="CS6" s="36">
        <f t="shared" si="10"/>
        <v>59.74</v>
      </c>
      <c r="CT6" s="36">
        <f t="shared" si="10"/>
        <v>59.46</v>
      </c>
      <c r="CU6" s="36">
        <f t="shared" si="10"/>
        <v>59.51</v>
      </c>
      <c r="CV6" s="35" t="str">
        <f>IF(CV7="","",IF(CV7="-","【-】","【"&amp;SUBSTITUTE(TEXT(CV7,"#,##0.00"),"-","△")&amp;"】"))</f>
        <v>【60.00】</v>
      </c>
      <c r="CW6" s="36">
        <f>IF(CW7="",NA(),CW7)</f>
        <v>79.790000000000006</v>
      </c>
      <c r="CX6" s="36">
        <f t="shared" ref="CX6:DF6" si="11">IF(CX7="",NA(),CX7)</f>
        <v>77.819999999999993</v>
      </c>
      <c r="CY6" s="36">
        <f t="shared" si="11"/>
        <v>74.02</v>
      </c>
      <c r="CZ6" s="36">
        <f t="shared" si="11"/>
        <v>74.05</v>
      </c>
      <c r="DA6" s="36">
        <f t="shared" si="11"/>
        <v>75.510000000000005</v>
      </c>
      <c r="DB6" s="36">
        <f t="shared" si="11"/>
        <v>85.26</v>
      </c>
      <c r="DC6" s="36">
        <f t="shared" si="11"/>
        <v>87.91</v>
      </c>
      <c r="DD6" s="36">
        <f t="shared" si="11"/>
        <v>87.28</v>
      </c>
      <c r="DE6" s="36">
        <f t="shared" si="11"/>
        <v>87.41</v>
      </c>
      <c r="DF6" s="36">
        <f t="shared" si="11"/>
        <v>87.08</v>
      </c>
      <c r="DG6" s="35" t="str">
        <f>IF(DG7="","",IF(DG7="-","【-】","【"&amp;SUBSTITUTE(TEXT(DG7,"#,##0.00"),"-","△")&amp;"】"))</f>
        <v>【89.80】</v>
      </c>
      <c r="DH6" s="36">
        <f>IF(DH7="",NA(),DH7)</f>
        <v>34.700000000000003</v>
      </c>
      <c r="DI6" s="36">
        <f t="shared" ref="DI6:DQ6" si="12">IF(DI7="",NA(),DI7)</f>
        <v>28.63</v>
      </c>
      <c r="DJ6" s="36">
        <f t="shared" si="12"/>
        <v>31.14</v>
      </c>
      <c r="DK6" s="36">
        <f t="shared" si="12"/>
        <v>32.950000000000003</v>
      </c>
      <c r="DL6" s="36">
        <f t="shared" si="12"/>
        <v>34.729999999999997</v>
      </c>
      <c r="DM6" s="36">
        <f t="shared" si="12"/>
        <v>45.75</v>
      </c>
      <c r="DN6" s="36">
        <f t="shared" si="12"/>
        <v>46.88</v>
      </c>
      <c r="DO6" s="36">
        <f t="shared" si="12"/>
        <v>46.94</v>
      </c>
      <c r="DP6" s="36">
        <f t="shared" si="12"/>
        <v>47.62</v>
      </c>
      <c r="DQ6" s="36">
        <f t="shared" si="12"/>
        <v>48.55</v>
      </c>
      <c r="DR6" s="35" t="str">
        <f>IF(DR7="","",IF(DR7="-","【-】","【"&amp;SUBSTITUTE(TEXT(DR7,"#,##0.00"),"-","△")&amp;"】"))</f>
        <v>【49.59】</v>
      </c>
      <c r="DS6" s="36">
        <f>IF(DS7="",NA(),DS7)</f>
        <v>6.39</v>
      </c>
      <c r="DT6" s="36">
        <f t="shared" ref="DT6:EB6" si="13">IF(DT7="",NA(),DT7)</f>
        <v>20.04</v>
      </c>
      <c r="DU6" s="36">
        <f t="shared" si="13"/>
        <v>25.04</v>
      </c>
      <c r="DV6" s="36">
        <f t="shared" si="13"/>
        <v>26.24</v>
      </c>
      <c r="DW6" s="36">
        <f t="shared" si="13"/>
        <v>26.15</v>
      </c>
      <c r="DX6" s="36">
        <f t="shared" si="13"/>
        <v>10.54</v>
      </c>
      <c r="DY6" s="36">
        <f t="shared" si="13"/>
        <v>13.39</v>
      </c>
      <c r="DZ6" s="36">
        <f t="shared" si="13"/>
        <v>14.48</v>
      </c>
      <c r="EA6" s="36">
        <f t="shared" si="13"/>
        <v>16.27</v>
      </c>
      <c r="EB6" s="36">
        <f t="shared" si="13"/>
        <v>17.11</v>
      </c>
      <c r="EC6" s="35" t="str">
        <f>IF(EC7="","",IF(EC7="-","【-】","【"&amp;SUBSTITUTE(TEXT(EC7,"#,##0.00"),"-","△")&amp;"】"))</f>
        <v>【19.44】</v>
      </c>
      <c r="ED6" s="36">
        <f>IF(ED7="",NA(),ED7)</f>
        <v>1.26</v>
      </c>
      <c r="EE6" s="36">
        <f t="shared" ref="EE6:EM6" si="14">IF(EE7="",NA(),EE7)</f>
        <v>0.54</v>
      </c>
      <c r="EF6" s="36">
        <f t="shared" si="14"/>
        <v>0.32</v>
      </c>
      <c r="EG6" s="36">
        <f t="shared" si="14"/>
        <v>0.63</v>
      </c>
      <c r="EH6" s="36">
        <f t="shared" si="14"/>
        <v>0.63</v>
      </c>
      <c r="EI6" s="36">
        <f t="shared" si="14"/>
        <v>0.56000000000000005</v>
      </c>
      <c r="EJ6" s="36">
        <f t="shared" si="14"/>
        <v>0.71</v>
      </c>
      <c r="EK6" s="36">
        <f t="shared" si="14"/>
        <v>0.75</v>
      </c>
      <c r="EL6" s="36">
        <f t="shared" si="14"/>
        <v>0.63</v>
      </c>
      <c r="EM6" s="36">
        <f t="shared" si="14"/>
        <v>0.63</v>
      </c>
      <c r="EN6" s="35" t="str">
        <f>IF(EN7="","",IF(EN7="-","【-】","【"&amp;SUBSTITUTE(TEXT(EN7,"#,##0.00"),"-","△")&amp;"】"))</f>
        <v>【0.68】</v>
      </c>
    </row>
    <row r="7" spans="1:144" s="37" customFormat="1" x14ac:dyDescent="0.2">
      <c r="A7" s="29"/>
      <c r="B7" s="38">
        <v>2019</v>
      </c>
      <c r="C7" s="38">
        <v>152242</v>
      </c>
      <c r="D7" s="38">
        <v>46</v>
      </c>
      <c r="E7" s="38">
        <v>1</v>
      </c>
      <c r="F7" s="38">
        <v>0</v>
      </c>
      <c r="G7" s="38">
        <v>1</v>
      </c>
      <c r="H7" s="38" t="s">
        <v>93</v>
      </c>
      <c r="I7" s="38" t="s">
        <v>94</v>
      </c>
      <c r="J7" s="38" t="s">
        <v>95</v>
      </c>
      <c r="K7" s="38" t="s">
        <v>96</v>
      </c>
      <c r="L7" s="38" t="s">
        <v>97</v>
      </c>
      <c r="M7" s="38" t="s">
        <v>98</v>
      </c>
      <c r="N7" s="39" t="s">
        <v>99</v>
      </c>
      <c r="O7" s="39">
        <v>56.99</v>
      </c>
      <c r="P7" s="39">
        <v>98.9</v>
      </c>
      <c r="Q7" s="39">
        <v>4482</v>
      </c>
      <c r="R7" s="39">
        <v>54157</v>
      </c>
      <c r="S7" s="39">
        <v>855.67</v>
      </c>
      <c r="T7" s="39">
        <v>63.29</v>
      </c>
      <c r="U7" s="39">
        <v>52973</v>
      </c>
      <c r="V7" s="39">
        <v>266.89999999999998</v>
      </c>
      <c r="W7" s="39">
        <v>198.48</v>
      </c>
      <c r="X7" s="39">
        <v>104.26</v>
      </c>
      <c r="Y7" s="39">
        <v>94.35</v>
      </c>
      <c r="Z7" s="39">
        <v>106.79</v>
      </c>
      <c r="AA7" s="39">
        <v>105.26</v>
      </c>
      <c r="AB7" s="39">
        <v>104.21</v>
      </c>
      <c r="AC7" s="39">
        <v>109.64</v>
      </c>
      <c r="AD7" s="39">
        <v>113.16</v>
      </c>
      <c r="AE7" s="39">
        <v>112.15</v>
      </c>
      <c r="AF7" s="39">
        <v>111.44</v>
      </c>
      <c r="AG7" s="39">
        <v>111.17</v>
      </c>
      <c r="AH7" s="39">
        <v>112.01</v>
      </c>
      <c r="AI7" s="39">
        <v>0</v>
      </c>
      <c r="AJ7" s="39">
        <v>0</v>
      </c>
      <c r="AK7" s="39">
        <v>0</v>
      </c>
      <c r="AL7" s="39">
        <v>0</v>
      </c>
      <c r="AM7" s="39">
        <v>0</v>
      </c>
      <c r="AN7" s="39">
        <v>3.62</v>
      </c>
      <c r="AO7" s="39">
        <v>0.68</v>
      </c>
      <c r="AP7" s="39">
        <v>1</v>
      </c>
      <c r="AQ7" s="39">
        <v>1.03</v>
      </c>
      <c r="AR7" s="39">
        <v>0.78</v>
      </c>
      <c r="AS7" s="39">
        <v>1.08</v>
      </c>
      <c r="AT7" s="39">
        <v>192</v>
      </c>
      <c r="AU7" s="39">
        <v>123.74</v>
      </c>
      <c r="AV7" s="39">
        <v>149.68</v>
      </c>
      <c r="AW7" s="39">
        <v>162.28</v>
      </c>
      <c r="AX7" s="39">
        <v>203.02</v>
      </c>
      <c r="AY7" s="39">
        <v>371.31</v>
      </c>
      <c r="AZ7" s="39">
        <v>357.82</v>
      </c>
      <c r="BA7" s="39">
        <v>355.5</v>
      </c>
      <c r="BB7" s="39">
        <v>349.83</v>
      </c>
      <c r="BC7" s="39">
        <v>360.86</v>
      </c>
      <c r="BD7" s="39">
        <v>264.97000000000003</v>
      </c>
      <c r="BE7" s="39">
        <v>969.74</v>
      </c>
      <c r="BF7" s="39">
        <v>1107.68</v>
      </c>
      <c r="BG7" s="39">
        <v>1085.83</v>
      </c>
      <c r="BH7" s="39">
        <v>1076.55</v>
      </c>
      <c r="BI7" s="39">
        <v>1059.1099999999999</v>
      </c>
      <c r="BJ7" s="39">
        <v>373.09</v>
      </c>
      <c r="BK7" s="39">
        <v>307.45999999999998</v>
      </c>
      <c r="BL7" s="39">
        <v>312.58</v>
      </c>
      <c r="BM7" s="39">
        <v>314.87</v>
      </c>
      <c r="BN7" s="39">
        <v>309.27999999999997</v>
      </c>
      <c r="BO7" s="39">
        <v>266.61</v>
      </c>
      <c r="BP7" s="39">
        <v>86.55</v>
      </c>
      <c r="BQ7" s="39">
        <v>72.3</v>
      </c>
      <c r="BR7" s="39">
        <v>70.38</v>
      </c>
      <c r="BS7" s="39">
        <v>69.739999999999995</v>
      </c>
      <c r="BT7" s="39">
        <v>69.19</v>
      </c>
      <c r="BU7" s="39">
        <v>99.99</v>
      </c>
      <c r="BV7" s="39">
        <v>106.01</v>
      </c>
      <c r="BW7" s="39">
        <v>104.57</v>
      </c>
      <c r="BX7" s="39">
        <v>103.54</v>
      </c>
      <c r="BY7" s="39">
        <v>103.32</v>
      </c>
      <c r="BZ7" s="39">
        <v>103.24</v>
      </c>
      <c r="CA7" s="39">
        <v>275.08</v>
      </c>
      <c r="CB7" s="39">
        <v>330.95</v>
      </c>
      <c r="CC7" s="39">
        <v>340.56</v>
      </c>
      <c r="CD7" s="39">
        <v>343.39</v>
      </c>
      <c r="CE7" s="39">
        <v>347.38</v>
      </c>
      <c r="CF7" s="39">
        <v>171.15</v>
      </c>
      <c r="CG7" s="39">
        <v>162.24</v>
      </c>
      <c r="CH7" s="39">
        <v>165.47</v>
      </c>
      <c r="CI7" s="39">
        <v>167.46</v>
      </c>
      <c r="CJ7" s="39">
        <v>168.56</v>
      </c>
      <c r="CK7" s="39">
        <v>168.38</v>
      </c>
      <c r="CL7" s="39">
        <v>49.15</v>
      </c>
      <c r="CM7" s="39">
        <v>49.13</v>
      </c>
      <c r="CN7" s="39">
        <v>50.49</v>
      </c>
      <c r="CO7" s="39">
        <v>49.66</v>
      </c>
      <c r="CP7" s="39">
        <v>47.52</v>
      </c>
      <c r="CQ7" s="39">
        <v>58.53</v>
      </c>
      <c r="CR7" s="39">
        <v>59.11</v>
      </c>
      <c r="CS7" s="39">
        <v>59.74</v>
      </c>
      <c r="CT7" s="39">
        <v>59.46</v>
      </c>
      <c r="CU7" s="39">
        <v>59.51</v>
      </c>
      <c r="CV7" s="39">
        <v>60</v>
      </c>
      <c r="CW7" s="39">
        <v>79.790000000000006</v>
      </c>
      <c r="CX7" s="39">
        <v>77.819999999999993</v>
      </c>
      <c r="CY7" s="39">
        <v>74.02</v>
      </c>
      <c r="CZ7" s="39">
        <v>74.05</v>
      </c>
      <c r="DA7" s="39">
        <v>75.510000000000005</v>
      </c>
      <c r="DB7" s="39">
        <v>85.26</v>
      </c>
      <c r="DC7" s="39">
        <v>87.91</v>
      </c>
      <c r="DD7" s="39">
        <v>87.28</v>
      </c>
      <c r="DE7" s="39">
        <v>87.41</v>
      </c>
      <c r="DF7" s="39">
        <v>87.08</v>
      </c>
      <c r="DG7" s="39">
        <v>89.8</v>
      </c>
      <c r="DH7" s="39">
        <v>34.700000000000003</v>
      </c>
      <c r="DI7" s="39">
        <v>28.63</v>
      </c>
      <c r="DJ7" s="39">
        <v>31.14</v>
      </c>
      <c r="DK7" s="39">
        <v>32.950000000000003</v>
      </c>
      <c r="DL7" s="39">
        <v>34.729999999999997</v>
      </c>
      <c r="DM7" s="39">
        <v>45.75</v>
      </c>
      <c r="DN7" s="39">
        <v>46.88</v>
      </c>
      <c r="DO7" s="39">
        <v>46.94</v>
      </c>
      <c r="DP7" s="39">
        <v>47.62</v>
      </c>
      <c r="DQ7" s="39">
        <v>48.55</v>
      </c>
      <c r="DR7" s="39">
        <v>49.59</v>
      </c>
      <c r="DS7" s="39">
        <v>6.39</v>
      </c>
      <c r="DT7" s="39">
        <v>20.04</v>
      </c>
      <c r="DU7" s="39">
        <v>25.04</v>
      </c>
      <c r="DV7" s="39">
        <v>26.24</v>
      </c>
      <c r="DW7" s="39">
        <v>26.15</v>
      </c>
      <c r="DX7" s="39">
        <v>10.54</v>
      </c>
      <c r="DY7" s="39">
        <v>13.39</v>
      </c>
      <c r="DZ7" s="39">
        <v>14.48</v>
      </c>
      <c r="EA7" s="39">
        <v>16.27</v>
      </c>
      <c r="EB7" s="39">
        <v>17.11</v>
      </c>
      <c r="EC7" s="39">
        <v>19.440000000000001</v>
      </c>
      <c r="ED7" s="39">
        <v>1.26</v>
      </c>
      <c r="EE7" s="39">
        <v>0.54</v>
      </c>
      <c r="EF7" s="39">
        <v>0.32</v>
      </c>
      <c r="EG7" s="39">
        <v>0.63</v>
      </c>
      <c r="EH7" s="39">
        <v>0.63</v>
      </c>
      <c r="EI7" s="39">
        <v>0.56000000000000005</v>
      </c>
      <c r="EJ7" s="39">
        <v>0.71</v>
      </c>
      <c r="EK7" s="39">
        <v>0.75</v>
      </c>
      <c r="EL7" s="39">
        <v>0.63</v>
      </c>
      <c r="EM7" s="39">
        <v>0.63</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2021-01-15T04:48:55Z</cp:lastPrinted>
  <dcterms:created xsi:type="dcterms:W3CDTF">2020-12-04T02:07:19Z</dcterms:created>
  <dcterms:modified xsi:type="dcterms:W3CDTF">2021-03-04T13:19:38Z</dcterms:modified>
  <cp:category/>
</cp:coreProperties>
</file>