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gcTf55SHgO4FpY1Y6BSKz1ZInxlrLJgRiM+CAJdh5IQYH0BpEs9wrFc3x9GAVwJMA9M0J+3Cqj0ivKzGt4h+EQ==" workbookSaltValue="eAvtAyAzriSkQcC10jpfo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AT8" i="4"/>
  <c r="AL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<sst xmlns="http://schemas.openxmlformats.org/spreadsheetml/2006/main" count="236" uniqueCount="118">
  <si>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</si>
  <si>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</si>
  <si>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</si>
  <si>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</si>
  <si>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</si>
  <si>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</si>
  <si>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</si>
  <si>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</si>
  <si>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</si>
  <si>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</si>
  <si>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</si>
  <si>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</si>
  <si>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</si>
  <si>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</si>
  <si>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</si>
  <si>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</si>
  <si>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</si>
  <si>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</si>
  <si>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</si>
  <si>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</si>
  <si>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</si>
  <si>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</si>
  <si>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</si>
  <si>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</si>
  <si>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</si>
  <si>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</si>
  <si>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</si>
  <si>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</si>
  <si>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</si>
  <si>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</si>
  <si>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</si>
  <si>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</si>
  <si>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</si>
  <si>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</si>
  <si>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</si>
  <si>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</si>
  <si>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</si>
  <si>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</si>
  <si>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</si>
  <si>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</si>
  <si>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</si>
  <si>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</si>
  <si>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</si>
  <si>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</si>
  <si>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</si>
  <si>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</si>
  <si>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</si>
  <si>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</si>
  <si>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</si>
  <si>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</si>
  <si>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</si>
  <si>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</si>
  <si>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</si>
  <si>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</si>
  <si>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</si>
  <si>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</si>
  <si>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</si>
  <si>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</si>
  <si>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</si>
  <si>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</si>
  <si>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</si>
  <si>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</si>
  <si>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</si>
  <si>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</si>
  <si>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</si>
  <si>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</si>
  <si>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</si>
  <si>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</si>
  <si>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</si>
  <si>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</si>
  <si>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</si>
  <si>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</si>
  <si>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</si>
  <si>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</si>
  <si>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</si>
  <si>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</si>
  <si>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</si>
  <si>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</si>
  <si>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</si>
  <si>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</si>
  <si>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</si>
  <si>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</si>
  <si>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</si>
  <si>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</si>
  <si>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</si>
  <si>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</si>
  <si>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</si>
  <si>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</si>
  <si>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</si>
  <si>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</si>
  <si>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</si>
  <si>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</si>
  <si>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</si>
  <si>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</si>
  <si>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</si>
  <si>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</si>
  <si>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</si>
  <si>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</si>
  <si>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</si>
  <si>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</si>
  <si>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</si>
  <si>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</si>
  <si>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</si>
  <si>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</si>
  <si>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</si>
  <si>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</si>
  <si>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</si>
  <si>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</si>
  <si>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</si>
  <si>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</si>
  <si>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</si>
  <si>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</si>
  <si>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</si>
  <si>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</si>
  <si>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</si>
  <si>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今後、施設及び管渠が法定耐用年数に達し老朽化を迎えるため、ストックマネジメント等の改築・更新の財源確保が必要になる。</t>
    <rPh sb="40" eb="41">
      <t>トウ</t>
    </rPh>
    <rPh sb="45" eb="47">
      <t>コウシン</t>
    </rPh>
    <phoneticPr fontId="4"/>
  </si>
  <si>
    <t>　今後の改善に向けた取組みとしては、整備計画区域の見直しによる整備費用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また、令和2年4月1日より企業会計へ移行したことにより、今後一層の健全化及び効率化を図ります。</t>
    <phoneticPr fontId="4"/>
  </si>
  <si>
    <t>　整備の終盤期に入り整備費用はピークを過ぎているが、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供用開始後間もない地域があることや高齢化、人口減少なども影響し、経費回収率や水洗化率の上昇ペースは鈍い傾向にある。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施設利用率も低い数値で推移しており、施設の規模や処理能力を満たしていない状況にあることから、汚水処理量の増加に結び付く施策の取り組みが必要である。</t>
    <rPh sb="130" eb="133">
      <t>コウレイカ</t>
    </rPh>
    <rPh sb="287" eb="28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</si>
</sst>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0.26</c:v>
                </c:pt>
                <c:pt idx="2">
                  <c:v>1.55</c:v>
                </c:pt>
                <c:pt idx="3">
                  <c:v>1.62</c:v>
                </c:pt>
                <c:pt idx="4">
                  <c:v>1.22</c:v>
                </c:pt>
              </c:numCache>
            </c:numRef>
          </c:val>
          <c:extLst>
            <c:ext xmlns:c16="http://schemas.microsoft.com/office/drawing/2014/chart" uri="{C3380CC4-5D6E-409C-BE32-E72D297353CC}">
              <c16:uniqueId val="{00000000-D60B-410D-BF58-1ECDA307D949}"/>
            </c:ext>
          </c:extLst>
        </c:ser>
        <c:dLbls>
          <c:showLegendKey val="0"/>
          <c:showVal val="0"/>
          <c:showCatName val="0"/>
          <c:showSerName val="0"/>
          <c:showPercent val="0"/>
          <c:showBubbleSize val="0"/>
        </c:dLbls>
        <c:gapWidth val="150"/>
        <c:axId val="243874016"/>
        <c:axId val="24387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D60B-410D-BF58-1ECDA307D949}"/>
            </c:ext>
          </c:extLst>
        </c:ser>
        <c:dLbls>
          <c:showLegendKey val="0"/>
          <c:showVal val="0"/>
          <c:showCatName val="0"/>
          <c:showSerName val="0"/>
          <c:showPercent val="0"/>
          <c:showBubbleSize val="0"/>
        </c:dLbls>
        <c:marker val="1"/>
        <c:smooth val="0"/>
        <c:axId val="243874016"/>
        <c:axId val="243873624"/>
      </c:lineChart>
      <c:dateAx>
        <c:axId val="243874016"/>
        <c:scaling>
          <c:orientation val="minMax"/>
        </c:scaling>
        <c:delete val="1"/>
        <c:axPos val="b"/>
        <c:numFmt formatCode="&quot;H&quot;yy" sourceLinked="1"/>
        <c:majorTickMark val="none"/>
        <c:minorTickMark val="none"/>
        <c:tickLblPos val="none"/>
        <c:crossAx val="243873624"/>
        <c:crosses val="autoZero"/>
        <c:auto val="1"/>
        <c:lblOffset val="100"/>
        <c:baseTimeUnit val="years"/>
      </c:dateAx>
      <c:valAx>
        <c:axId val="24387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34.96</c:v>
                </c:pt>
                <c:pt idx="1">
                  <c:v>35.229999999999997</c:v>
                </c:pt>
                <c:pt idx="2">
                  <c:v>36.049999999999997</c:v>
                </c:pt>
                <c:pt idx="3">
                  <c:v>35.17</c:v>
                </c:pt>
                <c:pt idx="4">
                  <c:v>34.659999999999997</c:v>
                </c:pt>
              </c:numCache>
            </c:numRef>
          </c:val>
          <c:extLst>
            <c:ext xmlns:c16="http://schemas.microsoft.com/office/drawing/2014/chart" uri="{C3380CC4-5D6E-409C-BE32-E72D297353CC}">
              <c16:uniqueId val="{00000000-8C46-44DE-A6A6-CD9F1EA5C6D3}"/>
            </c:ext>
          </c:extLst>
        </c:ser>
        <c:dLbls>
          <c:showLegendKey val="0"/>
          <c:showVal val="0"/>
          <c:showCatName val="0"/>
          <c:showSerName val="0"/>
          <c:showPercent val="0"/>
          <c:showBubbleSize val="0"/>
        </c:dLbls>
        <c:gapWidth val="150"/>
        <c:axId val="423123144"/>
        <c:axId val="42312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8C46-44DE-A6A6-CD9F1EA5C6D3}"/>
            </c:ext>
          </c:extLst>
        </c:ser>
        <c:dLbls>
          <c:showLegendKey val="0"/>
          <c:showVal val="0"/>
          <c:showCatName val="0"/>
          <c:showSerName val="0"/>
          <c:showPercent val="0"/>
          <c:showBubbleSize val="0"/>
        </c:dLbls>
        <c:marker val="1"/>
        <c:smooth val="0"/>
        <c:axId val="423123144"/>
        <c:axId val="423121968"/>
      </c:lineChart>
      <c:dateAx>
        <c:axId val="423123144"/>
        <c:scaling>
          <c:orientation val="minMax"/>
        </c:scaling>
        <c:delete val="1"/>
        <c:axPos val="b"/>
        <c:numFmt formatCode="&quot;H&quot;yy" sourceLinked="1"/>
        <c:majorTickMark val="none"/>
        <c:minorTickMark val="none"/>
        <c:tickLblPos val="none"/>
        <c:crossAx val="423121968"/>
        <c:crosses val="autoZero"/>
        <c:auto val="1"/>
        <c:lblOffset val="100"/>
        <c:baseTimeUnit val="years"/>
      </c:dateAx>
      <c:valAx>
        <c:axId val="42312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60.87</c:v>
                </c:pt>
                <c:pt idx="1">
                  <c:v>61.97</c:v>
                </c:pt>
                <c:pt idx="2">
                  <c:v>62.61</c:v>
                </c:pt>
                <c:pt idx="3">
                  <c:v>63.66</c:v>
                </c:pt>
                <c:pt idx="4">
                  <c:v>64.319999999999993</c:v>
                </c:pt>
              </c:numCache>
            </c:numRef>
          </c:val>
          <c:extLst>
            <c:ext xmlns:c16="http://schemas.microsoft.com/office/drawing/2014/chart" uri="{C3380CC4-5D6E-409C-BE32-E72D297353CC}">
              <c16:uniqueId val="{00000000-5B96-47B5-9936-12DF05073CBF}"/>
            </c:ext>
          </c:extLst>
        </c:ser>
        <c:dLbls>
          <c:showLegendKey val="0"/>
          <c:showVal val="0"/>
          <c:showCatName val="0"/>
          <c:showSerName val="0"/>
          <c:showPercent val="0"/>
          <c:showBubbleSize val="0"/>
        </c:dLbls>
        <c:gapWidth val="150"/>
        <c:axId val="418344464"/>
        <c:axId val="41834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5B96-47B5-9936-12DF05073CBF}"/>
            </c:ext>
          </c:extLst>
        </c:ser>
        <c:dLbls>
          <c:showLegendKey val="0"/>
          <c:showVal val="0"/>
          <c:showCatName val="0"/>
          <c:showSerName val="0"/>
          <c:showPercent val="0"/>
          <c:showBubbleSize val="0"/>
        </c:dLbls>
        <c:marker val="1"/>
        <c:smooth val="0"/>
        <c:axId val="418344464"/>
        <c:axId val="418345640"/>
      </c:lineChart>
      <c:dateAx>
        <c:axId val="418344464"/>
        <c:scaling>
          <c:orientation val="minMax"/>
        </c:scaling>
        <c:delete val="1"/>
        <c:axPos val="b"/>
        <c:numFmt formatCode="&quot;H&quot;yy" sourceLinked="1"/>
        <c:majorTickMark val="none"/>
        <c:minorTickMark val="none"/>
        <c:tickLblPos val="none"/>
        <c:crossAx val="418345640"/>
        <c:crosses val="autoZero"/>
        <c:auto val="1"/>
        <c:lblOffset val="100"/>
        <c:baseTimeUnit val="years"/>
      </c:dateAx>
      <c:valAx>
        <c:axId val="4183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4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99.86</c:v>
                </c:pt>
                <c:pt idx="1">
                  <c:v>100.15</c:v>
                </c:pt>
                <c:pt idx="2">
                  <c:v>98.35</c:v>
                </c:pt>
                <c:pt idx="3">
                  <c:v>99.25</c:v>
                </c:pt>
                <c:pt idx="4">
                  <c:v>90.27</c:v>
                </c:pt>
              </c:numCache>
            </c:numRef>
          </c:val>
          <c:extLst>
            <c:ext xmlns:c16="http://schemas.microsoft.com/office/drawing/2014/chart" uri="{C3380CC4-5D6E-409C-BE32-E72D297353CC}">
              <c16:uniqueId val="{00000000-1EC3-4BE8-81AE-D86AD81AB9ED}"/>
            </c:ext>
          </c:extLst>
        </c:ser>
        <c:dLbls>
          <c:showLegendKey val="0"/>
          <c:showVal val="0"/>
          <c:showCatName val="0"/>
          <c:showSerName val="0"/>
          <c:showPercent val="0"/>
          <c:showBubbleSize val="0"/>
        </c:dLbls>
        <c:gapWidth val="150"/>
        <c:axId val="243869704"/>
        <c:axId val="4176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3-4BE8-81AE-D86AD81AB9ED}"/>
            </c:ext>
          </c:extLst>
        </c:ser>
        <c:dLbls>
          <c:showLegendKey val="0"/>
          <c:showVal val="0"/>
          <c:showCatName val="0"/>
          <c:showSerName val="0"/>
          <c:showPercent val="0"/>
          <c:showBubbleSize val="0"/>
        </c:dLbls>
        <c:marker val="1"/>
        <c:smooth val="0"/>
        <c:axId val="243869704"/>
        <c:axId val="417623712"/>
      </c:lineChart>
      <c:dateAx>
        <c:axId val="243869704"/>
        <c:scaling>
          <c:orientation val="minMax"/>
        </c:scaling>
        <c:delete val="1"/>
        <c:axPos val="b"/>
        <c:numFmt formatCode="&quot;H&quot;yy" sourceLinked="1"/>
        <c:majorTickMark val="none"/>
        <c:minorTickMark val="none"/>
        <c:tickLblPos val="none"/>
        <c:crossAx val="417623712"/>
        <c:crosses val="autoZero"/>
        <c:auto val="1"/>
        <c:lblOffset val="100"/>
        <c:baseTimeUnit val="years"/>
      </c:dateAx>
      <c:valAx>
        <c:axId val="4176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6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ED-4A25-AE3F-EEAC9B1F7D23}"/>
            </c:ext>
          </c:extLst>
        </c:ser>
        <c:dLbls>
          <c:showLegendKey val="0"/>
          <c:showVal val="0"/>
          <c:showCatName val="0"/>
          <c:showSerName val="0"/>
          <c:showPercent val="0"/>
          <c:showBubbleSize val="0"/>
        </c:dLbls>
        <c:gapWidth val="150"/>
        <c:axId val="417622144"/>
        <c:axId val="41762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ED-4A25-AE3F-EEAC9B1F7D23}"/>
            </c:ext>
          </c:extLst>
        </c:ser>
        <c:dLbls>
          <c:showLegendKey val="0"/>
          <c:showVal val="0"/>
          <c:showCatName val="0"/>
          <c:showSerName val="0"/>
          <c:showPercent val="0"/>
          <c:showBubbleSize val="0"/>
        </c:dLbls>
        <c:marker val="1"/>
        <c:smooth val="0"/>
        <c:axId val="417622144"/>
        <c:axId val="417621752"/>
      </c:lineChart>
      <c:dateAx>
        <c:axId val="417622144"/>
        <c:scaling>
          <c:orientation val="minMax"/>
        </c:scaling>
        <c:delete val="1"/>
        <c:axPos val="b"/>
        <c:numFmt formatCode="&quot;H&quot;yy" sourceLinked="1"/>
        <c:majorTickMark val="none"/>
        <c:minorTickMark val="none"/>
        <c:tickLblPos val="none"/>
        <c:crossAx val="417621752"/>
        <c:crosses val="autoZero"/>
        <c:auto val="1"/>
        <c:lblOffset val="100"/>
        <c:baseTimeUnit val="years"/>
      </c:dateAx>
      <c:valAx>
        <c:axId val="41762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53-4808-A0D3-8D8987B464DC}"/>
            </c:ext>
          </c:extLst>
        </c:ser>
        <c:dLbls>
          <c:showLegendKey val="0"/>
          <c:showVal val="0"/>
          <c:showCatName val="0"/>
          <c:showSerName val="0"/>
          <c:showPercent val="0"/>
          <c:showBubbleSize val="0"/>
        </c:dLbls>
        <c:gapWidth val="150"/>
        <c:axId val="417620576"/>
        <c:axId val="41762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3-4808-A0D3-8D8987B464DC}"/>
            </c:ext>
          </c:extLst>
        </c:ser>
        <c:dLbls>
          <c:showLegendKey val="0"/>
          <c:showVal val="0"/>
          <c:showCatName val="0"/>
          <c:showSerName val="0"/>
          <c:showPercent val="0"/>
          <c:showBubbleSize val="0"/>
        </c:dLbls>
        <c:marker val="1"/>
        <c:smooth val="0"/>
        <c:axId val="417620576"/>
        <c:axId val="417624104"/>
      </c:lineChart>
      <c:dateAx>
        <c:axId val="417620576"/>
        <c:scaling>
          <c:orientation val="minMax"/>
        </c:scaling>
        <c:delete val="1"/>
        <c:axPos val="b"/>
        <c:numFmt formatCode="&quot;H&quot;yy" sourceLinked="1"/>
        <c:majorTickMark val="none"/>
        <c:minorTickMark val="none"/>
        <c:tickLblPos val="none"/>
        <c:crossAx val="417624104"/>
        <c:crosses val="autoZero"/>
        <c:auto val="1"/>
        <c:lblOffset val="100"/>
        <c:baseTimeUnit val="years"/>
      </c:dateAx>
      <c:valAx>
        <c:axId val="4176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E-4C6E-97F7-6572BC1E5054}"/>
            </c:ext>
          </c:extLst>
        </c:ser>
        <c:dLbls>
          <c:showLegendKey val="0"/>
          <c:showVal val="0"/>
          <c:showCatName val="0"/>
          <c:showSerName val="0"/>
          <c:showPercent val="0"/>
          <c:showBubbleSize val="0"/>
        </c:dLbls>
        <c:gapWidth val="150"/>
        <c:axId val="420439176"/>
        <c:axId val="4204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E-4C6E-97F7-6572BC1E5054}"/>
            </c:ext>
          </c:extLst>
        </c:ser>
        <c:dLbls>
          <c:showLegendKey val="0"/>
          <c:showVal val="0"/>
          <c:showCatName val="0"/>
          <c:showSerName val="0"/>
          <c:showPercent val="0"/>
          <c:showBubbleSize val="0"/>
        </c:dLbls>
        <c:marker val="1"/>
        <c:smooth val="0"/>
        <c:axId val="420439176"/>
        <c:axId val="420438784"/>
      </c:lineChart>
      <c:dateAx>
        <c:axId val="420439176"/>
        <c:scaling>
          <c:orientation val="minMax"/>
        </c:scaling>
        <c:delete val="1"/>
        <c:axPos val="b"/>
        <c:numFmt formatCode="&quot;H&quot;yy" sourceLinked="1"/>
        <c:majorTickMark val="none"/>
        <c:minorTickMark val="none"/>
        <c:tickLblPos val="none"/>
        <c:crossAx val="420438784"/>
        <c:crosses val="autoZero"/>
        <c:auto val="1"/>
        <c:lblOffset val="100"/>
        <c:baseTimeUnit val="years"/>
      </c:dateAx>
      <c:valAx>
        <c:axId val="4204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3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8-451F-9112-10A1E2A5A194}"/>
            </c:ext>
          </c:extLst>
        </c:ser>
        <c:dLbls>
          <c:showLegendKey val="0"/>
          <c:showVal val="0"/>
          <c:showCatName val="0"/>
          <c:showSerName val="0"/>
          <c:showPercent val="0"/>
          <c:showBubbleSize val="0"/>
        </c:dLbls>
        <c:gapWidth val="150"/>
        <c:axId val="420440744"/>
        <c:axId val="4204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8-451F-9112-10A1E2A5A194}"/>
            </c:ext>
          </c:extLst>
        </c:ser>
        <c:dLbls>
          <c:showLegendKey val="0"/>
          <c:showVal val="0"/>
          <c:showCatName val="0"/>
          <c:showSerName val="0"/>
          <c:showPercent val="0"/>
          <c:showBubbleSize val="0"/>
        </c:dLbls>
        <c:marker val="1"/>
        <c:smooth val="0"/>
        <c:axId val="420440744"/>
        <c:axId val="420440352"/>
      </c:lineChart>
      <c:dateAx>
        <c:axId val="420440744"/>
        <c:scaling>
          <c:orientation val="minMax"/>
        </c:scaling>
        <c:delete val="1"/>
        <c:axPos val="b"/>
        <c:numFmt formatCode="&quot;H&quot;yy" sourceLinked="1"/>
        <c:majorTickMark val="none"/>
        <c:minorTickMark val="none"/>
        <c:tickLblPos val="none"/>
        <c:crossAx val="420440352"/>
        <c:crosses val="autoZero"/>
        <c:auto val="1"/>
        <c:lblOffset val="100"/>
        <c:baseTimeUnit val="years"/>
      </c:dateAx>
      <c:valAx>
        <c:axId val="4204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4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2883.06</c:v>
                </c:pt>
                <c:pt idx="3" formatCode="#,##0.00;&quot;△&quot;#,##0.00;&quot;-&quot;">
                  <c:v>2775.13</c:v>
                </c:pt>
                <c:pt idx="4" formatCode="#,##0.00;&quot;△&quot;#,##0.00;&quot;-&quot;">
                  <c:v>3110.33</c:v>
                </c:pt>
              </c:numCache>
            </c:numRef>
          </c:val>
          <c:extLst>
            <c:ext xmlns:c16="http://schemas.microsoft.com/office/drawing/2014/chart" uri="{C3380CC4-5D6E-409C-BE32-E72D297353CC}">
              <c16:uniqueId val="{00000000-52CC-4E40-A769-A9F882A0E1BD}"/>
            </c:ext>
          </c:extLst>
        </c:ser>
        <c:dLbls>
          <c:showLegendKey val="0"/>
          <c:showVal val="0"/>
          <c:showCatName val="0"/>
          <c:showSerName val="0"/>
          <c:showPercent val="0"/>
          <c:showBubbleSize val="0"/>
        </c:dLbls>
        <c:gapWidth val="150"/>
        <c:axId val="516855752"/>
        <c:axId val="51685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52CC-4E40-A769-A9F882A0E1BD}"/>
            </c:ext>
          </c:extLst>
        </c:ser>
        <c:dLbls>
          <c:showLegendKey val="0"/>
          <c:showVal val="0"/>
          <c:showCatName val="0"/>
          <c:showSerName val="0"/>
          <c:showPercent val="0"/>
          <c:showBubbleSize val="0"/>
        </c:dLbls>
        <c:marker val="1"/>
        <c:smooth val="0"/>
        <c:axId val="516855752"/>
        <c:axId val="516856536"/>
      </c:lineChart>
      <c:dateAx>
        <c:axId val="516855752"/>
        <c:scaling>
          <c:orientation val="minMax"/>
        </c:scaling>
        <c:delete val="1"/>
        <c:axPos val="b"/>
        <c:numFmt formatCode="&quot;H&quot;yy" sourceLinked="1"/>
        <c:majorTickMark val="none"/>
        <c:minorTickMark val="none"/>
        <c:tickLblPos val="none"/>
        <c:crossAx val="516856536"/>
        <c:crosses val="autoZero"/>
        <c:auto val="1"/>
        <c:lblOffset val="100"/>
        <c:baseTimeUnit val="years"/>
      </c:dateAx>
      <c:valAx>
        <c:axId val="51685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80.180000000000007</c:v>
                </c:pt>
                <c:pt idx="1">
                  <c:v>81.05</c:v>
                </c:pt>
                <c:pt idx="2">
                  <c:v>76.41</c:v>
                </c:pt>
                <c:pt idx="3">
                  <c:v>81.27</c:v>
                </c:pt>
                <c:pt idx="4">
                  <c:v>65.11</c:v>
                </c:pt>
              </c:numCache>
            </c:numRef>
          </c:val>
          <c:extLst>
            <c:ext xmlns:c16="http://schemas.microsoft.com/office/drawing/2014/chart" uri="{C3380CC4-5D6E-409C-BE32-E72D297353CC}">
              <c16:uniqueId val="{00000000-A657-474C-B231-008EE3ADAE89}"/>
            </c:ext>
          </c:extLst>
        </c:ser>
        <c:dLbls>
          <c:showLegendKey val="0"/>
          <c:showVal val="0"/>
          <c:showCatName val="0"/>
          <c:showSerName val="0"/>
          <c:showPercent val="0"/>
          <c:showBubbleSize val="0"/>
        </c:dLbls>
        <c:gapWidth val="150"/>
        <c:axId val="516854968"/>
        <c:axId val="51685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A657-474C-B231-008EE3ADAE89}"/>
            </c:ext>
          </c:extLst>
        </c:ser>
        <c:dLbls>
          <c:showLegendKey val="0"/>
          <c:showVal val="0"/>
          <c:showCatName val="0"/>
          <c:showSerName val="0"/>
          <c:showPercent val="0"/>
          <c:showBubbleSize val="0"/>
        </c:dLbls>
        <c:marker val="1"/>
        <c:smooth val="0"/>
        <c:axId val="516854968"/>
        <c:axId val="516854576"/>
      </c:lineChart>
      <c:dateAx>
        <c:axId val="516854968"/>
        <c:scaling>
          <c:orientation val="minMax"/>
        </c:scaling>
        <c:delete val="1"/>
        <c:axPos val="b"/>
        <c:numFmt formatCode="&quot;H&quot;yy" sourceLinked="1"/>
        <c:majorTickMark val="none"/>
        <c:minorTickMark val="none"/>
        <c:tickLblPos val="none"/>
        <c:crossAx val="516854576"/>
        <c:crosses val="autoZero"/>
        <c:auto val="1"/>
        <c:lblOffset val="100"/>
        <c:baseTimeUnit val="years"/>
      </c:dateAx>
      <c:valAx>
        <c:axId val="51685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282.35000000000002</c:v>
                </c:pt>
                <c:pt idx="1">
                  <c:v>285.64</c:v>
                </c:pt>
                <c:pt idx="2">
                  <c:v>296.01</c:v>
                </c:pt>
                <c:pt idx="3">
                  <c:v>286.07</c:v>
                </c:pt>
                <c:pt idx="4">
                  <c:v>325.04000000000002</c:v>
                </c:pt>
              </c:numCache>
            </c:numRef>
          </c:val>
          <c:extLst>
            <c:ext xmlns:c16="http://schemas.microsoft.com/office/drawing/2014/chart" uri="{C3380CC4-5D6E-409C-BE32-E72D297353CC}">
              <c16:uniqueId val="{00000000-EA5A-40F6-AD67-8F5B27D7F830}"/>
            </c:ext>
          </c:extLst>
        </c:ser>
        <c:dLbls>
          <c:showLegendKey val="0"/>
          <c:showVal val="0"/>
          <c:showCatName val="0"/>
          <c:showSerName val="0"/>
          <c:showPercent val="0"/>
          <c:showBubbleSize val="0"/>
        </c:dLbls>
        <c:gapWidth val="150"/>
        <c:axId val="423125104"/>
        <c:axId val="4231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EA5A-40F6-AD67-8F5B27D7F830}"/>
            </c:ext>
          </c:extLst>
        </c:ser>
        <c:dLbls>
          <c:showLegendKey val="0"/>
          <c:showVal val="0"/>
          <c:showCatName val="0"/>
          <c:showSerName val="0"/>
          <c:showPercent val="0"/>
          <c:showBubbleSize val="0"/>
        </c:dLbls>
        <c:marker val="1"/>
        <c:smooth val="0"/>
        <c:axId val="423125104"/>
        <c:axId val="423121576"/>
      </c:lineChart>
      <c:dateAx>
        <c:axId val="423125104"/>
        <c:scaling>
          <c:orientation val="minMax"/>
        </c:scaling>
        <c:delete val="1"/>
        <c:axPos val="b"/>
        <c:numFmt formatCode="&quot;H&quot;yy" sourceLinked="1"/>
        <c:majorTickMark val="none"/>
        <c:minorTickMark val="none"/>
        <c:tickLblPos val="none"/>
        <c:crossAx val="423121576"/>
        <c:crosses val="autoZero"/>
        <c:auto val="1"/>
        <c:lblOffset val="100"/>
        <c:baseTimeUnit val="years"/>
      </c:dateAx>
      <c:valAx>
        <c:axId val="4231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54157</v>
      </c>
      <c r="AM8" s="51"/>
      <c r="AN8" s="51"/>
      <c r="AO8" s="51"/>
      <c r="AP8" s="51"/>
      <c r="AQ8" s="51"/>
      <c r="AR8" s="51"/>
      <c r="AS8" s="51"/>
      <c r="AT8" s="46">
        <f>データ!T6</f>
        <v>855.67</v>
      </c>
      <c r="AU8" s="46"/>
      <c r="AV8" s="46"/>
      <c r="AW8" s="46"/>
      <c r="AX8" s="46"/>
      <c r="AY8" s="46"/>
      <c r="AZ8" s="46"/>
      <c r="BA8" s="46"/>
      <c r="BB8" s="46">
        <f>データ!U6</f>
        <v>63.29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52.58</v>
      </c>
      <c r="Q10" s="46"/>
      <c r="R10" s="46"/>
      <c r="S10" s="46"/>
      <c r="T10" s="46"/>
      <c r="U10" s="46"/>
      <c r="V10" s="46"/>
      <c r="W10" s="46">
        <f>データ!Q6</f>
        <v>99.95</v>
      </c>
      <c r="X10" s="46"/>
      <c r="Y10" s="46"/>
      <c r="Z10" s="46"/>
      <c r="AA10" s="46"/>
      <c r="AB10" s="46"/>
      <c r="AC10" s="46"/>
      <c r="AD10" s="51">
        <f>データ!R6</f>
        <v>4284</v>
      </c>
      <c r="AE10" s="51"/>
      <c r="AF10" s="51"/>
      <c r="AG10" s="51"/>
      <c r="AH10" s="51"/>
      <c r="AI10" s="51"/>
      <c r="AJ10" s="51"/>
      <c r="AK10" s="2"/>
      <c r="AL10" s="51">
        <f>データ!V6</f>
        <v>28166</v>
      </c>
      <c r="AM10" s="51"/>
      <c r="AN10" s="51"/>
      <c r="AO10" s="51"/>
      <c r="AP10" s="51"/>
      <c r="AQ10" s="51"/>
      <c r="AR10" s="51"/>
      <c r="AS10" s="51"/>
      <c r="AT10" s="46">
        <f>データ!W6</f>
        <v>15.87</v>
      </c>
      <c r="AU10" s="46"/>
      <c r="AV10" s="46"/>
      <c r="AW10" s="46"/>
      <c r="AX10" s="46"/>
      <c r="AY10" s="46"/>
      <c r="AZ10" s="46"/>
      <c r="BA10" s="46"/>
      <c r="BB10" s="46">
        <f>データ!X6</f>
        <v>1774.8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G6ovGChWkSZHxxqMQgVf9E83UdIRBSSKxH8t10vt8ah0vRUoPSOAVroymHtbTRnyDl+8twazwDJhVoeg/a8o2w==" saltValue="LaKuWaEnewK7qtFDqUQ7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152242</v>
      </c>
      <c r="D6" s="33">
        <f t="shared" si="3"/>
        <v>47</v>
      </c>
      <c r="E6" s="33">
        <f t="shared" si="3"/>
        <v>17</v>
      </c>
      <c r="F6" s="33">
        <f t="shared" si="3"/>
        <v>1</v>
      </c>
      <c r="G6" s="33">
        <f t="shared" si="3"/>
        <v>0</v>
      </c>
      <c r="H6" s="33" t="str">
        <f t="shared" si="3"/>
        <v>新潟県　佐渡市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52.58</v>
      </c>
      <c r="Q6" s="34">
        <f t="shared" si="3"/>
        <v>99.95</v>
      </c>
      <c r="R6" s="34">
        <f t="shared" si="3"/>
        <v>4284</v>
      </c>
      <c r="S6" s="34">
        <f t="shared" si="3"/>
        <v>54157</v>
      </c>
      <c r="T6" s="34">
        <f t="shared" si="3"/>
        <v>855.67</v>
      </c>
      <c r="U6" s="34">
        <f t="shared" si="3"/>
        <v>63.29</v>
      </c>
      <c r="V6" s="34">
        <f t="shared" si="3"/>
        <v>28166</v>
      </c>
      <c r="W6" s="34">
        <f t="shared" si="3"/>
        <v>15.87</v>
      </c>
      <c r="X6" s="34">
        <f t="shared" si="3"/>
        <v>1774.8</v>
      </c>
      <c r="Y6" s="35">
        <f>IF(Y7="",NA(),Y7)</f>
        <v>99.86</v>
      </c>
      <c r="Z6" s="35">
        <f t="shared" ref="Z6:AH6" si="4">IF(Z7="",NA(),Z7)</f>
        <v>100.15</v>
      </c>
      <c r="AA6" s="35">
        <f t="shared" si="4"/>
        <v>98.35</v>
      </c>
      <c r="AB6" s="35">
        <f t="shared" si="4"/>
        <v>99.25</v>
      </c>
      <c r="AC6" s="35">
        <f t="shared" si="4"/>
        <v>90.27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2883.06</v>
      </c>
      <c r="BI6" s="35">
        <f t="shared" si="7"/>
        <v>2775.13</v>
      </c>
      <c r="BJ6" s="35">
        <f t="shared" si="7"/>
        <v>3110.33</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80.180000000000007</v>
      </c>
      <c r="BR6" s="35">
        <f t="shared" ref="BR6:BZ6" si="8">IF(BR7="",NA(),BR7)</f>
        <v>81.05</v>
      </c>
      <c r="BS6" s="35">
        <f t="shared" si="8"/>
        <v>76.41</v>
      </c>
      <c r="BT6" s="35">
        <f t="shared" si="8"/>
        <v>81.27</v>
      </c>
      <c r="BU6" s="35">
        <f t="shared" si="8"/>
        <v>65.11</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282.35000000000002</v>
      </c>
      <c r="CC6" s="35">
        <f t="shared" ref="CC6:CK6" si="9">IF(CC7="",NA(),CC7)</f>
        <v>285.64</v>
      </c>
      <c r="CD6" s="35">
        <f t="shared" si="9"/>
        <v>296.01</v>
      </c>
      <c r="CE6" s="35">
        <f t="shared" si="9"/>
        <v>286.07</v>
      </c>
      <c r="CF6" s="35">
        <f t="shared" si="9"/>
        <v>325.04000000000002</v>
      </c>
      <c r="CG6" s="35">
        <f t="shared" si="9"/>
        <v>250.84</v>
      </c>
      <c r="CH6" s="35">
        <f t="shared" si="9"/>
        <v>235.61</v>
      </c>
      <c r="CI6" s="35">
        <f t="shared" si="9"/>
        <v>216.21</v>
      </c>
      <c r="CJ6" s="35">
        <f t="shared" si="9"/>
        <v>220.31</v>
      </c>
      <c r="CK6" s="35">
        <f t="shared" si="9"/>
        <v>230.95</v>
      </c>
      <c r="CL6" s="34" t="str">
        <f>IF(CL7="","",IF(CL7="-","【-】","【"&amp;SUBSTITUTE(TEXT(CL7,"#,##0.00"),"-","△")&amp;"】"))</f>
        <v>【136.15】</v>
      </c>
      <c r="CM6" s="35">
        <f>IF(CM7="",NA(),CM7)</f>
        <v>34.96</v>
      </c>
      <c r="CN6" s="35">
        <f t="shared" ref="CN6:CV6" si="10">IF(CN7="",NA(),CN7)</f>
        <v>35.229999999999997</v>
      </c>
      <c r="CO6" s="35">
        <f t="shared" si="10"/>
        <v>36.049999999999997</v>
      </c>
      <c r="CP6" s="35">
        <f t="shared" si="10"/>
        <v>35.17</v>
      </c>
      <c r="CQ6" s="35">
        <f t="shared" si="10"/>
        <v>34.659999999999997</v>
      </c>
      <c r="CR6" s="35">
        <f t="shared" si="10"/>
        <v>49.39</v>
      </c>
      <c r="CS6" s="35">
        <f t="shared" si="10"/>
        <v>49.25</v>
      </c>
      <c r="CT6" s="35">
        <f t="shared" si="10"/>
        <v>50.24</v>
      </c>
      <c r="CU6" s="35">
        <f t="shared" si="10"/>
        <v>49.68</v>
      </c>
      <c r="CV6" s="35">
        <f t="shared" si="10"/>
        <v>49.27</v>
      </c>
      <c r="CW6" s="34" t="str">
        <f>IF(CW7="","",IF(CW7="-","【-】","【"&amp;SUBSTITUTE(TEXT(CW7,"#,##0.00"),"-","△")&amp;"】"))</f>
        <v>【59.64】</v>
      </c>
      <c r="CX6" s="35">
        <f>IF(CX7="",NA(),CX7)</f>
        <v>60.87</v>
      </c>
      <c r="CY6" s="35">
        <f t="shared" ref="CY6:DG6" si="11">IF(CY7="",NA(),CY7)</f>
        <v>61.97</v>
      </c>
      <c r="CZ6" s="35">
        <f t="shared" si="11"/>
        <v>62.61</v>
      </c>
      <c r="DA6" s="35">
        <f t="shared" si="11"/>
        <v>63.66</v>
      </c>
      <c r="DB6" s="35">
        <f t="shared" si="11"/>
        <v>64.319999999999993</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0.26</v>
      </c>
      <c r="EG6" s="35">
        <f t="shared" si="14"/>
        <v>1.55</v>
      </c>
      <c r="EH6" s="35">
        <f t="shared" si="14"/>
        <v>1.62</v>
      </c>
      <c r="EI6" s="35">
        <f t="shared" si="14"/>
        <v>1.22</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152242</v>
      </c>
      <c r="D7" s="37">
        <v>47</v>
      </c>
      <c r="E7" s="37">
        <v>17</v>
      </c>
      <c r="F7" s="37">
        <v>1</v>
      </c>
      <c r="G7" s="37">
        <v>0</v>
      </c>
      <c r="H7" s="37" t="s">
        <v>96</v>
      </c>
      <c r="I7" s="37" t="s">
        <v>97</v>
      </c>
      <c r="J7" s="37" t="s">
        <v>98</v>
      </c>
      <c r="K7" s="37" t="s">
        <v>99</v>
      </c>
      <c r="L7" s="37" t="s">
        <v>100</v>
      </c>
      <c r="M7" s="37" t="s">
        <v>101</v>
      </c>
      <c r="N7" s="38" t="s">
        <v>102</v>
      </c>
      <c r="O7" s="38" t="s">
        <v>103</v>
      </c>
      <c r="P7" s="38">
        <v>52.58</v>
      </c>
      <c r="Q7" s="38">
        <v>99.95</v>
      </c>
      <c r="R7" s="38">
        <v>4284</v>
      </c>
      <c r="S7" s="38">
        <v>54157</v>
      </c>
      <c r="T7" s="38">
        <v>855.67</v>
      </c>
      <c r="U7" s="38">
        <v>63.29</v>
      </c>
      <c r="V7" s="38">
        <v>28166</v>
      </c>
      <c r="W7" s="38">
        <v>15.87</v>
      </c>
      <c r="X7" s="38">
        <v>1774.8</v>
      </c>
      <c r="Y7" s="38">
        <v>99.86</v>
      </c>
      <c r="Z7" s="38">
        <v>100.15</v>
      </c>
      <c r="AA7" s="38">
        <v>98.35</v>
      </c>
      <c r="AB7" s="38">
        <v>99.25</v>
      </c>
      <c r="AC7" s="38">
        <v>90.27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2883.06</v>
      </c>
      <c r="BI7" s="38">
        <v>2775.13</v>
      </c>
      <c r="BJ7" s="38">
        <v>3110.33</v>
      </c>
      <c r="BK7" s="38">
        <v>1162.3599999999999</v>
      </c>
      <c r="BL7" s="38">
        <v>1047.6500000000001</v>
      </c>
      <c r="BM7" s="38">
        <v>1124.26</v>
      </c>
      <c r="BN7" s="38">
        <v>1048.23</v>
      </c>
      <c r="BO7" s="38">
        <v>1130.42</v>
      </c>
      <c r="BP7" s="38">
        <v>682.51</v>
      </c>
      <c r="BQ7" s="38">
        <v>80.180000000000007</v>
      </c>
      <c r="BR7" s="38">
        <v>81.05</v>
      </c>
      <c r="BS7" s="38">
        <v>76.41</v>
      </c>
      <c r="BT7" s="38">
        <v>81.27</v>
      </c>
      <c r="BU7" s="38">
        <v>65.11</v>
      </c>
      <c r="BV7" s="38">
        <v>68.209999999999994</v>
      </c>
      <c r="BW7" s="38">
        <v>74.040000000000006</v>
      </c>
      <c r="BX7" s="38">
        <v>80.58</v>
      </c>
      <c r="BY7" s="38">
        <v>78.92</v>
      </c>
      <c r="BZ7" s="38">
        <v>74.17</v>
      </c>
      <c r="CA7" s="38">
        <v>100.34</v>
      </c>
      <c r="CB7" s="38">
        <v>282.35000000000002</v>
      </c>
      <c r="CC7" s="38">
        <v>285.64</v>
      </c>
      <c r="CD7" s="38">
        <v>296.01</v>
      </c>
      <c r="CE7" s="38">
        <v>286.07</v>
      </c>
      <c r="CF7" s="38">
        <v>325.04000000000002</v>
      </c>
      <c r="CG7" s="38">
        <v>250.84</v>
      </c>
      <c r="CH7" s="38">
        <v>235.61</v>
      </c>
      <c r="CI7" s="38">
        <v>216.21</v>
      </c>
      <c r="CJ7" s="38">
        <v>220.31</v>
      </c>
      <c r="CK7" s="38">
        <v>230.95</v>
      </c>
      <c r="CL7" s="38">
        <v>136.15</v>
      </c>
      <c r="CM7" s="38">
        <v>34.96</v>
      </c>
      <c r="CN7" s="38">
        <v>35.229999999999997</v>
      </c>
      <c r="CO7" s="38">
        <v>36.049999999999997</v>
      </c>
      <c r="CP7" s="38">
        <v>35.17</v>
      </c>
      <c r="CQ7" s="38">
        <v>34.659999999999997</v>
      </c>
      <c r="CR7" s="38">
        <v>49.39</v>
      </c>
      <c r="CS7" s="38">
        <v>49.25</v>
      </c>
      <c r="CT7" s="38">
        <v>50.24</v>
      </c>
      <c r="CU7" s="38">
        <v>49.68</v>
      </c>
      <c r="CV7" s="38">
        <v>49.27</v>
      </c>
      <c r="CW7" s="38">
        <v>59.64</v>
      </c>
      <c r="CX7" s="38">
        <v>60.87</v>
      </c>
      <c r="CY7" s="38">
        <v>61.97</v>
      </c>
      <c r="CZ7" s="38">
        <v>62.61</v>
      </c>
      <c r="DA7" s="38">
        <v>63.66</v>
      </c>
      <c r="DB7" s="38">
        <v>64.319999999999993</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0.26</v>
      </c>
      <c r="EG7" s="38">
        <v>1.55</v>
      </c>
      <c r="EH7" s="38">
        <v>1.62</v>
      </c>
      <c r="EI7" s="38">
        <v>1.22</v>
      </c>
      <c r="EJ7" s="38">
        <v>0.15</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2020-12-04T02:45:51Z</dcterms:created>
  <dcterms:modified xsi:type="dcterms:W3CDTF">2021-03-04T13:25:24Z</dcterms:modified>
  <cp:category/>
</cp:coreProperties>
</file>