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Zd4UdAZ7dZ04IioxcbqPviXDZfvsTCO3/ms7u9wHnT9IaGe8NS9uMYYKMH9MjOGGtp2dmdfaFknParupockT0Q==" workbookSaltValue="rC+CMWru15x/q0oNUprQW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<sst xmlns="http://schemas.openxmlformats.org/spreadsheetml/2006/main" count="236" uniqueCount="121">
  <si>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</si>
  <si>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</si>
  <si>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</si>
  <si>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</si>
  <si>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</si>
  <si>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</si>
  <si>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</si>
  <si>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</si>
  <si>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</si>
  <si>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</si>
  <si>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</si>
  <si>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</si>
  <si>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</si>
  <si>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</si>
  <si>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</si>
  <si>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</si>
  <si>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</si>
  <si>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</si>
  <si>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</si>
  <si>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</si>
  <si>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</si>
  <si>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</si>
  <si>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</si>
  <si>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</si>
  <si>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</si>
  <si>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</si>
  <si>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</si>
  <si>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</si>
  <si>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</si>
  <si>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</si>
  <si>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</si>
  <si>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</si>
  <si>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</si>
  <si>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</si>
  <si>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</si>
  <si>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</si>
  <si>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</si>
  <si>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</si>
  <si>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</si>
  <si>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</si>
  <si>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</si>
  <si>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</si>
  <si>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</si>
  <si>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</si>
  <si>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</si>
  <si>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</si>
  <si>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</si>
  <si>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</si>
  <si>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</si>
  <si>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</si>
  <si>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</si>
  <si>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</si>
  <si>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</si>
  <si>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</si>
  <si>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</si>
  <si>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</si>
  <si>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</si>
  <si>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</si>
  <si>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</si>
  <si>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</si>
  <si>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</si>
  <si>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</si>
  <si>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</si>
  <si>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</si>
  <si>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</si>
  <si>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</si>
  <si>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</si>
  <si>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</si>
  <si>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</si>
  <si>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</si>
  <si>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</si>
  <si>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</si>
  <si>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</si>
  <si>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</si>
  <si>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</si>
  <si>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</si>
  <si>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</si>
  <si>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</si>
  <si>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</si>
  <si>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</si>
  <si>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</si>
  <si>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</si>
  <si>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</si>
  <si>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</si>
  <si>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</si>
  <si>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</si>
  <si>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</si>
  <si>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</si>
  <si>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</si>
  <si>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</si>
  <si>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</si>
  <si>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</si>
  <si>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</si>
  <si>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</si>
  <si>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</si>
  <si>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</si>
  <si>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</si>
  <si>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</si>
  <si>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</si>
  <si>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</si>
  <si>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</si>
  <si>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</si>
  <si>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</si>
  <si>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</si>
  <si>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</si>
  <si>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</si>
  <si>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</si>
  <si>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</si>
  <si>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</si>
  <si>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</si>
  <si>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</si>
  <si>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</si>
  <si>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</si>
  <si>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</si>
  <si>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</si>
  <si>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</si>
  <si>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</si>
  <si>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</si>
  <si>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供用開始後間もない地域があることや高齢化、人口減少なども影響し、経費回収率や水洗化率の上昇ペースは鈍い傾向にある。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施設利用率は、ほぼ横ばいで低い数値を示しており、施設の規模や処理能力を満たしていない状況にあることから、汚水処理量の増加に結び付く施策の取り組みが必要である。</t>
    <rPh sb="105" eb="108">
      <t>コウレイカ</t>
    </rPh>
    <rPh sb="260" eb="261">
      <t>ヨコ</t>
    </rPh>
    <phoneticPr fontId="15"/>
  </si>
  <si>
    <t>　今後の改善に向けた取組みとしては、整備計画区域の見直しによる整備費用の縮減や長寿命化計画及びストックマネジメント計画により計画的・効率的な施設更新を図ることで費用を抑制し、あわせて水洗化率の向上による収益の増加対策に取り組み、下水道事業の健全経営に努めながら安定した汚水処理サービスの提供を目指します。
　また、令和2年4月1日より企業会計へ移行したことにより、今後一層の健全化及び効率化を図ります。</t>
    <phoneticPr fontId="4"/>
  </si>
  <si>
    <t>　今後、施設及び管渠が耐用年数に達し老朽化を迎えるため、ストックマネジメント等の改築・更新の財源確保が必要になる。
　管渠改善率については、耐用年数を経過したマンホールポンプ等の改修に取り組んでいることから発生している。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</si>
</sst>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0.86</c:v>
                </c:pt>
                <c:pt idx="2">
                  <c:v>1.65</c:v>
                </c:pt>
                <c:pt idx="3">
                  <c:v>0.88</c:v>
                </c:pt>
                <c:pt idx="4">
                  <c:v>0.88</c:v>
                </c:pt>
              </c:numCache>
            </c:numRef>
          </c:val>
          <c:extLst>
            <c:ext xmlns:c16="http://schemas.microsoft.com/office/drawing/2014/chart" uri="{C3380CC4-5D6E-409C-BE32-E72D297353CC}">
              <c16:uniqueId val="{00000000-90A9-46B5-B056-DD87412D761A}"/>
            </c:ext>
          </c:extLst>
        </c:ser>
        <c:dLbls>
          <c:showLegendKey val="0"/>
          <c:showVal val="0"/>
          <c:showCatName val="0"/>
          <c:showSerName val="0"/>
          <c:showPercent val="0"/>
          <c:showBubbleSize val="0"/>
        </c:dLbls>
        <c:gapWidth val="150"/>
        <c:axId val="481131392"/>
        <c:axId val="48113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90A9-46B5-B056-DD87412D761A}"/>
            </c:ext>
          </c:extLst>
        </c:ser>
        <c:dLbls>
          <c:showLegendKey val="0"/>
          <c:showVal val="0"/>
          <c:showCatName val="0"/>
          <c:showSerName val="0"/>
          <c:showPercent val="0"/>
          <c:showBubbleSize val="0"/>
        </c:dLbls>
        <c:marker val="1"/>
        <c:smooth val="0"/>
        <c:axId val="481131392"/>
        <c:axId val="481131784"/>
      </c:lineChart>
      <c:dateAx>
        <c:axId val="481131392"/>
        <c:scaling>
          <c:orientation val="minMax"/>
        </c:scaling>
        <c:delete val="1"/>
        <c:axPos val="b"/>
        <c:numFmt formatCode="&quot;H&quot;yy" sourceLinked="1"/>
        <c:majorTickMark val="none"/>
        <c:minorTickMark val="none"/>
        <c:tickLblPos val="none"/>
        <c:crossAx val="481131784"/>
        <c:crosses val="autoZero"/>
        <c:auto val="1"/>
        <c:lblOffset val="100"/>
        <c:baseTimeUnit val="years"/>
      </c:dateAx>
      <c:valAx>
        <c:axId val="48113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100.08</c:v>
                </c:pt>
                <c:pt idx="1">
                  <c:v>100.84</c:v>
                </c:pt>
                <c:pt idx="2">
                  <c:v>101.67</c:v>
                </c:pt>
                <c:pt idx="3">
                  <c:v>95.7</c:v>
                </c:pt>
                <c:pt idx="4">
                  <c:v>87.85</c:v>
                </c:pt>
              </c:numCache>
            </c:numRef>
          </c:val>
          <c:extLst>
            <c:ext xmlns:c16="http://schemas.microsoft.com/office/drawing/2014/chart" uri="{C3380CC4-5D6E-409C-BE32-E72D297353CC}">
              <c16:uniqueId val="{00000000-7A48-43FB-BFC7-DC1F66FDCA82}"/>
            </c:ext>
          </c:extLst>
        </c:ser>
        <c:dLbls>
          <c:showLegendKey val="0"/>
          <c:showVal val="0"/>
          <c:showCatName val="0"/>
          <c:showSerName val="0"/>
          <c:showPercent val="0"/>
          <c:showBubbleSize val="0"/>
        </c:dLbls>
        <c:gapWidth val="150"/>
        <c:axId val="481132960"/>
        <c:axId val="48113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8-43FB-BFC7-DC1F66FDCA82}"/>
            </c:ext>
          </c:extLst>
        </c:ser>
        <c:dLbls>
          <c:showLegendKey val="0"/>
          <c:showVal val="0"/>
          <c:showCatName val="0"/>
          <c:showSerName val="0"/>
          <c:showPercent val="0"/>
          <c:showBubbleSize val="0"/>
        </c:dLbls>
        <c:marker val="1"/>
        <c:smooth val="0"/>
        <c:axId val="481132960"/>
        <c:axId val="481133352"/>
      </c:lineChart>
      <c:dateAx>
        <c:axId val="481132960"/>
        <c:scaling>
          <c:orientation val="minMax"/>
        </c:scaling>
        <c:delete val="1"/>
        <c:axPos val="b"/>
        <c:numFmt formatCode="&quot;H&quot;yy" sourceLinked="1"/>
        <c:majorTickMark val="none"/>
        <c:minorTickMark val="none"/>
        <c:tickLblPos val="none"/>
        <c:crossAx val="481133352"/>
        <c:crosses val="autoZero"/>
        <c:auto val="1"/>
        <c:lblOffset val="100"/>
        <c:baseTimeUnit val="years"/>
      </c:dateAx>
      <c:valAx>
        <c:axId val="48113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8-4810-8EC2-A15A26F00F76}"/>
            </c:ext>
          </c:extLst>
        </c:ser>
        <c:dLbls>
          <c:showLegendKey val="0"/>
          <c:showVal val="0"/>
          <c:showCatName val="0"/>
          <c:showSerName val="0"/>
          <c:showPercent val="0"/>
          <c:showBubbleSize val="0"/>
        </c:dLbls>
        <c:gapWidth val="150"/>
        <c:axId val="481134528"/>
        <c:axId val="48113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8-4810-8EC2-A15A26F00F76}"/>
            </c:ext>
          </c:extLst>
        </c:ser>
        <c:dLbls>
          <c:showLegendKey val="0"/>
          <c:showVal val="0"/>
          <c:showCatName val="0"/>
          <c:showSerName val="0"/>
          <c:showPercent val="0"/>
          <c:showBubbleSize val="0"/>
        </c:dLbls>
        <c:marker val="1"/>
        <c:smooth val="0"/>
        <c:axId val="481134528"/>
        <c:axId val="481134920"/>
      </c:lineChart>
      <c:dateAx>
        <c:axId val="481134528"/>
        <c:scaling>
          <c:orientation val="minMax"/>
        </c:scaling>
        <c:delete val="1"/>
        <c:axPos val="b"/>
        <c:numFmt formatCode="&quot;H&quot;yy" sourceLinked="1"/>
        <c:majorTickMark val="none"/>
        <c:minorTickMark val="none"/>
        <c:tickLblPos val="none"/>
        <c:crossAx val="481134920"/>
        <c:crosses val="autoZero"/>
        <c:auto val="1"/>
        <c:lblOffset val="100"/>
        <c:baseTimeUnit val="years"/>
      </c:dateAx>
      <c:valAx>
        <c:axId val="48113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1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5-4FE2-91EA-3D5EEBB320AD}"/>
            </c:ext>
          </c:extLst>
        </c:ser>
        <c:dLbls>
          <c:showLegendKey val="0"/>
          <c:showVal val="0"/>
          <c:showCatName val="0"/>
          <c:showSerName val="0"/>
          <c:showPercent val="0"/>
          <c:showBubbleSize val="0"/>
        </c:dLbls>
        <c:gapWidth val="150"/>
        <c:axId val="483703568"/>
        <c:axId val="48370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5-4FE2-91EA-3D5EEBB320AD}"/>
            </c:ext>
          </c:extLst>
        </c:ser>
        <c:dLbls>
          <c:showLegendKey val="0"/>
          <c:showVal val="0"/>
          <c:showCatName val="0"/>
          <c:showSerName val="0"/>
          <c:showPercent val="0"/>
          <c:showBubbleSize val="0"/>
        </c:dLbls>
        <c:marker val="1"/>
        <c:smooth val="0"/>
        <c:axId val="483703568"/>
        <c:axId val="483703960"/>
      </c:lineChart>
      <c:dateAx>
        <c:axId val="483703568"/>
        <c:scaling>
          <c:orientation val="minMax"/>
        </c:scaling>
        <c:delete val="1"/>
        <c:axPos val="b"/>
        <c:numFmt formatCode="&quot;H&quot;yy" sourceLinked="1"/>
        <c:majorTickMark val="none"/>
        <c:minorTickMark val="none"/>
        <c:tickLblPos val="none"/>
        <c:crossAx val="483703960"/>
        <c:crosses val="autoZero"/>
        <c:auto val="1"/>
        <c:lblOffset val="100"/>
        <c:baseTimeUnit val="years"/>
      </c:dateAx>
      <c:valAx>
        <c:axId val="48370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0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2-49FD-ADCA-569D77514888}"/>
            </c:ext>
          </c:extLst>
        </c:ser>
        <c:dLbls>
          <c:showLegendKey val="0"/>
          <c:showVal val="0"/>
          <c:showCatName val="0"/>
          <c:showSerName val="0"/>
          <c:showPercent val="0"/>
          <c:showBubbleSize val="0"/>
        </c:dLbls>
        <c:gapWidth val="150"/>
        <c:axId val="483705136"/>
        <c:axId val="48370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2-49FD-ADCA-569D77514888}"/>
            </c:ext>
          </c:extLst>
        </c:ser>
        <c:dLbls>
          <c:showLegendKey val="0"/>
          <c:showVal val="0"/>
          <c:showCatName val="0"/>
          <c:showSerName val="0"/>
          <c:showPercent val="0"/>
          <c:showBubbleSize val="0"/>
        </c:dLbls>
        <c:marker val="1"/>
        <c:smooth val="0"/>
        <c:axId val="483705136"/>
        <c:axId val="483705528"/>
      </c:lineChart>
      <c:dateAx>
        <c:axId val="483705136"/>
        <c:scaling>
          <c:orientation val="minMax"/>
        </c:scaling>
        <c:delete val="1"/>
        <c:axPos val="b"/>
        <c:numFmt formatCode="&quot;H&quot;yy" sourceLinked="1"/>
        <c:majorTickMark val="none"/>
        <c:minorTickMark val="none"/>
        <c:tickLblPos val="none"/>
        <c:crossAx val="483705528"/>
        <c:crosses val="autoZero"/>
        <c:auto val="1"/>
        <c:lblOffset val="100"/>
        <c:baseTimeUnit val="years"/>
      </c:dateAx>
      <c:valAx>
        <c:axId val="48370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0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1A-4984-AB1F-65AF5CA2D013}"/>
            </c:ext>
          </c:extLst>
        </c:ser>
        <c:dLbls>
          <c:showLegendKey val="0"/>
          <c:showVal val="0"/>
          <c:showCatName val="0"/>
          <c:showSerName val="0"/>
          <c:showPercent val="0"/>
          <c:showBubbleSize val="0"/>
        </c:dLbls>
        <c:gapWidth val="150"/>
        <c:axId val="483706704"/>
        <c:axId val="48370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1A-4984-AB1F-65AF5CA2D013}"/>
            </c:ext>
          </c:extLst>
        </c:ser>
        <c:dLbls>
          <c:showLegendKey val="0"/>
          <c:showVal val="0"/>
          <c:showCatName val="0"/>
          <c:showSerName val="0"/>
          <c:showPercent val="0"/>
          <c:showBubbleSize val="0"/>
        </c:dLbls>
        <c:marker val="1"/>
        <c:smooth val="0"/>
        <c:axId val="483706704"/>
        <c:axId val="483707096"/>
      </c:lineChart>
      <c:dateAx>
        <c:axId val="483706704"/>
        <c:scaling>
          <c:orientation val="minMax"/>
        </c:scaling>
        <c:delete val="1"/>
        <c:axPos val="b"/>
        <c:numFmt formatCode="&quot;H&quot;yy" sourceLinked="1"/>
        <c:majorTickMark val="none"/>
        <c:minorTickMark val="none"/>
        <c:tickLblPos val="none"/>
        <c:crossAx val="483707096"/>
        <c:crosses val="autoZero"/>
        <c:auto val="1"/>
        <c:lblOffset val="100"/>
        <c:baseTimeUnit val="years"/>
      </c:dateAx>
      <c:valAx>
        <c:axId val="48370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0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2899.93</c:v>
                </c:pt>
                <c:pt idx="3" formatCode="#,##0.00;&quot;△&quot;#,##0.00;&quot;-&quot;">
                  <c:v>2768.76</c:v>
                </c:pt>
                <c:pt idx="4" formatCode="#,##0.00;&quot;△&quot;#,##0.00;&quot;-&quot;">
                  <c:v>2971.42</c:v>
                </c:pt>
              </c:numCache>
            </c:numRef>
          </c:val>
          <c:extLst>
            <c:ext xmlns:c16="http://schemas.microsoft.com/office/drawing/2014/chart" uri="{C3380CC4-5D6E-409C-BE32-E72D297353CC}">
              <c16:uniqueId val="{00000000-B4BD-4D44-AB44-04682A610730}"/>
            </c:ext>
          </c:extLst>
        </c:ser>
        <c:dLbls>
          <c:showLegendKey val="0"/>
          <c:showVal val="0"/>
          <c:showCatName val="0"/>
          <c:showSerName val="0"/>
          <c:showPercent val="0"/>
          <c:showBubbleSize val="0"/>
        </c:dLbls>
        <c:gapWidth val="150"/>
        <c:axId val="483708272"/>
        <c:axId val="48370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B4BD-4D44-AB44-04682A610730}"/>
            </c:ext>
          </c:extLst>
        </c:ser>
        <c:dLbls>
          <c:showLegendKey val="0"/>
          <c:showVal val="0"/>
          <c:showCatName val="0"/>
          <c:showSerName val="0"/>
          <c:showPercent val="0"/>
          <c:showBubbleSize val="0"/>
        </c:dLbls>
        <c:marker val="1"/>
        <c:smooth val="0"/>
        <c:axId val="483708272"/>
        <c:axId val="483708664"/>
      </c:lineChart>
      <c:dateAx>
        <c:axId val="483708272"/>
        <c:scaling>
          <c:orientation val="minMax"/>
        </c:scaling>
        <c:delete val="1"/>
        <c:axPos val="b"/>
        <c:numFmt formatCode="&quot;H&quot;yy" sourceLinked="1"/>
        <c:majorTickMark val="none"/>
        <c:minorTickMark val="none"/>
        <c:tickLblPos val="none"/>
        <c:crossAx val="483708664"/>
        <c:crosses val="autoZero"/>
        <c:auto val="1"/>
        <c:lblOffset val="100"/>
        <c:baseTimeUnit val="years"/>
      </c:dateAx>
      <c:valAx>
        <c:axId val="48370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0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77.36</c:v>
                </c:pt>
                <c:pt idx="1">
                  <c:v>82.33</c:v>
                </c:pt>
                <c:pt idx="2">
                  <c:v>78.91</c:v>
                </c:pt>
                <c:pt idx="3">
                  <c:v>63.34</c:v>
                </c:pt>
                <c:pt idx="4">
                  <c:v>53.39</c:v>
                </c:pt>
              </c:numCache>
            </c:numRef>
          </c:val>
          <c:extLst>
            <c:ext xmlns:c16="http://schemas.microsoft.com/office/drawing/2014/chart" uri="{C3380CC4-5D6E-409C-BE32-E72D297353CC}">
              <c16:uniqueId val="{00000000-1026-4678-81BF-DDE120376D4D}"/>
            </c:ext>
          </c:extLst>
        </c:ser>
        <c:dLbls>
          <c:showLegendKey val="0"/>
          <c:showVal val="0"/>
          <c:showCatName val="0"/>
          <c:showSerName val="0"/>
          <c:showPercent val="0"/>
          <c:showBubbleSize val="0"/>
        </c:dLbls>
        <c:gapWidth val="150"/>
        <c:axId val="483709840"/>
        <c:axId val="4837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026-4678-81BF-DDE120376D4D}"/>
            </c:ext>
          </c:extLst>
        </c:ser>
        <c:dLbls>
          <c:showLegendKey val="0"/>
          <c:showVal val="0"/>
          <c:showCatName val="0"/>
          <c:showSerName val="0"/>
          <c:showPercent val="0"/>
          <c:showBubbleSize val="0"/>
        </c:dLbls>
        <c:marker val="1"/>
        <c:smooth val="0"/>
        <c:axId val="483709840"/>
        <c:axId val="483710232"/>
      </c:lineChart>
      <c:dateAx>
        <c:axId val="483709840"/>
        <c:scaling>
          <c:orientation val="minMax"/>
        </c:scaling>
        <c:delete val="1"/>
        <c:axPos val="b"/>
        <c:numFmt formatCode="&quot;H&quot;yy" sourceLinked="1"/>
        <c:majorTickMark val="none"/>
        <c:minorTickMark val="none"/>
        <c:tickLblPos val="none"/>
        <c:crossAx val="483710232"/>
        <c:crosses val="autoZero"/>
        <c:auto val="1"/>
        <c:lblOffset val="100"/>
        <c:baseTimeUnit val="years"/>
      </c:dateAx>
      <c:valAx>
        <c:axId val="48371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296.5</c:v>
                </c:pt>
                <c:pt idx="1">
                  <c:v>285.7</c:v>
                </c:pt>
                <c:pt idx="2">
                  <c:v>298.69</c:v>
                </c:pt>
                <c:pt idx="3">
                  <c:v>369.88</c:v>
                </c:pt>
                <c:pt idx="4">
                  <c:v>411.35</c:v>
                </c:pt>
              </c:numCache>
            </c:numRef>
          </c:val>
          <c:extLst>
            <c:ext xmlns:c16="http://schemas.microsoft.com/office/drawing/2014/chart" uri="{C3380CC4-5D6E-409C-BE32-E72D297353CC}">
              <c16:uniqueId val="{00000000-DB5B-4E62-BCE7-37F416F16CC1}"/>
            </c:ext>
          </c:extLst>
        </c:ser>
        <c:dLbls>
          <c:showLegendKey val="0"/>
          <c:showVal val="0"/>
          <c:showCatName val="0"/>
          <c:showSerName val="0"/>
          <c:showPercent val="0"/>
          <c:showBubbleSize val="0"/>
        </c:dLbls>
        <c:gapWidth val="150"/>
        <c:axId val="483952368"/>
        <c:axId val="48395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B5B-4E62-BCE7-37F416F16CC1}"/>
            </c:ext>
          </c:extLst>
        </c:ser>
        <c:dLbls>
          <c:showLegendKey val="0"/>
          <c:showVal val="0"/>
          <c:showCatName val="0"/>
          <c:showSerName val="0"/>
          <c:showPercent val="0"/>
          <c:showBubbleSize val="0"/>
        </c:dLbls>
        <c:marker val="1"/>
        <c:smooth val="0"/>
        <c:axId val="483952368"/>
        <c:axId val="483952760"/>
      </c:lineChart>
      <c:dateAx>
        <c:axId val="483952368"/>
        <c:scaling>
          <c:orientation val="minMax"/>
        </c:scaling>
        <c:delete val="1"/>
        <c:axPos val="b"/>
        <c:numFmt formatCode="&quot;H&quot;yy" sourceLinked="1"/>
        <c:majorTickMark val="none"/>
        <c:minorTickMark val="none"/>
        <c:tickLblPos val="none"/>
        <c:crossAx val="483952760"/>
        <c:crosses val="autoZero"/>
        <c:auto val="1"/>
        <c:lblOffset val="100"/>
        <c:baseTimeUnit val="years"/>
      </c:dateAx>
      <c:valAx>
        <c:axId val="48395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5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24.8</c:v>
                </c:pt>
                <c:pt idx="1">
                  <c:v>24.88</c:v>
                </c:pt>
                <c:pt idx="2">
                  <c:v>25.49</c:v>
                </c:pt>
                <c:pt idx="3">
                  <c:v>25.3</c:v>
                </c:pt>
                <c:pt idx="4">
                  <c:v>25.09</c:v>
                </c:pt>
              </c:numCache>
            </c:numRef>
          </c:val>
          <c:extLst>
            <c:ext xmlns:c16="http://schemas.microsoft.com/office/drawing/2014/chart" uri="{C3380CC4-5D6E-409C-BE32-E72D297353CC}">
              <c16:uniqueId val="{00000000-1D18-4E95-B27E-06BF2942F20C}"/>
            </c:ext>
          </c:extLst>
        </c:ser>
        <c:dLbls>
          <c:showLegendKey val="0"/>
          <c:showVal val="0"/>
          <c:showCatName val="0"/>
          <c:showSerName val="0"/>
          <c:showPercent val="0"/>
          <c:showBubbleSize val="0"/>
        </c:dLbls>
        <c:gapWidth val="150"/>
        <c:axId val="483953936"/>
        <c:axId val="48395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D18-4E95-B27E-06BF2942F20C}"/>
            </c:ext>
          </c:extLst>
        </c:ser>
        <c:dLbls>
          <c:showLegendKey val="0"/>
          <c:showVal val="0"/>
          <c:showCatName val="0"/>
          <c:showSerName val="0"/>
          <c:showPercent val="0"/>
          <c:showBubbleSize val="0"/>
        </c:dLbls>
        <c:marker val="1"/>
        <c:smooth val="0"/>
        <c:axId val="483953936"/>
        <c:axId val="483954328"/>
      </c:lineChart>
      <c:dateAx>
        <c:axId val="483953936"/>
        <c:scaling>
          <c:orientation val="minMax"/>
        </c:scaling>
        <c:delete val="1"/>
        <c:axPos val="b"/>
        <c:numFmt formatCode="&quot;H&quot;yy" sourceLinked="1"/>
        <c:majorTickMark val="none"/>
        <c:minorTickMark val="none"/>
        <c:tickLblPos val="none"/>
        <c:crossAx val="483954328"/>
        <c:crosses val="autoZero"/>
        <c:auto val="1"/>
        <c:lblOffset val="100"/>
        <c:baseTimeUnit val="years"/>
      </c:dateAx>
      <c:valAx>
        <c:axId val="48395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59.13</c:v>
                </c:pt>
                <c:pt idx="1">
                  <c:v>59.59</c:v>
                </c:pt>
                <c:pt idx="2">
                  <c:v>61.31</c:v>
                </c:pt>
                <c:pt idx="3">
                  <c:v>62.38</c:v>
                </c:pt>
                <c:pt idx="4">
                  <c:v>62.42</c:v>
                </c:pt>
              </c:numCache>
            </c:numRef>
          </c:val>
          <c:extLst>
            <c:ext xmlns:c16="http://schemas.microsoft.com/office/drawing/2014/chart" uri="{C3380CC4-5D6E-409C-BE32-E72D297353CC}">
              <c16:uniqueId val="{00000000-BB3E-4A0D-834E-1F8A449B09A5}"/>
            </c:ext>
          </c:extLst>
        </c:ser>
        <c:dLbls>
          <c:showLegendKey val="0"/>
          <c:showVal val="0"/>
          <c:showCatName val="0"/>
          <c:showSerName val="0"/>
          <c:showPercent val="0"/>
          <c:showBubbleSize val="0"/>
        </c:dLbls>
        <c:gapWidth val="150"/>
        <c:axId val="483955504"/>
        <c:axId val="48395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B3E-4A0D-834E-1F8A449B09A5}"/>
            </c:ext>
          </c:extLst>
        </c:ser>
        <c:dLbls>
          <c:showLegendKey val="0"/>
          <c:showVal val="0"/>
          <c:showCatName val="0"/>
          <c:showSerName val="0"/>
          <c:showPercent val="0"/>
          <c:showBubbleSize val="0"/>
        </c:dLbls>
        <c:marker val="1"/>
        <c:smooth val="0"/>
        <c:axId val="483955504"/>
        <c:axId val="483955896"/>
      </c:lineChart>
      <c:dateAx>
        <c:axId val="483955504"/>
        <c:scaling>
          <c:orientation val="minMax"/>
        </c:scaling>
        <c:delete val="1"/>
        <c:axPos val="b"/>
        <c:numFmt formatCode="&quot;H&quot;yy" sourceLinked="1"/>
        <c:majorTickMark val="none"/>
        <c:minorTickMark val="none"/>
        <c:tickLblPos val="none"/>
        <c:crossAx val="483955896"/>
        <c:crosses val="autoZero"/>
        <c:auto val="1"/>
        <c:lblOffset val="100"/>
        <c:baseTimeUnit val="years"/>
      </c:dateAx>
      <c:valAx>
        <c:axId val="48395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新潟県　佐渡市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54157</v>
      </c>
      <c r="AM8" s="51"/>
      <c r="AN8" s="51"/>
      <c r="AO8" s="51"/>
      <c r="AP8" s="51"/>
      <c r="AQ8" s="51"/>
      <c r="AR8" s="51"/>
      <c r="AS8" s="51"/>
      <c r="AT8" s="46">
        <f>データ!T6</f>
        <v>855.67</v>
      </c>
      <c r="AU8" s="46"/>
      <c r="AV8" s="46"/>
      <c r="AW8" s="46"/>
      <c r="AX8" s="46"/>
      <c r="AY8" s="46"/>
      <c r="AZ8" s="46"/>
      <c r="BA8" s="46"/>
      <c r="BB8" s="46">
        <f>データ!U6</f>
        <v>63.29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12.43</v>
      </c>
      <c r="Q10" s="46"/>
      <c r="R10" s="46"/>
      <c r="S10" s="46"/>
      <c r="T10" s="46"/>
      <c r="U10" s="46"/>
      <c r="V10" s="46"/>
      <c r="W10" s="46">
        <f>データ!Q6</f>
        <v>90.45</v>
      </c>
      <c r="X10" s="46"/>
      <c r="Y10" s="46"/>
      <c r="Z10" s="46"/>
      <c r="AA10" s="46"/>
      <c r="AB10" s="46"/>
      <c r="AC10" s="46"/>
      <c r="AD10" s="51">
        <f>データ!R6</f>
        <v>4284</v>
      </c>
      <c r="AE10" s="51"/>
      <c r="AF10" s="51"/>
      <c r="AG10" s="51"/>
      <c r="AH10" s="51"/>
      <c r="AI10" s="51"/>
      <c r="AJ10" s="51"/>
      <c r="AK10" s="2"/>
      <c r="AL10" s="51">
        <f>データ!V6</f>
        <v>6656</v>
      </c>
      <c r="AM10" s="51"/>
      <c r="AN10" s="51"/>
      <c r="AO10" s="51"/>
      <c r="AP10" s="51"/>
      <c r="AQ10" s="51"/>
      <c r="AR10" s="51"/>
      <c r="AS10" s="51"/>
      <c r="AT10" s="46">
        <f>データ!W6</f>
        <v>3.33</v>
      </c>
      <c r="AU10" s="46"/>
      <c r="AV10" s="46"/>
      <c r="AW10" s="46"/>
      <c r="AX10" s="46"/>
      <c r="AY10" s="46"/>
      <c r="AZ10" s="46"/>
      <c r="BA10" s="46"/>
      <c r="BB10" s="46">
        <f>データ!X6</f>
        <v>1998.8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2">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118</v>
      </c>
      <c r="BM16" s="83"/>
      <c r="BN16" s="83"/>
      <c r="BO16" s="83"/>
      <c r="BP16" s="83"/>
      <c r="BQ16" s="83"/>
      <c r="BR16" s="83"/>
      <c r="BS16" s="83"/>
      <c r="BT16" s="83"/>
      <c r="BU16" s="83"/>
      <c r="BV16" s="83"/>
      <c r="BW16" s="83"/>
      <c r="BX16" s="83"/>
      <c r="BY16" s="83"/>
      <c r="BZ16" s="8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u8kLyIX7joLFDC74xqST3DPeVMfPAtn7ALzAE21u4nRIiaUpt9hWU8G8xIuUrCU/epWuehEs7JyYav7rnxtoPQ==" saltValue="GtVgy7uNv19TwX5kJ2f8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2">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152242</v>
      </c>
      <c r="D6" s="33">
        <f t="shared" si="3"/>
        <v>47</v>
      </c>
      <c r="E6" s="33">
        <f t="shared" si="3"/>
        <v>17</v>
      </c>
      <c r="F6" s="33">
        <f t="shared" si="3"/>
        <v>4</v>
      </c>
      <c r="G6" s="33">
        <f t="shared" si="3"/>
        <v>0</v>
      </c>
      <c r="H6" s="33" t="str">
        <f t="shared" si="3"/>
        <v>新潟県　佐渡市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12.43</v>
      </c>
      <c r="Q6" s="34">
        <f t="shared" si="3"/>
        <v>90.45</v>
      </c>
      <c r="R6" s="34">
        <f t="shared" si="3"/>
        <v>4284</v>
      </c>
      <c r="S6" s="34">
        <f t="shared" si="3"/>
        <v>54157</v>
      </c>
      <c r="T6" s="34">
        <f t="shared" si="3"/>
        <v>855.67</v>
      </c>
      <c r="U6" s="34">
        <f t="shared" si="3"/>
        <v>63.29</v>
      </c>
      <c r="V6" s="34">
        <f t="shared" si="3"/>
        <v>6656</v>
      </c>
      <c r="W6" s="34">
        <f t="shared" si="3"/>
        <v>3.33</v>
      </c>
      <c r="X6" s="34">
        <f t="shared" si="3"/>
        <v>1998.8</v>
      </c>
      <c r="Y6" s="35">
        <f>IF(Y7="",NA(),Y7)</f>
        <v>100.08</v>
      </c>
      <c r="Z6" s="35">
        <f t="shared" ref="Z6:AH6" si="4">IF(Z7="",NA(),Z7)</f>
        <v>100.84</v>
      </c>
      <c r="AA6" s="35">
        <f t="shared" si="4"/>
        <v>101.67</v>
      </c>
      <c r="AB6" s="35">
        <f t="shared" si="4"/>
        <v>95.7</v>
      </c>
      <c r="AC6" s="35">
        <f t="shared" si="4"/>
        <v>87.85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2899.93</v>
      </c>
      <c r="BI6" s="35">
        <f t="shared" si="7"/>
        <v>2768.76</v>
      </c>
      <c r="BJ6" s="35">
        <f t="shared" si="7"/>
        <v>2971.42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77.36</v>
      </c>
      <c r="BR6" s="35">
        <f t="shared" ref="BR6:BZ6" si="8">IF(BR7="",NA(),BR7)</f>
        <v>82.33</v>
      </c>
      <c r="BS6" s="35">
        <f t="shared" si="8"/>
        <v>78.91</v>
      </c>
      <c r="BT6" s="35">
        <f t="shared" si="8"/>
        <v>63.34</v>
      </c>
      <c r="BU6" s="35">
        <f t="shared" si="8"/>
        <v>53.39</v>
      </c>
      <c r="BV6" s="35">
        <f t="shared" si="8"/>
        <v>66.22</v>
      </c>
      <c r="BW6" s="35">
        <f t="shared" si="8"/>
        <v>69.87</v>
      </c>
      <c r="BX6" s="35">
        <f t="shared" si="8"/>
        <v>74.3</v>
      </c>
      <c r="BY6" s="35">
        <f t="shared" si="8"/>
        <v>72.260000000000005</v>
      </c>
      <c r="BZ6" s="35">
        <f t="shared" si="8"/>
        <v>71.84</v>
      </c>
      <c r="CA6" s="34" t="str">
        <f>IF(CA7="","",IF(CA7="-","【-】","【"&amp;SUBSTITUTE(TEXT(CA7,"#,##0.00"),"-","△")&amp;"】"))</f>
        <v>【74.17】</v>
      </c>
      <c r="CB6" s="35">
        <f>IF(CB7="",NA(),CB7)</f>
        <v>296.5</v>
      </c>
      <c r="CC6" s="35">
        <f t="shared" ref="CC6:CK6" si="9">IF(CC7="",NA(),CC7)</f>
        <v>285.7</v>
      </c>
      <c r="CD6" s="35">
        <f t="shared" si="9"/>
        <v>298.69</v>
      </c>
      <c r="CE6" s="35">
        <f t="shared" si="9"/>
        <v>369.88</v>
      </c>
      <c r="CF6" s="35">
        <f t="shared" si="9"/>
        <v>411.35</v>
      </c>
      <c r="CG6" s="35">
        <f t="shared" si="9"/>
        <v>246.72</v>
      </c>
      <c r="CH6" s="35">
        <f t="shared" si="9"/>
        <v>234.96</v>
      </c>
      <c r="CI6" s="35">
        <f t="shared" si="9"/>
        <v>221.81</v>
      </c>
      <c r="CJ6" s="35">
        <f t="shared" si="9"/>
        <v>230.02</v>
      </c>
      <c r="CK6" s="35">
        <f t="shared" si="9"/>
        <v>228.47</v>
      </c>
      <c r="CL6" s="34" t="str">
        <f>IF(CL7="","",IF(CL7="-","【-】","【"&amp;SUBSTITUTE(TEXT(CL7,"#,##0.00"),"-","△")&amp;"】"))</f>
        <v>【218.56】</v>
      </c>
      <c r="CM6" s="35">
        <f>IF(CM7="",NA(),CM7)</f>
        <v>24.8</v>
      </c>
      <c r="CN6" s="35">
        <f t="shared" ref="CN6:CV6" si="10">IF(CN7="",NA(),CN7)</f>
        <v>24.88</v>
      </c>
      <c r="CO6" s="35">
        <f t="shared" si="10"/>
        <v>25.49</v>
      </c>
      <c r="CP6" s="35">
        <f t="shared" si="10"/>
        <v>25.3</v>
      </c>
      <c r="CQ6" s="35">
        <f t="shared" si="10"/>
        <v>25.09</v>
      </c>
      <c r="CR6" s="35">
        <f t="shared" si="10"/>
        <v>41.35</v>
      </c>
      <c r="CS6" s="35">
        <f t="shared" si="10"/>
        <v>42.9</v>
      </c>
      <c r="CT6" s="35">
        <f t="shared" si="10"/>
        <v>43.36</v>
      </c>
      <c r="CU6" s="35">
        <f t="shared" si="10"/>
        <v>42.56</v>
      </c>
      <c r="CV6" s="35">
        <f t="shared" si="10"/>
        <v>42.47</v>
      </c>
      <c r="CW6" s="34" t="str">
        <f>IF(CW7="","",IF(CW7="-","【-】","【"&amp;SUBSTITUTE(TEXT(CW7,"#,##0.00"),"-","△")&amp;"】"))</f>
        <v>【42.86】</v>
      </c>
      <c r="CX6" s="35">
        <f>IF(CX7="",NA(),CX7)</f>
        <v>59.13</v>
      </c>
      <c r="CY6" s="35">
        <f t="shared" ref="CY6:DG6" si="11">IF(CY7="",NA(),CY7)</f>
        <v>59.59</v>
      </c>
      <c r="CZ6" s="35">
        <f t="shared" si="11"/>
        <v>61.31</v>
      </c>
      <c r="DA6" s="35">
        <f t="shared" si="11"/>
        <v>62.38</v>
      </c>
      <c r="DB6" s="35">
        <f t="shared" si="11"/>
        <v>62.42</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0.86</v>
      </c>
      <c r="EG6" s="35">
        <f t="shared" si="14"/>
        <v>1.65</v>
      </c>
      <c r="EH6" s="35">
        <f t="shared" si="14"/>
        <v>0.88</v>
      </c>
      <c r="EI6" s="35">
        <f t="shared" si="14"/>
        <v>0.88</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152242</v>
      </c>
      <c r="D7" s="37">
        <v>47</v>
      </c>
      <c r="E7" s="37">
        <v>17</v>
      </c>
      <c r="F7" s="37">
        <v>4</v>
      </c>
      <c r="G7" s="37">
        <v>0</v>
      </c>
      <c r="H7" s="37" t="s">
        <v>98</v>
      </c>
      <c r="I7" s="37" t="s">
        <v>99</v>
      </c>
      <c r="J7" s="37" t="s">
        <v>100</v>
      </c>
      <c r="K7" s="37" t="s">
        <v>101</v>
      </c>
      <c r="L7" s="37" t="s">
        <v>102</v>
      </c>
      <c r="M7" s="37" t="s">
        <v>103</v>
      </c>
      <c r="N7" s="38" t="s">
        <v>104</v>
      </c>
      <c r="O7" s="38" t="s">
        <v>105</v>
      </c>
      <c r="P7" s="38">
        <v>12.43</v>
      </c>
      <c r="Q7" s="38">
        <v>90.45</v>
      </c>
      <c r="R7" s="38">
        <v>4284</v>
      </c>
      <c r="S7" s="38">
        <v>54157</v>
      </c>
      <c r="T7" s="38">
        <v>855.67</v>
      </c>
      <c r="U7" s="38">
        <v>63.29</v>
      </c>
      <c r="V7" s="38">
        <v>6656</v>
      </c>
      <c r="W7" s="38">
        <v>3.33</v>
      </c>
      <c r="X7" s="38">
        <v>1998.8</v>
      </c>
      <c r="Y7" s="38">
        <v>100.08</v>
      </c>
      <c r="Z7" s="38">
        <v>100.84</v>
      </c>
      <c r="AA7" s="38">
        <v>101.67</v>
      </c>
      <c r="AB7" s="38">
        <v>95.7</v>
      </c>
      <c r="AC7" s="38">
        <v>87.85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2899.93</v>
      </c>
      <c r="BI7" s="38">
        <v>2768.76</v>
      </c>
      <c r="BJ7" s="38">
        <v>2971.42</v>
      </c>
      <c r="BK7" s="38">
        <v>1434.89</v>
      </c>
      <c r="BL7" s="38">
        <v>1298.9100000000001</v>
      </c>
      <c r="BM7" s="38">
        <v>1243.71</v>
      </c>
      <c r="BN7" s="38">
        <v>1194.1500000000001</v>
      </c>
      <c r="BO7" s="38">
        <v>1206.79</v>
      </c>
      <c r="BP7" s="38">
        <v>1218.7</v>
      </c>
      <c r="BQ7" s="38">
        <v>77.36</v>
      </c>
      <c r="BR7" s="38">
        <v>82.33</v>
      </c>
      <c r="BS7" s="38">
        <v>78.91</v>
      </c>
      <c r="BT7" s="38">
        <v>63.34</v>
      </c>
      <c r="BU7" s="38">
        <v>53.39</v>
      </c>
      <c r="BV7" s="38">
        <v>66.22</v>
      </c>
      <c r="BW7" s="38">
        <v>69.87</v>
      </c>
      <c r="BX7" s="38">
        <v>74.3</v>
      </c>
      <c r="BY7" s="38">
        <v>72.260000000000005</v>
      </c>
      <c r="BZ7" s="38">
        <v>71.84</v>
      </c>
      <c r="CA7" s="38">
        <v>74.17</v>
      </c>
      <c r="CB7" s="38">
        <v>296.5</v>
      </c>
      <c r="CC7" s="38">
        <v>285.7</v>
      </c>
      <c r="CD7" s="38">
        <v>298.69</v>
      </c>
      <c r="CE7" s="38">
        <v>369.88</v>
      </c>
      <c r="CF7" s="38">
        <v>411.35</v>
      </c>
      <c r="CG7" s="38">
        <v>246.72</v>
      </c>
      <c r="CH7" s="38">
        <v>234.96</v>
      </c>
      <c r="CI7" s="38">
        <v>221.81</v>
      </c>
      <c r="CJ7" s="38">
        <v>230.02</v>
      </c>
      <c r="CK7" s="38">
        <v>228.47</v>
      </c>
      <c r="CL7" s="38">
        <v>218.56</v>
      </c>
      <c r="CM7" s="38">
        <v>24.8</v>
      </c>
      <c r="CN7" s="38">
        <v>24.88</v>
      </c>
      <c r="CO7" s="38">
        <v>25.49</v>
      </c>
      <c r="CP7" s="38">
        <v>25.3</v>
      </c>
      <c r="CQ7" s="38">
        <v>25.09</v>
      </c>
      <c r="CR7" s="38">
        <v>41.35</v>
      </c>
      <c r="CS7" s="38">
        <v>42.9</v>
      </c>
      <c r="CT7" s="38">
        <v>43.36</v>
      </c>
      <c r="CU7" s="38">
        <v>42.56</v>
      </c>
      <c r="CV7" s="38">
        <v>42.47</v>
      </c>
      <c r="CW7" s="38">
        <v>42.86</v>
      </c>
      <c r="CX7" s="38">
        <v>59.13</v>
      </c>
      <c r="CY7" s="38">
        <v>59.59</v>
      </c>
      <c r="CZ7" s="38">
        <v>61.31</v>
      </c>
      <c r="DA7" s="38">
        <v>62.38</v>
      </c>
      <c r="DB7" s="38">
        <v>62.42</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0.86</v>
      </c>
      <c r="EG7" s="38">
        <v>1.65</v>
      </c>
      <c r="EH7" s="38">
        <v>0.88</v>
      </c>
      <c r="EI7" s="38">
        <v>0.88</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2020-12-04T02:54:31Z</dcterms:created>
  <dcterms:modified xsi:type="dcterms:W3CDTF">2021-03-04T13:25:52Z</dcterms:modified>
  <cp:category/>
</cp:coreProperties>
</file>