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101.25\yosan\130 地方公営企業\R2\210113　【1／27〆】公営企業に係る経営比較分析表(令和元年度)の分析等\４　3月上旬HP掲載用\"/>
    </mc:Choice>
  </mc:AlternateContent>
  <workbookProtection workbookAlgorithmName="SHA-512" workbookHashValue="NUYS29CZ7hECM01e5eHpCySzL0Ci2bMQ/NV/sLWq7ZwlgnujEiVOeO1x9z+uUt+FA6PpU2QclVehvim4B4OD9w==" workbookSaltValue="1UaevuGVjVZihFowYbKCmg==" workbookSpinCount="100000" lockStructure="1"/>
  <bookViews>
    <workbookView xWindow="0" yWindow="0" windowWidth="15360" windowHeight="7632"/>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T6" i="5"/>
  <c r="AT8" i="4" s="1"/>
  <c r="S6" i="5"/>
  <c r="AL8" i="4" s="1"/>
  <c r="R6" i="5"/>
  <c r="AD10" i="4" s="1"/>
  <c r="Q6" i="5"/>
  <c r="P6" i="5"/>
  <c r="P10" i="4" s="1"/>
  <c r="O6" i="5"/>
  <c r="I10" i="4" s="1"/>
  <c r="N6" i="5"/>
  <c r="B10" i="4" s="1"/>
  <c r="M6" i="5"/>
  <c r="AD8" i="4" s="1"/>
  <c r="L6" i="5"/>
  <c r="W8" i="4" s="1"/>
  <c r="K6" i="5"/>
  <c r="P8" i="4" s="1"/>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AT10" i="4"/>
  <c r="AL10" i="4"/>
  <c r="W10" i="4"/>
  <c r="BB8" i="4"/>
  <c r="I8" i="4"/>
</calcChain>
</file>

<file path=xl/sharedStrings.xml><?xml version="1.0" encoding="utf-8"?>
<sst xmlns="http://schemas.openxmlformats.org/spreadsheetml/2006/main" count="236" uniqueCount="120">
  <si>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</si>
  <si>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</si>
  <si>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</si>
  <si>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</si>
  <si>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</si>
  <si>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</si>
  <si>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</si>
  <si>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</si>
  <si>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</si>
  <si>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</si>
  <si>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</si>
  <si>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</si>
  <si>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</si>
  <si>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</si>
  <si>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</si>
  <si>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</si>
  <si>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</si>
  <si>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</si>
  <si>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</si>
  <si>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</si>
  <si>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</si>
  <si>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</si>
  <si>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</si>
  <si>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</si>
  <si>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</si>
  <si>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</si>
  <si>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</si>
  <si>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</si>
  <si>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</si>
  <si>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</si>
  <si>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</si>
  <si>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</si>
  <si>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</si>
  <si>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</si>
  <si>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</si>
  <si>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</si>
  <si>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</si>
  <si>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</si>
  <si>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</si>
  <si>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</si>
  <si>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</si>
  <si>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</si>
  <si>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</si>
  <si>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</si>
  <si>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</si>
  <si>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</si>
  <si>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</si>
  <si>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</si>
  <si>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</si>
  <si>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</si>
  <si>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</si>
  <si>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</si>
  <si>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</si>
  <si>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</si>
  <si>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</si>
  <si>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</si>
  <si>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</si>
  <si>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</si>
  <si>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</si>
  <si>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</si>
  <si>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</si>
  <si>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</si>
  <si>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</si>
  <si>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</si>
  <si>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</si>
  <si>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</si>
  <si>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</si>
  <si>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</si>
  <si>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</si>
  <si>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</si>
  <si>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</si>
  <si>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</si>
  <si>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</si>
  <si>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</si>
  <si>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</si>
  <si>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</si>
  <si>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</si>
  <si>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</si>
  <si>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</si>
  <si>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</si>
  <si>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</si>
  <si>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</si>
  <si>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</si>
  <si>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</si>
  <si>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</si>
  <si>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</si>
  <si>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</si>
  <si>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</si>
  <si>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</si>
  <si>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</si>
  <si>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</si>
  <si>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</si>
  <si>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</si>
  <si>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</si>
  <si>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</si>
  <si>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</si>
  <si>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</si>
  <si>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</si>
  <si>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新潟県　佐渡市</t>
  </si>
  <si>
    <t>法非適用</t>
  </si>
  <si>
    <t>下水道事業</t>
  </si>
  <si>
    <t>農業集落排水</t>
  </si>
  <si>
    <t>F3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</si>
  <si>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</si>
  <si>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</si>
  <si>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</si>
  <si>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</si>
  <si>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</si>
  <si>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</si>
  <si>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</si>
  <si>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</si>
  <si>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</si>
  <si>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</si>
  <si>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</si>
  <si>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</si>
  <si>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</si>
  <si>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</si>
  <si>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収益に占める一般会計繰入金の割合が高く、費用を賄えるだけの料金収入を確保できていない状況にあるため、施設の維持管理や将来の更新費用に充てる財源の見通しが厳しい状況にある。
　人口減少が影響し経費回収率は低い数値を示している。
　人口減少や節水志向の高まりなどから、施設の規模に見合った汚水の流入量が確保できていない状況にあるため、汚水処理原価は高く維持管理費の見直しに向けた取組みが必要である。
　人口減少が著しいため、施設利用率は低く施設規模の見直しが必要である。</t>
    <phoneticPr fontId="15"/>
  </si>
  <si>
    <t>　今後、施設及び管渠が法定耐用年数に達し老朽化を迎えるため、ストックマネジメント等の改築・更新の財源確保が必要になる。</t>
    <phoneticPr fontId="15"/>
  </si>
  <si>
    <t>　今後の改善に向けた取組みとしては、最適整備構想により計画的・効率的な施設更新を図ることで費用を抑制し、下水道事業の健全経営に努めながら安定した汚水処理サービスの提供を目指します。
　また、令和2年4月1日より企業会計へ移行したことにより、今後一層の健全化及び効率化を図ります。</t>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</si>
</sst>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6"/>
      <name val="游ゴシック"/>
      <family val="2"/>
      <charset val="128"/>
      <scheme val="minor"/>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7" xfId="2" applyFont="1" applyBorder="1" applyAlignment="1" applyProtection="1">
      <alignment horizontal="left" vertical="top" wrapText="1"/>
      <protection locked="0"/>
    </xf>
    <xf numFmtId="0" fontId="5" fillId="0" borderId="8"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9" xfId="2"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6" fillId="0" borderId="6" xfId="2" applyFont="1" applyBorder="1" applyAlignment="1" applyProtection="1">
      <alignment horizontal="left" vertical="top" wrapText="1"/>
      <protection locked="0"/>
    </xf>
    <xf numFmtId="0" fontId="16" fillId="0" borderId="0" xfId="2" applyFont="1" applyBorder="1" applyAlignment="1" applyProtection="1">
      <alignment horizontal="left" vertical="top" wrapText="1"/>
      <protection locked="0"/>
    </xf>
    <xf numFmtId="0" fontId="16" fillId="0" borderId="7" xfId="2" applyFont="1" applyBorder="1" applyAlignment="1" applyProtection="1">
      <alignment horizontal="left" vertical="top" wrapText="1"/>
      <protection locked="0"/>
    </xf>
    <xf numFmtId="0" fontId="16" fillId="0" borderId="8" xfId="2" applyFont="1" applyBorder="1" applyAlignment="1" applyProtection="1">
      <alignment horizontal="left" vertical="top" wrapText="1"/>
      <protection locked="0"/>
    </xf>
    <xf numFmtId="0" fontId="16" fillId="0" borderId="1" xfId="2" applyFont="1" applyBorder="1" applyAlignment="1" applyProtection="1">
      <alignment horizontal="left" vertical="top" wrapText="1"/>
      <protection locked="0"/>
    </xf>
    <xf numFmtId="0" fontId="16" fillId="0" borderId="9" xfId="2"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D12-4B02-B173-62B5EA303D7E}"/>
            </c:ext>
          </c:extLst>
        </c:ser>
        <c:dLbls>
          <c:showLegendKey val="0"/>
          <c:showVal val="0"/>
          <c:showCatName val="0"/>
          <c:showSerName val="0"/>
          <c:showPercent val="0"/>
          <c:showBubbleSize val="0"/>
        </c:dLbls>
        <c:gapWidth val="150"/>
        <c:axId val="243869704"/>
        <c:axId val="243872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0.02</c:v>
                </c:pt>
                <c:pt idx="1">
                  <c:v>0.03</c:v>
                </c:pt>
                <c:pt idx="2" formatCode="#,##0.00;&quot;△&quot;#,##0.00">
                  <c:v>0</c:v>
                </c:pt>
                <c:pt idx="3">
                  <c:v>0.04</c:v>
                </c:pt>
                <c:pt idx="4" formatCode="#,##0.00;&quot;△&quot;#,##0.00">
                  <c:v>0</c:v>
                </c:pt>
              </c:numCache>
            </c:numRef>
          </c:val>
          <c:smooth val="0"/>
          <c:extLst>
            <c:ext xmlns:c16="http://schemas.microsoft.com/office/drawing/2014/chart" uri="{C3380CC4-5D6E-409C-BE32-E72D297353CC}">
              <c16:uniqueId val="{00000001-5D12-4B02-B173-62B5EA303D7E}"/>
            </c:ext>
          </c:extLst>
        </c:ser>
        <c:dLbls>
          <c:showLegendKey val="0"/>
          <c:showVal val="0"/>
          <c:showCatName val="0"/>
          <c:showSerName val="0"/>
          <c:showPercent val="0"/>
          <c:showBubbleSize val="0"/>
        </c:dLbls>
        <c:marker val="1"/>
        <c:smooth val="0"/>
        <c:axId val="243869704"/>
        <c:axId val="243872840"/>
      </c:lineChart>
      <c:dateAx>
        <c:axId val="243869704"/>
        <c:scaling>
          <c:orientation val="minMax"/>
        </c:scaling>
        <c:delete val="1"/>
        <c:axPos val="b"/>
        <c:numFmt formatCode="&quot;H&quot;yy" sourceLinked="1"/>
        <c:majorTickMark val="none"/>
        <c:minorTickMark val="none"/>
        <c:tickLblPos val="none"/>
        <c:crossAx val="243872840"/>
        <c:crosses val="autoZero"/>
        <c:auto val="1"/>
        <c:lblOffset val="100"/>
        <c:baseTimeUnit val="years"/>
      </c:dateAx>
      <c:valAx>
        <c:axId val="243872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3869704"/>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34.78</c:v>
                </c:pt>
                <c:pt idx="1">
                  <c:v>34.78</c:v>
                </c:pt>
                <c:pt idx="2">
                  <c:v>33.700000000000003</c:v>
                </c:pt>
                <c:pt idx="3">
                  <c:v>30.43</c:v>
                </c:pt>
                <c:pt idx="4">
                  <c:v>30.43</c:v>
                </c:pt>
              </c:numCache>
            </c:numRef>
          </c:val>
          <c:extLst>
            <c:ext xmlns:c16="http://schemas.microsoft.com/office/drawing/2014/chart" uri="{C3380CC4-5D6E-409C-BE32-E72D297353CC}">
              <c16:uniqueId val="{00000000-1C73-4289-998B-0397B75979DB}"/>
            </c:ext>
          </c:extLst>
        </c:ser>
        <c:dLbls>
          <c:showLegendKey val="0"/>
          <c:showVal val="0"/>
          <c:showCatName val="0"/>
          <c:showSerName val="0"/>
          <c:showPercent val="0"/>
          <c:showBubbleSize val="0"/>
        </c:dLbls>
        <c:gapWidth val="150"/>
        <c:axId val="420440352"/>
        <c:axId val="420440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44.69</c:v>
                </c:pt>
                <c:pt idx="1">
                  <c:v>42.84</c:v>
                </c:pt>
                <c:pt idx="2">
                  <c:v>40.93</c:v>
                </c:pt>
                <c:pt idx="3">
                  <c:v>43.38</c:v>
                </c:pt>
                <c:pt idx="4">
                  <c:v>42.33</c:v>
                </c:pt>
              </c:numCache>
            </c:numRef>
          </c:val>
          <c:smooth val="0"/>
          <c:extLst>
            <c:ext xmlns:c16="http://schemas.microsoft.com/office/drawing/2014/chart" uri="{C3380CC4-5D6E-409C-BE32-E72D297353CC}">
              <c16:uniqueId val="{00000001-1C73-4289-998B-0397B75979DB}"/>
            </c:ext>
          </c:extLst>
        </c:ser>
        <c:dLbls>
          <c:showLegendKey val="0"/>
          <c:showVal val="0"/>
          <c:showCatName val="0"/>
          <c:showSerName val="0"/>
          <c:showPercent val="0"/>
          <c:showBubbleSize val="0"/>
        </c:dLbls>
        <c:marker val="1"/>
        <c:smooth val="0"/>
        <c:axId val="420440352"/>
        <c:axId val="420440744"/>
      </c:lineChart>
      <c:dateAx>
        <c:axId val="420440352"/>
        <c:scaling>
          <c:orientation val="minMax"/>
        </c:scaling>
        <c:delete val="1"/>
        <c:axPos val="b"/>
        <c:numFmt formatCode="&quot;H&quot;yy" sourceLinked="1"/>
        <c:majorTickMark val="none"/>
        <c:minorTickMark val="none"/>
        <c:tickLblPos val="none"/>
        <c:crossAx val="420440744"/>
        <c:crosses val="autoZero"/>
        <c:auto val="1"/>
        <c:lblOffset val="100"/>
        <c:baseTimeUnit val="years"/>
      </c:dateAx>
      <c:valAx>
        <c:axId val="420440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0440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83.73</c:v>
                </c:pt>
                <c:pt idx="1">
                  <c:v>86.25</c:v>
                </c:pt>
                <c:pt idx="2">
                  <c:v>86.62</c:v>
                </c:pt>
                <c:pt idx="3">
                  <c:v>85.81</c:v>
                </c:pt>
                <c:pt idx="4">
                  <c:v>87.5</c:v>
                </c:pt>
              </c:numCache>
            </c:numRef>
          </c:val>
          <c:extLst>
            <c:ext xmlns:c16="http://schemas.microsoft.com/office/drawing/2014/chart" uri="{C3380CC4-5D6E-409C-BE32-E72D297353CC}">
              <c16:uniqueId val="{00000000-CCC3-4A57-9ABB-F27F2E6325BA}"/>
            </c:ext>
          </c:extLst>
        </c:ser>
        <c:dLbls>
          <c:showLegendKey val="0"/>
          <c:showVal val="0"/>
          <c:showCatName val="0"/>
          <c:showSerName val="0"/>
          <c:showPercent val="0"/>
          <c:showBubbleSize val="0"/>
        </c:dLbls>
        <c:gapWidth val="150"/>
        <c:axId val="420438784"/>
        <c:axId val="420439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69.67</c:v>
                </c:pt>
                <c:pt idx="1">
                  <c:v>66.3</c:v>
                </c:pt>
                <c:pt idx="2">
                  <c:v>62.73</c:v>
                </c:pt>
                <c:pt idx="3">
                  <c:v>62.02</c:v>
                </c:pt>
                <c:pt idx="4">
                  <c:v>62.5</c:v>
                </c:pt>
              </c:numCache>
            </c:numRef>
          </c:val>
          <c:smooth val="0"/>
          <c:extLst>
            <c:ext xmlns:c16="http://schemas.microsoft.com/office/drawing/2014/chart" uri="{C3380CC4-5D6E-409C-BE32-E72D297353CC}">
              <c16:uniqueId val="{00000001-CCC3-4A57-9ABB-F27F2E6325BA}"/>
            </c:ext>
          </c:extLst>
        </c:ser>
        <c:dLbls>
          <c:showLegendKey val="0"/>
          <c:showVal val="0"/>
          <c:showCatName val="0"/>
          <c:showSerName val="0"/>
          <c:showPercent val="0"/>
          <c:showBubbleSize val="0"/>
        </c:dLbls>
        <c:marker val="1"/>
        <c:smooth val="0"/>
        <c:axId val="420438784"/>
        <c:axId val="420439176"/>
      </c:lineChart>
      <c:dateAx>
        <c:axId val="420438784"/>
        <c:scaling>
          <c:orientation val="minMax"/>
        </c:scaling>
        <c:delete val="1"/>
        <c:axPos val="b"/>
        <c:numFmt formatCode="&quot;H&quot;yy" sourceLinked="1"/>
        <c:majorTickMark val="none"/>
        <c:minorTickMark val="none"/>
        <c:tickLblPos val="none"/>
        <c:crossAx val="420439176"/>
        <c:crosses val="autoZero"/>
        <c:auto val="1"/>
        <c:lblOffset val="100"/>
        <c:baseTimeUnit val="years"/>
      </c:dateAx>
      <c:valAx>
        <c:axId val="420439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0438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93.96</c:v>
                </c:pt>
                <c:pt idx="1">
                  <c:v>80.819999999999993</c:v>
                </c:pt>
                <c:pt idx="2">
                  <c:v>113.13</c:v>
                </c:pt>
                <c:pt idx="3">
                  <c:v>110.38</c:v>
                </c:pt>
                <c:pt idx="4">
                  <c:v>87.34</c:v>
                </c:pt>
              </c:numCache>
            </c:numRef>
          </c:val>
          <c:extLst>
            <c:ext xmlns:c16="http://schemas.microsoft.com/office/drawing/2014/chart" uri="{C3380CC4-5D6E-409C-BE32-E72D297353CC}">
              <c16:uniqueId val="{00000000-D91B-46C1-BB7B-68351D7EF6E0}"/>
            </c:ext>
          </c:extLst>
        </c:ser>
        <c:dLbls>
          <c:showLegendKey val="0"/>
          <c:showVal val="0"/>
          <c:showCatName val="0"/>
          <c:showSerName val="0"/>
          <c:showPercent val="0"/>
          <c:showBubbleSize val="0"/>
        </c:dLbls>
        <c:gapWidth val="150"/>
        <c:axId val="243874016"/>
        <c:axId val="243874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91B-46C1-BB7B-68351D7EF6E0}"/>
            </c:ext>
          </c:extLst>
        </c:ser>
        <c:dLbls>
          <c:showLegendKey val="0"/>
          <c:showVal val="0"/>
          <c:showCatName val="0"/>
          <c:showSerName val="0"/>
          <c:showPercent val="0"/>
          <c:showBubbleSize val="0"/>
        </c:dLbls>
        <c:marker val="1"/>
        <c:smooth val="0"/>
        <c:axId val="243874016"/>
        <c:axId val="243874408"/>
      </c:lineChart>
      <c:dateAx>
        <c:axId val="243874016"/>
        <c:scaling>
          <c:orientation val="minMax"/>
        </c:scaling>
        <c:delete val="1"/>
        <c:axPos val="b"/>
        <c:numFmt formatCode="&quot;H&quot;yy" sourceLinked="1"/>
        <c:majorTickMark val="none"/>
        <c:minorTickMark val="none"/>
        <c:tickLblPos val="none"/>
        <c:crossAx val="243874408"/>
        <c:crosses val="autoZero"/>
        <c:auto val="1"/>
        <c:lblOffset val="100"/>
        <c:baseTimeUnit val="years"/>
      </c:dateAx>
      <c:valAx>
        <c:axId val="243874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3874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9C5-42C9-ABF9-ED0694E4E4B9}"/>
            </c:ext>
          </c:extLst>
        </c:ser>
        <c:dLbls>
          <c:showLegendKey val="0"/>
          <c:showVal val="0"/>
          <c:showCatName val="0"/>
          <c:showSerName val="0"/>
          <c:showPercent val="0"/>
          <c:showBubbleSize val="0"/>
        </c:dLbls>
        <c:gapWidth val="150"/>
        <c:axId val="516854968"/>
        <c:axId val="516853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9C5-42C9-ABF9-ED0694E4E4B9}"/>
            </c:ext>
          </c:extLst>
        </c:ser>
        <c:dLbls>
          <c:showLegendKey val="0"/>
          <c:showVal val="0"/>
          <c:showCatName val="0"/>
          <c:showSerName val="0"/>
          <c:showPercent val="0"/>
          <c:showBubbleSize val="0"/>
        </c:dLbls>
        <c:marker val="1"/>
        <c:smooth val="0"/>
        <c:axId val="516854968"/>
        <c:axId val="516853792"/>
      </c:lineChart>
      <c:dateAx>
        <c:axId val="516854968"/>
        <c:scaling>
          <c:orientation val="minMax"/>
        </c:scaling>
        <c:delete val="1"/>
        <c:axPos val="b"/>
        <c:numFmt formatCode="&quot;H&quot;yy" sourceLinked="1"/>
        <c:majorTickMark val="none"/>
        <c:minorTickMark val="none"/>
        <c:tickLblPos val="none"/>
        <c:crossAx val="516853792"/>
        <c:crosses val="autoZero"/>
        <c:auto val="1"/>
        <c:lblOffset val="100"/>
        <c:baseTimeUnit val="years"/>
      </c:dateAx>
      <c:valAx>
        <c:axId val="516853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6854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B50-4254-B0EE-3B4EDF61F74B}"/>
            </c:ext>
          </c:extLst>
        </c:ser>
        <c:dLbls>
          <c:showLegendKey val="0"/>
          <c:showVal val="0"/>
          <c:showCatName val="0"/>
          <c:showSerName val="0"/>
          <c:showPercent val="0"/>
          <c:showBubbleSize val="0"/>
        </c:dLbls>
        <c:gapWidth val="150"/>
        <c:axId val="516855752"/>
        <c:axId val="516855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B50-4254-B0EE-3B4EDF61F74B}"/>
            </c:ext>
          </c:extLst>
        </c:ser>
        <c:dLbls>
          <c:showLegendKey val="0"/>
          <c:showVal val="0"/>
          <c:showCatName val="0"/>
          <c:showSerName val="0"/>
          <c:showPercent val="0"/>
          <c:showBubbleSize val="0"/>
        </c:dLbls>
        <c:marker val="1"/>
        <c:smooth val="0"/>
        <c:axId val="516855752"/>
        <c:axId val="516855360"/>
      </c:lineChart>
      <c:dateAx>
        <c:axId val="516855752"/>
        <c:scaling>
          <c:orientation val="minMax"/>
        </c:scaling>
        <c:delete val="1"/>
        <c:axPos val="b"/>
        <c:numFmt formatCode="&quot;H&quot;yy" sourceLinked="1"/>
        <c:majorTickMark val="none"/>
        <c:minorTickMark val="none"/>
        <c:tickLblPos val="none"/>
        <c:crossAx val="516855360"/>
        <c:crosses val="autoZero"/>
        <c:auto val="1"/>
        <c:lblOffset val="100"/>
        <c:baseTimeUnit val="years"/>
      </c:dateAx>
      <c:valAx>
        <c:axId val="516855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6855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581-415E-9114-D177BD98901E}"/>
            </c:ext>
          </c:extLst>
        </c:ser>
        <c:dLbls>
          <c:showLegendKey val="0"/>
          <c:showVal val="0"/>
          <c:showCatName val="0"/>
          <c:showSerName val="0"/>
          <c:showPercent val="0"/>
          <c:showBubbleSize val="0"/>
        </c:dLbls>
        <c:gapWidth val="150"/>
        <c:axId val="510827128"/>
        <c:axId val="510826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581-415E-9114-D177BD98901E}"/>
            </c:ext>
          </c:extLst>
        </c:ser>
        <c:dLbls>
          <c:showLegendKey val="0"/>
          <c:showVal val="0"/>
          <c:showCatName val="0"/>
          <c:showSerName val="0"/>
          <c:showPercent val="0"/>
          <c:showBubbleSize val="0"/>
        </c:dLbls>
        <c:marker val="1"/>
        <c:smooth val="0"/>
        <c:axId val="510827128"/>
        <c:axId val="510826344"/>
      </c:lineChart>
      <c:dateAx>
        <c:axId val="510827128"/>
        <c:scaling>
          <c:orientation val="minMax"/>
        </c:scaling>
        <c:delete val="1"/>
        <c:axPos val="b"/>
        <c:numFmt formatCode="&quot;H&quot;yy" sourceLinked="1"/>
        <c:majorTickMark val="none"/>
        <c:minorTickMark val="none"/>
        <c:tickLblPos val="none"/>
        <c:crossAx val="510826344"/>
        <c:crosses val="autoZero"/>
        <c:auto val="1"/>
        <c:lblOffset val="100"/>
        <c:baseTimeUnit val="years"/>
      </c:dateAx>
      <c:valAx>
        <c:axId val="510826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0827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F69-40B6-8A39-EF878F2E4940}"/>
            </c:ext>
          </c:extLst>
        </c:ser>
        <c:dLbls>
          <c:showLegendKey val="0"/>
          <c:showVal val="0"/>
          <c:showCatName val="0"/>
          <c:showSerName val="0"/>
          <c:showPercent val="0"/>
          <c:showBubbleSize val="0"/>
        </c:dLbls>
        <c:gapWidth val="150"/>
        <c:axId val="516857712"/>
        <c:axId val="510827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F69-40B6-8A39-EF878F2E4940}"/>
            </c:ext>
          </c:extLst>
        </c:ser>
        <c:dLbls>
          <c:showLegendKey val="0"/>
          <c:showVal val="0"/>
          <c:showCatName val="0"/>
          <c:showSerName val="0"/>
          <c:showPercent val="0"/>
          <c:showBubbleSize val="0"/>
        </c:dLbls>
        <c:marker val="1"/>
        <c:smooth val="0"/>
        <c:axId val="516857712"/>
        <c:axId val="510827912"/>
      </c:lineChart>
      <c:dateAx>
        <c:axId val="516857712"/>
        <c:scaling>
          <c:orientation val="minMax"/>
        </c:scaling>
        <c:delete val="1"/>
        <c:axPos val="b"/>
        <c:numFmt formatCode="&quot;H&quot;yy" sourceLinked="1"/>
        <c:majorTickMark val="none"/>
        <c:minorTickMark val="none"/>
        <c:tickLblPos val="none"/>
        <c:crossAx val="510827912"/>
        <c:crosses val="autoZero"/>
        <c:auto val="1"/>
        <c:lblOffset val="100"/>
        <c:baseTimeUnit val="years"/>
      </c:dateAx>
      <c:valAx>
        <c:axId val="510827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6857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formatCode="#,##0.00;&quot;△&quot;#,##0.00;&quot;-&quot;">
                  <c:v>7857.06</c:v>
                </c:pt>
                <c:pt idx="3" formatCode="#,##0.00;&quot;△&quot;#,##0.00;&quot;-&quot;">
                  <c:v>7462.09</c:v>
                </c:pt>
                <c:pt idx="4" formatCode="#,##0.00;&quot;△&quot;#,##0.00;&quot;-&quot;">
                  <c:v>7442.38</c:v>
                </c:pt>
              </c:numCache>
            </c:numRef>
          </c:val>
          <c:extLst>
            <c:ext xmlns:c16="http://schemas.microsoft.com/office/drawing/2014/chart" uri="{C3380CC4-5D6E-409C-BE32-E72D297353CC}">
              <c16:uniqueId val="{00000000-02AB-4EBA-B13F-9891F8AC3182}"/>
            </c:ext>
          </c:extLst>
        </c:ser>
        <c:dLbls>
          <c:showLegendKey val="0"/>
          <c:showVal val="0"/>
          <c:showCatName val="0"/>
          <c:showSerName val="0"/>
          <c:showPercent val="0"/>
          <c:showBubbleSize val="0"/>
        </c:dLbls>
        <c:gapWidth val="150"/>
        <c:axId val="510828304"/>
        <c:axId val="5108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979.89</c:v>
                </c:pt>
                <c:pt idx="1">
                  <c:v>1051.43</c:v>
                </c:pt>
                <c:pt idx="2">
                  <c:v>982.29</c:v>
                </c:pt>
                <c:pt idx="3">
                  <c:v>713.28</c:v>
                </c:pt>
                <c:pt idx="4">
                  <c:v>673.08</c:v>
                </c:pt>
              </c:numCache>
            </c:numRef>
          </c:val>
          <c:smooth val="0"/>
          <c:extLst>
            <c:ext xmlns:c16="http://schemas.microsoft.com/office/drawing/2014/chart" uri="{C3380CC4-5D6E-409C-BE32-E72D297353CC}">
              <c16:uniqueId val="{00000001-02AB-4EBA-B13F-9891F8AC3182}"/>
            </c:ext>
          </c:extLst>
        </c:ser>
        <c:dLbls>
          <c:showLegendKey val="0"/>
          <c:showVal val="0"/>
          <c:showCatName val="0"/>
          <c:showSerName val="0"/>
          <c:showPercent val="0"/>
          <c:showBubbleSize val="0"/>
        </c:dLbls>
        <c:marker val="1"/>
        <c:smooth val="0"/>
        <c:axId val="510828304"/>
        <c:axId val="510825952"/>
      </c:lineChart>
      <c:dateAx>
        <c:axId val="510828304"/>
        <c:scaling>
          <c:orientation val="minMax"/>
        </c:scaling>
        <c:delete val="1"/>
        <c:axPos val="b"/>
        <c:numFmt formatCode="&quot;H&quot;yy" sourceLinked="1"/>
        <c:majorTickMark val="none"/>
        <c:minorTickMark val="none"/>
        <c:tickLblPos val="none"/>
        <c:crossAx val="510825952"/>
        <c:crosses val="autoZero"/>
        <c:auto val="1"/>
        <c:lblOffset val="100"/>
        <c:baseTimeUnit val="years"/>
      </c:dateAx>
      <c:valAx>
        <c:axId val="51082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0828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27.74</c:v>
                </c:pt>
                <c:pt idx="1">
                  <c:v>23.44</c:v>
                </c:pt>
                <c:pt idx="2">
                  <c:v>42.82</c:v>
                </c:pt>
                <c:pt idx="3">
                  <c:v>37.01</c:v>
                </c:pt>
                <c:pt idx="4">
                  <c:v>20.48</c:v>
                </c:pt>
              </c:numCache>
            </c:numRef>
          </c:val>
          <c:extLst>
            <c:ext xmlns:c16="http://schemas.microsoft.com/office/drawing/2014/chart" uri="{C3380CC4-5D6E-409C-BE32-E72D297353CC}">
              <c16:uniqueId val="{00000000-CF38-45DE-A199-242D0DB9102B}"/>
            </c:ext>
          </c:extLst>
        </c:ser>
        <c:dLbls>
          <c:showLegendKey val="0"/>
          <c:showVal val="0"/>
          <c:showCatName val="0"/>
          <c:showSerName val="0"/>
          <c:showPercent val="0"/>
          <c:showBubbleSize val="0"/>
        </c:dLbls>
        <c:gapWidth val="150"/>
        <c:axId val="423059040"/>
        <c:axId val="4230586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41.34</c:v>
                </c:pt>
                <c:pt idx="1">
                  <c:v>40.06</c:v>
                </c:pt>
                <c:pt idx="2">
                  <c:v>41.25</c:v>
                </c:pt>
                <c:pt idx="3">
                  <c:v>40.75</c:v>
                </c:pt>
                <c:pt idx="4">
                  <c:v>42.44</c:v>
                </c:pt>
              </c:numCache>
            </c:numRef>
          </c:val>
          <c:smooth val="0"/>
          <c:extLst>
            <c:ext xmlns:c16="http://schemas.microsoft.com/office/drawing/2014/chart" uri="{C3380CC4-5D6E-409C-BE32-E72D297353CC}">
              <c16:uniqueId val="{00000001-CF38-45DE-A199-242D0DB9102B}"/>
            </c:ext>
          </c:extLst>
        </c:ser>
        <c:dLbls>
          <c:showLegendKey val="0"/>
          <c:showVal val="0"/>
          <c:showCatName val="0"/>
          <c:showSerName val="0"/>
          <c:showPercent val="0"/>
          <c:showBubbleSize val="0"/>
        </c:dLbls>
        <c:marker val="1"/>
        <c:smooth val="0"/>
        <c:axId val="423059040"/>
        <c:axId val="423058648"/>
      </c:lineChart>
      <c:dateAx>
        <c:axId val="423059040"/>
        <c:scaling>
          <c:orientation val="minMax"/>
        </c:scaling>
        <c:delete val="1"/>
        <c:axPos val="b"/>
        <c:numFmt formatCode="&quot;H&quot;yy" sourceLinked="1"/>
        <c:majorTickMark val="none"/>
        <c:minorTickMark val="none"/>
        <c:tickLblPos val="none"/>
        <c:crossAx val="423058648"/>
        <c:crosses val="autoZero"/>
        <c:auto val="1"/>
        <c:lblOffset val="100"/>
        <c:baseTimeUnit val="years"/>
      </c:dateAx>
      <c:valAx>
        <c:axId val="423058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3059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901.57</c:v>
                </c:pt>
                <c:pt idx="1">
                  <c:v>1040.22</c:v>
                </c:pt>
                <c:pt idx="2">
                  <c:v>515.69000000000005</c:v>
                </c:pt>
                <c:pt idx="3">
                  <c:v>652.16999999999996</c:v>
                </c:pt>
                <c:pt idx="4">
                  <c:v>1086.27</c:v>
                </c:pt>
              </c:numCache>
            </c:numRef>
          </c:val>
          <c:extLst>
            <c:ext xmlns:c16="http://schemas.microsoft.com/office/drawing/2014/chart" uri="{C3380CC4-5D6E-409C-BE32-E72D297353CC}">
              <c16:uniqueId val="{00000000-0BE7-466B-9AD7-89C73B8158E8}"/>
            </c:ext>
          </c:extLst>
        </c:ser>
        <c:dLbls>
          <c:showLegendKey val="0"/>
          <c:showVal val="0"/>
          <c:showCatName val="0"/>
          <c:showSerName val="0"/>
          <c:showPercent val="0"/>
          <c:showBubbleSize val="0"/>
        </c:dLbls>
        <c:gapWidth val="150"/>
        <c:axId val="423057472"/>
        <c:axId val="423057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357.49</c:v>
                </c:pt>
                <c:pt idx="1">
                  <c:v>355.22</c:v>
                </c:pt>
                <c:pt idx="2">
                  <c:v>334.48</c:v>
                </c:pt>
                <c:pt idx="3">
                  <c:v>311.70999999999998</c:v>
                </c:pt>
                <c:pt idx="4">
                  <c:v>284.54000000000002</c:v>
                </c:pt>
              </c:numCache>
            </c:numRef>
          </c:val>
          <c:smooth val="0"/>
          <c:extLst>
            <c:ext xmlns:c16="http://schemas.microsoft.com/office/drawing/2014/chart" uri="{C3380CC4-5D6E-409C-BE32-E72D297353CC}">
              <c16:uniqueId val="{00000001-0BE7-466B-9AD7-89C73B8158E8}"/>
            </c:ext>
          </c:extLst>
        </c:ser>
        <c:dLbls>
          <c:showLegendKey val="0"/>
          <c:showVal val="0"/>
          <c:showCatName val="0"/>
          <c:showSerName val="0"/>
          <c:showPercent val="0"/>
          <c:showBubbleSize val="0"/>
        </c:dLbls>
        <c:marker val="1"/>
        <c:smooth val="0"/>
        <c:axId val="423057472"/>
        <c:axId val="423057080"/>
      </c:lineChart>
      <c:dateAx>
        <c:axId val="423057472"/>
        <c:scaling>
          <c:orientation val="minMax"/>
        </c:scaling>
        <c:delete val="1"/>
        <c:axPos val="b"/>
        <c:numFmt formatCode="&quot;H&quot;yy" sourceLinked="1"/>
        <c:majorTickMark val="none"/>
        <c:minorTickMark val="none"/>
        <c:tickLblPos val="none"/>
        <c:crossAx val="423057080"/>
        <c:crosses val="autoZero"/>
        <c:auto val="1"/>
        <c:lblOffset val="100"/>
        <c:baseTimeUnit val="years"/>
      </c:dateAx>
      <c:valAx>
        <c:axId val="423057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3057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【765.47】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【51.30】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【257.86】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BL66" sqref="BL66:BZ82"/>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2">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2">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4" t="str">
        <f>データ!H6</f>
        <v>新潟県　佐渡市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2">
      <c r="A8" s="2"/>
      <c r="B8" s="49" t="str">
        <f>データ!I6</f>
        <v>法非適用</v>
      </c>
      <c r="C8" s="49"/>
      <c r="D8" s="49"/>
      <c r="E8" s="49"/>
      <c r="F8" s="49"/>
      <c r="G8" s="49"/>
      <c r="H8" s="49"/>
      <c r="I8" s="49" t="str">
        <f>データ!J6</f>
        <v>下水道事業</v>
      </c>
      <c r="J8" s="49"/>
      <c r="K8" s="49"/>
      <c r="L8" s="49"/>
      <c r="M8" s="49"/>
      <c r="N8" s="49"/>
      <c r="O8" s="49"/>
      <c r="P8" s="49" t="str">
        <f>データ!K6</f>
        <v>農業集落排水</v>
      </c>
      <c r="Q8" s="49"/>
      <c r="R8" s="49"/>
      <c r="S8" s="49"/>
      <c r="T8" s="49"/>
      <c r="U8" s="49"/>
      <c r="V8" s="49"/>
      <c r="W8" s="49" t="str">
        <f>データ!L6</f>
        <v>F3</v>
      </c>
      <c r="X8" s="49"/>
      <c r="Y8" s="49"/>
      <c r="Z8" s="49"/>
      <c r="AA8" s="49"/>
      <c r="AB8" s="49"/>
      <c r="AC8" s="49"/>
      <c r="AD8" s="50" t="str">
        <f>データ!$M$6</f>
        <v>非設置</v>
      </c>
      <c r="AE8" s="50"/>
      <c r="AF8" s="50"/>
      <c r="AG8" s="50"/>
      <c r="AH8" s="50"/>
      <c r="AI8" s="50"/>
      <c r="AJ8" s="50"/>
      <c r="AK8" s="3"/>
      <c r="AL8" s="51">
        <f>データ!S6</f>
        <v>54157</v>
      </c>
      <c r="AM8" s="51"/>
      <c r="AN8" s="51"/>
      <c r="AO8" s="51"/>
      <c r="AP8" s="51"/>
      <c r="AQ8" s="51"/>
      <c r="AR8" s="51"/>
      <c r="AS8" s="51"/>
      <c r="AT8" s="46">
        <f>データ!T6</f>
        <v>855.67</v>
      </c>
      <c r="AU8" s="46"/>
      <c r="AV8" s="46"/>
      <c r="AW8" s="46"/>
      <c r="AX8" s="46"/>
      <c r="AY8" s="46"/>
      <c r="AZ8" s="46"/>
      <c r="BA8" s="46"/>
      <c r="BB8" s="46">
        <f>データ!U6</f>
        <v>63.29</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2">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2">
      <c r="A10" s="2"/>
      <c r="B10" s="46" t="str">
        <f>データ!N6</f>
        <v>-</v>
      </c>
      <c r="C10" s="46"/>
      <c r="D10" s="46"/>
      <c r="E10" s="46"/>
      <c r="F10" s="46"/>
      <c r="G10" s="46"/>
      <c r="H10" s="46"/>
      <c r="I10" s="46" t="str">
        <f>データ!O6</f>
        <v>該当数値なし</v>
      </c>
      <c r="J10" s="46"/>
      <c r="K10" s="46"/>
      <c r="L10" s="46"/>
      <c r="M10" s="46"/>
      <c r="N10" s="46"/>
      <c r="O10" s="46"/>
      <c r="P10" s="46">
        <f>データ!P6</f>
        <v>0.27</v>
      </c>
      <c r="Q10" s="46"/>
      <c r="R10" s="46"/>
      <c r="S10" s="46"/>
      <c r="T10" s="46"/>
      <c r="U10" s="46"/>
      <c r="V10" s="46"/>
      <c r="W10" s="46">
        <f>データ!Q6</f>
        <v>90.17</v>
      </c>
      <c r="X10" s="46"/>
      <c r="Y10" s="46"/>
      <c r="Z10" s="46"/>
      <c r="AA10" s="46"/>
      <c r="AB10" s="46"/>
      <c r="AC10" s="46"/>
      <c r="AD10" s="51">
        <f>データ!R6</f>
        <v>4284</v>
      </c>
      <c r="AE10" s="51"/>
      <c r="AF10" s="51"/>
      <c r="AG10" s="51"/>
      <c r="AH10" s="51"/>
      <c r="AI10" s="51"/>
      <c r="AJ10" s="51"/>
      <c r="AK10" s="2"/>
      <c r="AL10" s="51">
        <f>データ!V6</f>
        <v>144</v>
      </c>
      <c r="AM10" s="51"/>
      <c r="AN10" s="51"/>
      <c r="AO10" s="51"/>
      <c r="AP10" s="51"/>
      <c r="AQ10" s="51"/>
      <c r="AR10" s="51"/>
      <c r="AS10" s="51"/>
      <c r="AT10" s="46">
        <f>データ!W6</f>
        <v>0.27</v>
      </c>
      <c r="AU10" s="46"/>
      <c r="AV10" s="46"/>
      <c r="AW10" s="46"/>
      <c r="AX10" s="46"/>
      <c r="AY10" s="46"/>
      <c r="AZ10" s="46"/>
      <c r="BA10" s="46"/>
      <c r="BB10" s="46">
        <f>データ!X6</f>
        <v>533.33000000000004</v>
      </c>
      <c r="BC10" s="46"/>
      <c r="BD10" s="46"/>
      <c r="BE10" s="46"/>
      <c r="BF10" s="46"/>
      <c r="BG10" s="46"/>
      <c r="BH10" s="46"/>
      <c r="BI10" s="46"/>
      <c r="BJ10" s="2"/>
      <c r="BK10" s="2"/>
      <c r="BL10" s="75" t="s">
        <v>22</v>
      </c>
      <c r="BM10" s="76"/>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7" t="s">
        <v>24</v>
      </c>
      <c r="BM11" s="77"/>
      <c r="BN11" s="77"/>
      <c r="BO11" s="77"/>
      <c r="BP11" s="77"/>
      <c r="BQ11" s="77"/>
      <c r="BR11" s="77"/>
      <c r="BS11" s="77"/>
      <c r="BT11" s="77"/>
      <c r="BU11" s="77"/>
      <c r="BV11" s="77"/>
      <c r="BW11" s="77"/>
      <c r="BX11" s="77"/>
      <c r="BY11" s="77"/>
      <c r="BZ11" s="7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7"/>
      <c r="BM12" s="77"/>
      <c r="BN12" s="77"/>
      <c r="BO12" s="77"/>
      <c r="BP12" s="77"/>
      <c r="BQ12" s="77"/>
      <c r="BR12" s="77"/>
      <c r="BS12" s="77"/>
      <c r="BT12" s="77"/>
      <c r="BU12" s="77"/>
      <c r="BV12" s="77"/>
      <c r="BW12" s="77"/>
      <c r="BX12" s="77"/>
      <c r="BY12" s="77"/>
      <c r="BZ12" s="7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8"/>
      <c r="BM13" s="78"/>
      <c r="BN13" s="78"/>
      <c r="BO13" s="78"/>
      <c r="BP13" s="78"/>
      <c r="BQ13" s="78"/>
      <c r="BR13" s="78"/>
      <c r="BS13" s="78"/>
      <c r="BT13" s="78"/>
      <c r="BU13" s="78"/>
      <c r="BV13" s="78"/>
      <c r="BW13" s="78"/>
      <c r="BX13" s="78"/>
      <c r="BY13" s="78"/>
      <c r="BZ13" s="78"/>
    </row>
    <row r="14" spans="1:78" ht="13.5" customHeight="1" x14ac:dyDescent="0.2">
      <c r="A14" s="2"/>
      <c r="B14" s="79" t="s">
        <v>25</v>
      </c>
      <c r="C14" s="80"/>
      <c r="D14" s="80"/>
      <c r="E14" s="80"/>
      <c r="F14" s="80"/>
      <c r="G14" s="80"/>
      <c r="H14" s="80"/>
      <c r="I14" s="80"/>
      <c r="J14" s="80"/>
      <c r="K14" s="80"/>
      <c r="L14" s="80"/>
      <c r="M14" s="80"/>
      <c r="N14" s="80"/>
      <c r="O14" s="80"/>
      <c r="P14" s="80"/>
      <c r="Q14" s="80"/>
      <c r="R14" s="80"/>
      <c r="S14" s="80"/>
      <c r="T14" s="80"/>
      <c r="U14" s="80"/>
      <c r="V14" s="80"/>
      <c r="W14" s="80"/>
      <c r="X14" s="80"/>
      <c r="Y14" s="80"/>
      <c r="Z14" s="80"/>
      <c r="AA14" s="80"/>
      <c r="AB14" s="80"/>
      <c r="AC14" s="80"/>
      <c r="AD14" s="80"/>
      <c r="AE14" s="80"/>
      <c r="AF14" s="80"/>
      <c r="AG14" s="80"/>
      <c r="AH14" s="80"/>
      <c r="AI14" s="80"/>
      <c r="AJ14" s="80"/>
      <c r="AK14" s="80"/>
      <c r="AL14" s="80"/>
      <c r="AM14" s="80"/>
      <c r="AN14" s="80"/>
      <c r="AO14" s="80"/>
      <c r="AP14" s="80"/>
      <c r="AQ14" s="80"/>
      <c r="AR14" s="80"/>
      <c r="AS14" s="80"/>
      <c r="AT14" s="80"/>
      <c r="AU14" s="80"/>
      <c r="AV14" s="80"/>
      <c r="AW14" s="80"/>
      <c r="AX14" s="80"/>
      <c r="AY14" s="80"/>
      <c r="AZ14" s="80"/>
      <c r="BA14" s="80"/>
      <c r="BB14" s="80"/>
      <c r="BC14" s="80"/>
      <c r="BD14" s="80"/>
      <c r="BE14" s="80"/>
      <c r="BF14" s="80"/>
      <c r="BG14" s="80"/>
      <c r="BH14" s="80"/>
      <c r="BI14" s="80"/>
      <c r="BJ14" s="81"/>
      <c r="BK14" s="2"/>
      <c r="BL14" s="63" t="s">
        <v>26</v>
      </c>
      <c r="BM14" s="64"/>
      <c r="BN14" s="64"/>
      <c r="BO14" s="64"/>
      <c r="BP14" s="64"/>
      <c r="BQ14" s="64"/>
      <c r="BR14" s="64"/>
      <c r="BS14" s="64"/>
      <c r="BT14" s="64"/>
      <c r="BU14" s="64"/>
      <c r="BV14" s="64"/>
      <c r="BW14" s="64"/>
      <c r="BX14" s="64"/>
      <c r="BY14" s="64"/>
      <c r="BZ14" s="65"/>
    </row>
    <row r="15" spans="1:78" ht="13.5" customHeight="1" x14ac:dyDescent="0.2">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117</v>
      </c>
      <c r="BM16" s="55"/>
      <c r="BN16" s="55"/>
      <c r="BO16" s="55"/>
      <c r="BP16" s="55"/>
      <c r="BQ16" s="55"/>
      <c r="BR16" s="55"/>
      <c r="BS16" s="55"/>
      <c r="BT16" s="55"/>
      <c r="BU16" s="55"/>
      <c r="BV16" s="55"/>
      <c r="BW16" s="55"/>
      <c r="BX16" s="55"/>
      <c r="BY16" s="55"/>
      <c r="BZ16" s="56"/>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118</v>
      </c>
      <c r="BM47" s="55"/>
      <c r="BN47" s="55"/>
      <c r="BO47" s="55"/>
      <c r="BP47" s="55"/>
      <c r="BQ47" s="55"/>
      <c r="BR47" s="55"/>
      <c r="BS47" s="55"/>
      <c r="BT47" s="55"/>
      <c r="BU47" s="55"/>
      <c r="BV47" s="55"/>
      <c r="BW47" s="55"/>
      <c r="BX47" s="55"/>
      <c r="BY47" s="55"/>
      <c r="BZ47" s="56"/>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2">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2">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9" t="s">
        <v>119</v>
      </c>
      <c r="BM66" s="70"/>
      <c r="BN66" s="70"/>
      <c r="BO66" s="70"/>
      <c r="BP66" s="70"/>
      <c r="BQ66" s="70"/>
      <c r="BR66" s="70"/>
      <c r="BS66" s="70"/>
      <c r="BT66" s="70"/>
      <c r="BU66" s="70"/>
      <c r="BV66" s="70"/>
      <c r="BW66" s="70"/>
      <c r="BX66" s="70"/>
      <c r="BY66" s="70"/>
      <c r="BZ66" s="71"/>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9"/>
      <c r="BM67" s="70"/>
      <c r="BN67" s="70"/>
      <c r="BO67" s="70"/>
      <c r="BP67" s="70"/>
      <c r="BQ67" s="70"/>
      <c r="BR67" s="70"/>
      <c r="BS67" s="70"/>
      <c r="BT67" s="70"/>
      <c r="BU67" s="70"/>
      <c r="BV67" s="70"/>
      <c r="BW67" s="70"/>
      <c r="BX67" s="70"/>
      <c r="BY67" s="70"/>
      <c r="BZ67" s="71"/>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9"/>
      <c r="BM68" s="70"/>
      <c r="BN68" s="70"/>
      <c r="BO68" s="70"/>
      <c r="BP68" s="70"/>
      <c r="BQ68" s="70"/>
      <c r="BR68" s="70"/>
      <c r="BS68" s="70"/>
      <c r="BT68" s="70"/>
      <c r="BU68" s="70"/>
      <c r="BV68" s="70"/>
      <c r="BW68" s="70"/>
      <c r="BX68" s="70"/>
      <c r="BY68" s="70"/>
      <c r="BZ68" s="71"/>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9"/>
      <c r="BM69" s="70"/>
      <c r="BN69" s="70"/>
      <c r="BO69" s="70"/>
      <c r="BP69" s="70"/>
      <c r="BQ69" s="70"/>
      <c r="BR69" s="70"/>
      <c r="BS69" s="70"/>
      <c r="BT69" s="70"/>
      <c r="BU69" s="70"/>
      <c r="BV69" s="70"/>
      <c r="BW69" s="70"/>
      <c r="BX69" s="70"/>
      <c r="BY69" s="70"/>
      <c r="BZ69" s="71"/>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9"/>
      <c r="BM70" s="70"/>
      <c r="BN70" s="70"/>
      <c r="BO70" s="70"/>
      <c r="BP70" s="70"/>
      <c r="BQ70" s="70"/>
      <c r="BR70" s="70"/>
      <c r="BS70" s="70"/>
      <c r="BT70" s="70"/>
      <c r="BU70" s="70"/>
      <c r="BV70" s="70"/>
      <c r="BW70" s="70"/>
      <c r="BX70" s="70"/>
      <c r="BY70" s="70"/>
      <c r="BZ70" s="71"/>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9"/>
      <c r="BM71" s="70"/>
      <c r="BN71" s="70"/>
      <c r="BO71" s="70"/>
      <c r="BP71" s="70"/>
      <c r="BQ71" s="70"/>
      <c r="BR71" s="70"/>
      <c r="BS71" s="70"/>
      <c r="BT71" s="70"/>
      <c r="BU71" s="70"/>
      <c r="BV71" s="70"/>
      <c r="BW71" s="70"/>
      <c r="BX71" s="70"/>
      <c r="BY71" s="70"/>
      <c r="BZ71" s="71"/>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9"/>
      <c r="BM72" s="70"/>
      <c r="BN72" s="70"/>
      <c r="BO72" s="70"/>
      <c r="BP72" s="70"/>
      <c r="BQ72" s="70"/>
      <c r="BR72" s="70"/>
      <c r="BS72" s="70"/>
      <c r="BT72" s="70"/>
      <c r="BU72" s="70"/>
      <c r="BV72" s="70"/>
      <c r="BW72" s="70"/>
      <c r="BX72" s="70"/>
      <c r="BY72" s="70"/>
      <c r="BZ72" s="71"/>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9"/>
      <c r="BM73" s="70"/>
      <c r="BN73" s="70"/>
      <c r="BO73" s="70"/>
      <c r="BP73" s="70"/>
      <c r="BQ73" s="70"/>
      <c r="BR73" s="70"/>
      <c r="BS73" s="70"/>
      <c r="BT73" s="70"/>
      <c r="BU73" s="70"/>
      <c r="BV73" s="70"/>
      <c r="BW73" s="70"/>
      <c r="BX73" s="70"/>
      <c r="BY73" s="70"/>
      <c r="BZ73" s="71"/>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9"/>
      <c r="BM74" s="70"/>
      <c r="BN74" s="70"/>
      <c r="BO74" s="70"/>
      <c r="BP74" s="70"/>
      <c r="BQ74" s="70"/>
      <c r="BR74" s="70"/>
      <c r="BS74" s="70"/>
      <c r="BT74" s="70"/>
      <c r="BU74" s="70"/>
      <c r="BV74" s="70"/>
      <c r="BW74" s="70"/>
      <c r="BX74" s="70"/>
      <c r="BY74" s="70"/>
      <c r="BZ74" s="71"/>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9"/>
      <c r="BM75" s="70"/>
      <c r="BN75" s="70"/>
      <c r="BO75" s="70"/>
      <c r="BP75" s="70"/>
      <c r="BQ75" s="70"/>
      <c r="BR75" s="70"/>
      <c r="BS75" s="70"/>
      <c r="BT75" s="70"/>
      <c r="BU75" s="70"/>
      <c r="BV75" s="70"/>
      <c r="BW75" s="70"/>
      <c r="BX75" s="70"/>
      <c r="BY75" s="70"/>
      <c r="BZ75" s="71"/>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9"/>
      <c r="BM76" s="70"/>
      <c r="BN76" s="70"/>
      <c r="BO76" s="70"/>
      <c r="BP76" s="70"/>
      <c r="BQ76" s="70"/>
      <c r="BR76" s="70"/>
      <c r="BS76" s="70"/>
      <c r="BT76" s="70"/>
      <c r="BU76" s="70"/>
      <c r="BV76" s="70"/>
      <c r="BW76" s="70"/>
      <c r="BX76" s="70"/>
      <c r="BY76" s="70"/>
      <c r="BZ76" s="71"/>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9"/>
      <c r="BM77" s="70"/>
      <c r="BN77" s="70"/>
      <c r="BO77" s="70"/>
      <c r="BP77" s="70"/>
      <c r="BQ77" s="70"/>
      <c r="BR77" s="70"/>
      <c r="BS77" s="70"/>
      <c r="BT77" s="70"/>
      <c r="BU77" s="70"/>
      <c r="BV77" s="70"/>
      <c r="BW77" s="70"/>
      <c r="BX77" s="70"/>
      <c r="BY77" s="70"/>
      <c r="BZ77" s="71"/>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9"/>
      <c r="BM78" s="70"/>
      <c r="BN78" s="70"/>
      <c r="BO78" s="70"/>
      <c r="BP78" s="70"/>
      <c r="BQ78" s="70"/>
      <c r="BR78" s="70"/>
      <c r="BS78" s="70"/>
      <c r="BT78" s="70"/>
      <c r="BU78" s="70"/>
      <c r="BV78" s="70"/>
      <c r="BW78" s="70"/>
      <c r="BX78" s="70"/>
      <c r="BY78" s="70"/>
      <c r="BZ78" s="71"/>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69"/>
      <c r="BM79" s="70"/>
      <c r="BN79" s="70"/>
      <c r="BO79" s="70"/>
      <c r="BP79" s="70"/>
      <c r="BQ79" s="70"/>
      <c r="BR79" s="70"/>
      <c r="BS79" s="70"/>
      <c r="BT79" s="70"/>
      <c r="BU79" s="70"/>
      <c r="BV79" s="70"/>
      <c r="BW79" s="70"/>
      <c r="BX79" s="70"/>
      <c r="BY79" s="70"/>
      <c r="BZ79" s="71"/>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69"/>
      <c r="BM80" s="70"/>
      <c r="BN80" s="70"/>
      <c r="BO80" s="70"/>
      <c r="BP80" s="70"/>
      <c r="BQ80" s="70"/>
      <c r="BR80" s="70"/>
      <c r="BS80" s="70"/>
      <c r="BT80" s="70"/>
      <c r="BU80" s="70"/>
      <c r="BV80" s="70"/>
      <c r="BW80" s="70"/>
      <c r="BX80" s="70"/>
      <c r="BY80" s="70"/>
      <c r="BZ80" s="71"/>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69"/>
      <c r="BM81" s="70"/>
      <c r="BN81" s="70"/>
      <c r="BO81" s="70"/>
      <c r="BP81" s="70"/>
      <c r="BQ81" s="70"/>
      <c r="BR81" s="70"/>
      <c r="BS81" s="70"/>
      <c r="BT81" s="70"/>
      <c r="BU81" s="70"/>
      <c r="BV81" s="70"/>
      <c r="BW81" s="70"/>
      <c r="BX81" s="70"/>
      <c r="BY81" s="70"/>
      <c r="BZ81" s="71"/>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x14ac:dyDescent="0.2">
      <c r="C83" s="2" t="s">
        <v>30</v>
      </c>
    </row>
    <row r="84" spans="1:78" x14ac:dyDescent="0.2">
      <c r="C84" s="2"/>
    </row>
    <row r="85" spans="1:78" hidden="1" x14ac:dyDescent="0.2">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2">
      <c r="B86" s="26"/>
      <c r="C86" s="26"/>
      <c r="D86" s="26"/>
      <c r="E86" s="26" t="str">
        <f>データ!AI6</f>
        <v/>
      </c>
      <c r="F86" s="26" t="s">
        <v>43</v>
      </c>
      <c r="G86" s="26" t="s">
        <v>43</v>
      </c>
      <c r="H86" s="26" t="str">
        <f>データ!BP6</f>
        <v>【765.47】</v>
      </c>
      <c r="I86" s="26" t="str">
        <f>データ!CA6</f>
        <v>【59.59】</v>
      </c>
      <c r="J86" s="26" t="str">
        <f>データ!CL6</f>
        <v>【257.86】</v>
      </c>
      <c r="K86" s="26" t="str">
        <f>データ!CW6</f>
        <v>【51.30】</v>
      </c>
      <c r="L86" s="26" t="str">
        <f>データ!DH6</f>
        <v>【86.22】</v>
      </c>
      <c r="M86" s="26" t="s">
        <v>44</v>
      </c>
      <c r="N86" s="26" t="s">
        <v>44</v>
      </c>
      <c r="O86" s="26" t="str">
        <f>データ!EO6</f>
        <v>【0.02】</v>
      </c>
    </row>
  </sheetData>
  <sheetProtection algorithmName="SHA-512" hashValue="5b5GCr4cHBfordWMjmbeEid4+s4CiWJ2VD8SKh6/4pEzOMHvbDlI0GBQ4QGs1xN95v+NfO2cO1coVxRtdMgB2g==" saltValue="WWkmgZMeM/5tpWtE7AZKI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2" x14ac:dyDescent="0.2"/>
  <cols>
    <col min="2" max="144" width="11.88671875" customWidth="1"/>
  </cols>
  <sheetData>
    <row r="1" spans="1:145" x14ac:dyDescent="0.2">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2">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2">
      <c r="A3" s="28" t="s">
        <v>47</v>
      </c>
      <c r="B3" s="29" t="s">
        <v>48</v>
      </c>
      <c r="C3" s="29" t="s">
        <v>49</v>
      </c>
      <c r="D3" s="29" t="s">
        <v>50</v>
      </c>
      <c r="E3" s="29" t="s">
        <v>51</v>
      </c>
      <c r="F3" s="29" t="s">
        <v>52</v>
      </c>
      <c r="G3" s="29" t="s">
        <v>53</v>
      </c>
      <c r="H3" s="83" t="s">
        <v>54</v>
      </c>
      <c r="I3" s="84"/>
      <c r="J3" s="84"/>
      <c r="K3" s="84"/>
      <c r="L3" s="84"/>
      <c r="M3" s="84"/>
      <c r="N3" s="84"/>
      <c r="O3" s="84"/>
      <c r="P3" s="84"/>
      <c r="Q3" s="84"/>
      <c r="R3" s="84"/>
      <c r="S3" s="84"/>
      <c r="T3" s="84"/>
      <c r="U3" s="84"/>
      <c r="V3" s="84"/>
      <c r="W3" s="84"/>
      <c r="X3" s="85"/>
      <c r="Y3" s="89" t="s">
        <v>55</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56</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5" x14ac:dyDescent="0.2">
      <c r="A4" s="28" t="s">
        <v>57</v>
      </c>
      <c r="B4" s="30"/>
      <c r="C4" s="30"/>
      <c r="D4" s="30"/>
      <c r="E4" s="30"/>
      <c r="F4" s="30"/>
      <c r="G4" s="30"/>
      <c r="H4" s="86"/>
      <c r="I4" s="87"/>
      <c r="J4" s="87"/>
      <c r="K4" s="87"/>
      <c r="L4" s="87"/>
      <c r="M4" s="87"/>
      <c r="N4" s="87"/>
      <c r="O4" s="87"/>
      <c r="P4" s="87"/>
      <c r="Q4" s="87"/>
      <c r="R4" s="87"/>
      <c r="S4" s="87"/>
      <c r="T4" s="87"/>
      <c r="U4" s="87"/>
      <c r="V4" s="87"/>
      <c r="W4" s="87"/>
      <c r="X4" s="88"/>
      <c r="Y4" s="82" t="s">
        <v>58</v>
      </c>
      <c r="Z4" s="82"/>
      <c r="AA4" s="82"/>
      <c r="AB4" s="82"/>
      <c r="AC4" s="82"/>
      <c r="AD4" s="82"/>
      <c r="AE4" s="82"/>
      <c r="AF4" s="82"/>
      <c r="AG4" s="82"/>
      <c r="AH4" s="82"/>
      <c r="AI4" s="82"/>
      <c r="AJ4" s="82" t="s">
        <v>59</v>
      </c>
      <c r="AK4" s="82"/>
      <c r="AL4" s="82"/>
      <c r="AM4" s="82"/>
      <c r="AN4" s="82"/>
      <c r="AO4" s="82"/>
      <c r="AP4" s="82"/>
      <c r="AQ4" s="82"/>
      <c r="AR4" s="82"/>
      <c r="AS4" s="82"/>
      <c r="AT4" s="82"/>
      <c r="AU4" s="82" t="s">
        <v>60</v>
      </c>
      <c r="AV4" s="82"/>
      <c r="AW4" s="82"/>
      <c r="AX4" s="82"/>
      <c r="AY4" s="82"/>
      <c r="AZ4" s="82"/>
      <c r="BA4" s="82"/>
      <c r="BB4" s="82"/>
      <c r="BC4" s="82"/>
      <c r="BD4" s="82"/>
      <c r="BE4" s="82"/>
      <c r="BF4" s="82" t="s">
        <v>61</v>
      </c>
      <c r="BG4" s="82"/>
      <c r="BH4" s="82"/>
      <c r="BI4" s="82"/>
      <c r="BJ4" s="82"/>
      <c r="BK4" s="82"/>
      <c r="BL4" s="82"/>
      <c r="BM4" s="82"/>
      <c r="BN4" s="82"/>
      <c r="BO4" s="82"/>
      <c r="BP4" s="82"/>
      <c r="BQ4" s="82" t="s">
        <v>62</v>
      </c>
      <c r="BR4" s="82"/>
      <c r="BS4" s="82"/>
      <c r="BT4" s="82"/>
      <c r="BU4" s="82"/>
      <c r="BV4" s="82"/>
      <c r="BW4" s="82"/>
      <c r="BX4" s="82"/>
      <c r="BY4" s="82"/>
      <c r="BZ4" s="82"/>
      <c r="CA4" s="82"/>
      <c r="CB4" s="82" t="s">
        <v>63</v>
      </c>
      <c r="CC4" s="82"/>
      <c r="CD4" s="82"/>
      <c r="CE4" s="82"/>
      <c r="CF4" s="82"/>
      <c r="CG4" s="82"/>
      <c r="CH4" s="82"/>
      <c r="CI4" s="82"/>
      <c r="CJ4" s="82"/>
      <c r="CK4" s="82"/>
      <c r="CL4" s="82"/>
      <c r="CM4" s="82" t="s">
        <v>64</v>
      </c>
      <c r="CN4" s="82"/>
      <c r="CO4" s="82"/>
      <c r="CP4" s="82"/>
      <c r="CQ4" s="82"/>
      <c r="CR4" s="82"/>
      <c r="CS4" s="82"/>
      <c r="CT4" s="82"/>
      <c r="CU4" s="82"/>
      <c r="CV4" s="82"/>
      <c r="CW4" s="82"/>
      <c r="CX4" s="82" t="s">
        <v>65</v>
      </c>
      <c r="CY4" s="82"/>
      <c r="CZ4" s="82"/>
      <c r="DA4" s="82"/>
      <c r="DB4" s="82"/>
      <c r="DC4" s="82"/>
      <c r="DD4" s="82"/>
      <c r="DE4" s="82"/>
      <c r="DF4" s="82"/>
      <c r="DG4" s="82"/>
      <c r="DH4" s="82"/>
      <c r="DI4" s="82" t="s">
        <v>66</v>
      </c>
      <c r="DJ4" s="82"/>
      <c r="DK4" s="82"/>
      <c r="DL4" s="82"/>
      <c r="DM4" s="82"/>
      <c r="DN4" s="82"/>
      <c r="DO4" s="82"/>
      <c r="DP4" s="82"/>
      <c r="DQ4" s="82"/>
      <c r="DR4" s="82"/>
      <c r="DS4" s="82"/>
      <c r="DT4" s="82" t="s">
        <v>67</v>
      </c>
      <c r="DU4" s="82"/>
      <c r="DV4" s="82"/>
      <c r="DW4" s="82"/>
      <c r="DX4" s="82"/>
      <c r="DY4" s="82"/>
      <c r="DZ4" s="82"/>
      <c r="EA4" s="82"/>
      <c r="EB4" s="82"/>
      <c r="EC4" s="82"/>
      <c r="ED4" s="82"/>
      <c r="EE4" s="82" t="s">
        <v>68</v>
      </c>
      <c r="EF4" s="82"/>
      <c r="EG4" s="82"/>
      <c r="EH4" s="82"/>
      <c r="EI4" s="82"/>
      <c r="EJ4" s="82"/>
      <c r="EK4" s="82"/>
      <c r="EL4" s="82"/>
      <c r="EM4" s="82"/>
      <c r="EN4" s="82"/>
      <c r="EO4" s="82"/>
    </row>
    <row r="5" spans="1:145" x14ac:dyDescent="0.2">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2">
      <c r="A6" s="28" t="s">
        <v>97</v>
      </c>
      <c r="B6" s="33">
        <f>B7</f>
        <v>2019</v>
      </c>
      <c r="C6" s="33">
        <f t="shared" ref="C6:X6" si="3">C7</f>
        <v>152242</v>
      </c>
      <c r="D6" s="33">
        <f t="shared" si="3"/>
        <v>47</v>
      </c>
      <c r="E6" s="33">
        <f t="shared" si="3"/>
        <v>17</v>
      </c>
      <c r="F6" s="33">
        <f t="shared" si="3"/>
        <v>5</v>
      </c>
      <c r="G6" s="33">
        <f t="shared" si="3"/>
        <v>0</v>
      </c>
      <c r="H6" s="33" t="str">
        <f t="shared" si="3"/>
        <v>新潟県　佐渡市</v>
      </c>
      <c r="I6" s="33" t="str">
        <f t="shared" si="3"/>
        <v>法非適用</v>
      </c>
      <c r="J6" s="33" t="str">
        <f t="shared" si="3"/>
        <v>下水道事業</v>
      </c>
      <c r="K6" s="33" t="str">
        <f t="shared" si="3"/>
        <v>農業集落排水</v>
      </c>
      <c r="L6" s="33" t="str">
        <f t="shared" si="3"/>
        <v>F3</v>
      </c>
      <c r="M6" s="33" t="str">
        <f t="shared" si="3"/>
        <v>非設置</v>
      </c>
      <c r="N6" s="34" t="str">
        <f t="shared" si="3"/>
        <v>-</v>
      </c>
      <c r="O6" s="34" t="str">
        <f t="shared" si="3"/>
        <v>該当数値なし</v>
      </c>
      <c r="P6" s="34">
        <f t="shared" si="3"/>
        <v>0.27</v>
      </c>
      <c r="Q6" s="34">
        <f t="shared" si="3"/>
        <v>90.17</v>
      </c>
      <c r="R6" s="34">
        <f t="shared" si="3"/>
        <v>4284</v>
      </c>
      <c r="S6" s="34">
        <f t="shared" si="3"/>
        <v>54157</v>
      </c>
      <c r="T6" s="34">
        <f t="shared" si="3"/>
        <v>855.67</v>
      </c>
      <c r="U6" s="34">
        <f t="shared" si="3"/>
        <v>63.29</v>
      </c>
      <c r="V6" s="34">
        <f t="shared" si="3"/>
        <v>144</v>
      </c>
      <c r="W6" s="34">
        <f t="shared" si="3"/>
        <v>0.27</v>
      </c>
      <c r="X6" s="34">
        <f t="shared" si="3"/>
        <v>533.33000000000004</v>
      </c>
      <c r="Y6" s="35">
        <f>IF(Y7="",NA(),Y7)</f>
        <v>93.96</v>
      </c>
      <c r="Z6" s="35">
        <f t="shared" ref="Z6:AH6" si="4">IF(Z7="",NA(),Z7)</f>
        <v>80.819999999999993</v>
      </c>
      <c r="AA6" s="35">
        <f t="shared" si="4"/>
        <v>113.13</v>
      </c>
      <c r="AB6" s="35">
        <f t="shared" si="4"/>
        <v>110.38</v>
      </c>
      <c r="AC6" s="35">
        <f t="shared" si="4"/>
        <v>87.34</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5">
        <f t="shared" si="7"/>
        <v>7857.06</v>
      </c>
      <c r="BI6" s="35">
        <f t="shared" si="7"/>
        <v>7462.09</v>
      </c>
      <c r="BJ6" s="35">
        <f t="shared" si="7"/>
        <v>7442.38</v>
      </c>
      <c r="BK6" s="35">
        <f t="shared" si="7"/>
        <v>979.89</v>
      </c>
      <c r="BL6" s="35">
        <f t="shared" si="7"/>
        <v>1051.43</v>
      </c>
      <c r="BM6" s="35">
        <f t="shared" si="7"/>
        <v>982.29</v>
      </c>
      <c r="BN6" s="35">
        <f t="shared" si="7"/>
        <v>713.28</v>
      </c>
      <c r="BO6" s="35">
        <f t="shared" si="7"/>
        <v>673.08</v>
      </c>
      <c r="BP6" s="34" t="str">
        <f>IF(BP7="","",IF(BP7="-","【-】","【"&amp;SUBSTITUTE(TEXT(BP7,"#,##0.00"),"-","△")&amp;"】"))</f>
        <v>【765.47】</v>
      </c>
      <c r="BQ6" s="35">
        <f>IF(BQ7="",NA(),BQ7)</f>
        <v>27.74</v>
      </c>
      <c r="BR6" s="35">
        <f t="shared" ref="BR6:BZ6" si="8">IF(BR7="",NA(),BR7)</f>
        <v>23.44</v>
      </c>
      <c r="BS6" s="35">
        <f t="shared" si="8"/>
        <v>42.82</v>
      </c>
      <c r="BT6" s="35">
        <f t="shared" si="8"/>
        <v>37.01</v>
      </c>
      <c r="BU6" s="35">
        <f t="shared" si="8"/>
        <v>20.48</v>
      </c>
      <c r="BV6" s="35">
        <f t="shared" si="8"/>
        <v>41.34</v>
      </c>
      <c r="BW6" s="35">
        <f t="shared" si="8"/>
        <v>40.06</v>
      </c>
      <c r="BX6" s="35">
        <f t="shared" si="8"/>
        <v>41.25</v>
      </c>
      <c r="BY6" s="35">
        <f t="shared" si="8"/>
        <v>40.75</v>
      </c>
      <c r="BZ6" s="35">
        <f t="shared" si="8"/>
        <v>42.44</v>
      </c>
      <c r="CA6" s="34" t="str">
        <f>IF(CA7="","",IF(CA7="-","【-】","【"&amp;SUBSTITUTE(TEXT(CA7,"#,##0.00"),"-","△")&amp;"】"))</f>
        <v>【59.59】</v>
      </c>
      <c r="CB6" s="35">
        <f>IF(CB7="",NA(),CB7)</f>
        <v>901.57</v>
      </c>
      <c r="CC6" s="35">
        <f t="shared" ref="CC6:CK6" si="9">IF(CC7="",NA(),CC7)</f>
        <v>1040.22</v>
      </c>
      <c r="CD6" s="35">
        <f t="shared" si="9"/>
        <v>515.69000000000005</v>
      </c>
      <c r="CE6" s="35">
        <f t="shared" si="9"/>
        <v>652.16999999999996</v>
      </c>
      <c r="CF6" s="35">
        <f t="shared" si="9"/>
        <v>1086.27</v>
      </c>
      <c r="CG6" s="35">
        <f t="shared" si="9"/>
        <v>357.49</v>
      </c>
      <c r="CH6" s="35">
        <f t="shared" si="9"/>
        <v>355.22</v>
      </c>
      <c r="CI6" s="35">
        <f t="shared" si="9"/>
        <v>334.48</v>
      </c>
      <c r="CJ6" s="35">
        <f t="shared" si="9"/>
        <v>311.70999999999998</v>
      </c>
      <c r="CK6" s="35">
        <f t="shared" si="9"/>
        <v>284.54000000000002</v>
      </c>
      <c r="CL6" s="34" t="str">
        <f>IF(CL7="","",IF(CL7="-","【-】","【"&amp;SUBSTITUTE(TEXT(CL7,"#,##0.00"),"-","△")&amp;"】"))</f>
        <v>【257.86】</v>
      </c>
      <c r="CM6" s="35">
        <f>IF(CM7="",NA(),CM7)</f>
        <v>34.78</v>
      </c>
      <c r="CN6" s="35">
        <f t="shared" ref="CN6:CV6" si="10">IF(CN7="",NA(),CN7)</f>
        <v>34.78</v>
      </c>
      <c r="CO6" s="35">
        <f t="shared" si="10"/>
        <v>33.700000000000003</v>
      </c>
      <c r="CP6" s="35">
        <f t="shared" si="10"/>
        <v>30.43</v>
      </c>
      <c r="CQ6" s="35">
        <f t="shared" si="10"/>
        <v>30.43</v>
      </c>
      <c r="CR6" s="35">
        <f t="shared" si="10"/>
        <v>44.69</v>
      </c>
      <c r="CS6" s="35">
        <f t="shared" si="10"/>
        <v>42.84</v>
      </c>
      <c r="CT6" s="35">
        <f t="shared" si="10"/>
        <v>40.93</v>
      </c>
      <c r="CU6" s="35">
        <f t="shared" si="10"/>
        <v>43.38</v>
      </c>
      <c r="CV6" s="35">
        <f t="shared" si="10"/>
        <v>42.33</v>
      </c>
      <c r="CW6" s="34" t="str">
        <f>IF(CW7="","",IF(CW7="-","【-】","【"&amp;SUBSTITUTE(TEXT(CW7,"#,##0.00"),"-","△")&amp;"】"))</f>
        <v>【51.30】</v>
      </c>
      <c r="CX6" s="35">
        <f>IF(CX7="",NA(),CX7)</f>
        <v>83.73</v>
      </c>
      <c r="CY6" s="35">
        <f t="shared" ref="CY6:DG6" si="11">IF(CY7="",NA(),CY7)</f>
        <v>86.25</v>
      </c>
      <c r="CZ6" s="35">
        <f t="shared" si="11"/>
        <v>86.62</v>
      </c>
      <c r="DA6" s="35">
        <f t="shared" si="11"/>
        <v>85.81</v>
      </c>
      <c r="DB6" s="35">
        <f t="shared" si="11"/>
        <v>87.5</v>
      </c>
      <c r="DC6" s="35">
        <f t="shared" si="11"/>
        <v>69.67</v>
      </c>
      <c r="DD6" s="35">
        <f t="shared" si="11"/>
        <v>66.3</v>
      </c>
      <c r="DE6" s="35">
        <f t="shared" si="11"/>
        <v>62.73</v>
      </c>
      <c r="DF6" s="35">
        <f t="shared" si="11"/>
        <v>62.02</v>
      </c>
      <c r="DG6" s="35">
        <f t="shared" si="11"/>
        <v>62.5</v>
      </c>
      <c r="DH6" s="34" t="str">
        <f>IF(DH7="","",IF(DH7="-","【-】","【"&amp;SUBSTITUTE(TEXT(DH7,"#,##0.00"),"-","△")&amp;"】"))</f>
        <v>【86.22】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0.02</v>
      </c>
      <c r="EK6" s="35">
        <f t="shared" si="14"/>
        <v>0.03</v>
      </c>
      <c r="EL6" s="34">
        <f t="shared" si="14"/>
        <v>0</v>
      </c>
      <c r="EM6" s="35">
        <f t="shared" si="14"/>
        <v>0.04</v>
      </c>
      <c r="EN6" s="34">
        <f t="shared" si="14"/>
        <v>0</v>
      </c>
      <c r="EO6" s="34" t="str">
        <f>IF(EO7="","",IF(EO7="-","【-】","【"&amp;SUBSTITUTE(TEXT(EO7,"#,##0.00"),"-","△")&amp;"】"))</f>
        <v>【0.02】</v>
      </c>
    </row>
    <row r="7" spans="1:145" s="36" customFormat="1" x14ac:dyDescent="0.2">
      <c r="A7" s="28"/>
      <c r="B7" s="37">
        <v>2019</v>
      </c>
      <c r="C7" s="37">
        <v>152242</v>
      </c>
      <c r="D7" s="37">
        <v>47</v>
      </c>
      <c r="E7" s="37">
        <v>17</v>
      </c>
      <c r="F7" s="37">
        <v>5</v>
      </c>
      <c r="G7" s="37">
        <v>0</v>
      </c>
      <c r="H7" s="37" t="s">
        <v>98</v>
      </c>
      <c r="I7" s="37" t="s">
        <v>99</v>
      </c>
      <c r="J7" s="37" t="s">
        <v>100</v>
      </c>
      <c r="K7" s="37" t="s">
        <v>101</v>
      </c>
      <c r="L7" s="37" t="s">
        <v>102</v>
      </c>
      <c r="M7" s="37" t="s">
        <v>103</v>
      </c>
      <c r="N7" s="38" t="s">
        <v>104</v>
      </c>
      <c r="O7" s="38" t="s">
        <v>105</v>
      </c>
      <c r="P7" s="38">
        <v>0.27</v>
      </c>
      <c r="Q7" s="38">
        <v>90.17</v>
      </c>
      <c r="R7" s="38">
        <v>4284</v>
      </c>
      <c r="S7" s="38">
        <v>54157</v>
      </c>
      <c r="T7" s="38">
        <v>855.67</v>
      </c>
      <c r="U7" s="38">
        <v>63.29</v>
      </c>
      <c r="V7" s="38">
        <v>144</v>
      </c>
      <c r="W7" s="38">
        <v>0.27</v>
      </c>
      <c r="X7" s="38">
        <v>533.33000000000004</v>
      </c>
      <c r="Y7" s="38">
        <v>93.96</v>
      </c>
      <c r="Z7" s="38">
        <v>80.819999999999993</v>
      </c>
      <c r="AA7" s="38">
        <v>113.13</v>
      </c>
      <c r="AB7" s="38">
        <v>110.38</v>
      </c>
      <c r="AC7" s="38">
        <v>87.34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7857.06</v>
      </c>
      <c r="BI7" s="38">
        <v>7462.09</v>
      </c>
      <c r="BJ7" s="38">
        <v>7442.38</v>
      </c>
      <c r="BK7" s="38">
        <v>979.89</v>
      </c>
      <c r="BL7" s="38">
        <v>1051.43</v>
      </c>
      <c r="BM7" s="38">
        <v>982.29</v>
      </c>
      <c r="BN7" s="38">
        <v>713.28</v>
      </c>
      <c r="BO7" s="38">
        <v>673.08</v>
      </c>
      <c r="BP7" s="38">
        <v>765.47</v>
      </c>
      <c r="BQ7" s="38">
        <v>27.74</v>
      </c>
      <c r="BR7" s="38">
        <v>23.44</v>
      </c>
      <c r="BS7" s="38">
        <v>42.82</v>
      </c>
      <c r="BT7" s="38">
        <v>37.01</v>
      </c>
      <c r="BU7" s="38">
        <v>20.48</v>
      </c>
      <c r="BV7" s="38">
        <v>41.34</v>
      </c>
      <c r="BW7" s="38">
        <v>40.06</v>
      </c>
      <c r="BX7" s="38">
        <v>41.25</v>
      </c>
      <c r="BY7" s="38">
        <v>40.75</v>
      </c>
      <c r="BZ7" s="38">
        <v>42.44</v>
      </c>
      <c r="CA7" s="38">
        <v>59.59</v>
      </c>
      <c r="CB7" s="38">
        <v>901.57</v>
      </c>
      <c r="CC7" s="38">
        <v>1040.22</v>
      </c>
      <c r="CD7" s="38">
        <v>515.69000000000005</v>
      </c>
      <c r="CE7" s="38">
        <v>652.16999999999996</v>
      </c>
      <c r="CF7" s="38">
        <v>1086.27</v>
      </c>
      <c r="CG7" s="38">
        <v>357.49</v>
      </c>
      <c r="CH7" s="38">
        <v>355.22</v>
      </c>
      <c r="CI7" s="38">
        <v>334.48</v>
      </c>
      <c r="CJ7" s="38">
        <v>311.70999999999998</v>
      </c>
      <c r="CK7" s="38">
        <v>284.54000000000002</v>
      </c>
      <c r="CL7" s="38">
        <v>257.86</v>
      </c>
      <c r="CM7" s="38">
        <v>34.78</v>
      </c>
      <c r="CN7" s="38">
        <v>34.78</v>
      </c>
      <c r="CO7" s="38">
        <v>33.700000000000003</v>
      </c>
      <c r="CP7" s="38">
        <v>30.43</v>
      </c>
      <c r="CQ7" s="38">
        <v>30.43</v>
      </c>
      <c r="CR7" s="38">
        <v>44.69</v>
      </c>
      <c r="CS7" s="38">
        <v>42.84</v>
      </c>
      <c r="CT7" s="38">
        <v>40.93</v>
      </c>
      <c r="CU7" s="38">
        <v>43.38</v>
      </c>
      <c r="CV7" s="38">
        <v>42.33</v>
      </c>
      <c r="CW7" s="38">
        <v>51.3</v>
      </c>
      <c r="CX7" s="38">
        <v>83.73</v>
      </c>
      <c r="CY7" s="38">
        <v>86.25</v>
      </c>
      <c r="CZ7" s="38">
        <v>86.62</v>
      </c>
      <c r="DA7" s="38">
        <v>85.81</v>
      </c>
      <c r="DB7" s="38">
        <v>87.5</v>
      </c>
      <c r="DC7" s="38">
        <v>69.67</v>
      </c>
      <c r="DD7" s="38">
        <v>66.3</v>
      </c>
      <c r="DE7" s="38">
        <v>62.73</v>
      </c>
      <c r="DF7" s="38">
        <v>62.02</v>
      </c>
      <c r="DG7" s="38">
        <v>62.5</v>
      </c>
      <c r="DH7" s="38">
        <v>86.22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0.02</v>
      </c>
      <c r="EK7" s="38">
        <v>0.03</v>
      </c>
      <c r="EL7" s="38">
        <v>0</v>
      </c>
      <c r="EM7" s="38">
        <v>0.04</v>
      </c>
      <c r="EN7" s="38">
        <v>0</v>
      </c>
      <c r="EO7" s="38">
        <v>0.02</v>
      </c>
    </row>
    <row r="8" spans="1:145"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2">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2">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2">
      <c r="B11">
        <v>4</v>
      </c>
      <c r="C11">
        <v>3</v>
      </c>
      <c r="D11">
        <v>2</v>
      </c>
      <c r="E11">
        <v>1</v>
      </c>
      <c r="F11">
        <v>0</v>
      </c>
      <c r="G11" t="s">
        <v>111</v>
      </c>
    </row>
    <row r="12" spans="1:145" x14ac:dyDescent="0.2">
      <c r="B12">
        <v>1</v>
      </c>
      <c r="C12">
        <v>1</v>
      </c>
      <c r="D12">
        <v>1</v>
      </c>
      <c r="E12">
        <v>1</v>
      </c>
      <c r="F12">
        <v>1</v>
      </c>
      <c r="G12" t="s">
        <v>112</v>
      </c>
    </row>
    <row r="13" spans="1:145" x14ac:dyDescent="0.2">
      <c r="B13" t="s">
        <v>113</v>
      </c>
      <c r="C13" t="s">
        <v>113</v>
      </c>
      <c r="D13" t="s">
        <v>113</v>
      </c>
      <c r="E13" t="s">
        <v>114</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2020-12-04T03:03:18Z</dcterms:created>
  <dcterms:modified xsi:type="dcterms:W3CDTF">2021-03-04T13:26:14Z</dcterms:modified>
  <cp:category/>
</cp:coreProperties>
</file>