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NUYS29CZ7hECM01e5eHpCySzL0Ci2bMQ/NV/sLWq7ZwlgnujEiVOeO1x9z+uUt+FA6PpU2QclVehvim4B4OD9w==" workbookSaltValue="1UaevuGVjVZihFowYbKCm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W10" i="4"/>
  <c r="BB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<sst xmlns="http://schemas.openxmlformats.org/spreadsheetml/2006/main" count="236" uniqueCount="120">
  <si>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</si>
  <si>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</si>
  <si>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</si>
  <si>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</si>
  <si>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</si>
  <si>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</si>
  <si>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</si>
  <si>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</si>
  <si>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</si>
  <si>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</si>
  <si>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</si>
  <si>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</si>
  <si>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</si>
  <si>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</si>
  <si>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</si>
  <si>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</si>
  <si>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</si>
  <si>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</si>
  <si>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</si>
  <si>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</si>
  <si>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</si>
  <si>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</si>
  <si>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</si>
  <si>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</si>
  <si>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</si>
  <si>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</si>
  <si>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</si>
  <si>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</si>
  <si>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</si>
  <si>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</si>
  <si>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</si>
  <si>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</si>
  <si>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</si>
  <si>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</si>
  <si>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</si>
  <si>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</si>
  <si>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</si>
  <si>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</si>
  <si>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</si>
  <si>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</si>
  <si>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</si>
  <si>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</si>
  <si>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</si>
  <si>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</si>
  <si>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</si>
  <si>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</si>
  <si>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</si>
  <si>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</si>
  <si>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</si>
  <si>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</si>
  <si>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</si>
  <si>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</si>
  <si>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</si>
  <si>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</si>
  <si>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</si>
  <si>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</si>
  <si>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</si>
  <si>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</si>
  <si>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</si>
  <si>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</si>
  <si>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</si>
  <si>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</si>
  <si>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</si>
  <si>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</si>
  <si>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</si>
  <si>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</si>
  <si>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</si>
  <si>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</si>
  <si>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</si>
  <si>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</si>
  <si>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</si>
  <si>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</si>
  <si>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</si>
  <si>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</si>
  <si>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</si>
  <si>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</si>
  <si>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</si>
  <si>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</si>
  <si>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</si>
  <si>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</si>
  <si>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</si>
  <si>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</si>
  <si>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</si>
  <si>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</si>
  <si>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</si>
  <si>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</si>
  <si>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</si>
  <si>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</si>
  <si>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</si>
  <si>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</si>
  <si>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</si>
  <si>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</si>
  <si>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</si>
  <si>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</si>
  <si>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</si>
  <si>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</si>
  <si>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</si>
  <si>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</si>
  <si>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</si>
  <si>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</si>
  <si>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</si>
  <si>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</si>
  <si>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</si>
  <si>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</si>
  <si>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</si>
  <si>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</si>
  <si>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</si>
  <si>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</si>
  <si>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</si>
  <si>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</si>
  <si>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</si>
  <si>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</si>
  <si>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</si>
  <si>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</si>
  <si>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</si>
  <si>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</si>
  <si>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</si>
  <si>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人口減少や節水志向の高まりなどから、施設の規模に見合った汚水の流入量が確保できていない状況にあるため、汚水処理原価は高く維持管理費の見直しに向けた取組みが必要である。
　人口減少が著しいため、施設利用率は低く施設規模の見直しが必要である。</t>
    <phoneticPr fontId="15"/>
  </si>
  <si>
    <t>　今後、施設及び管渠が法定耐用年数に達し老朽化を迎えるため、ストックマネジメント等の改築・更新の財源確保が必要になる。</t>
    <phoneticPr fontId="15"/>
  </si>
  <si>
    <t>　今後の改善に向けた取組みとしては、最適整備構想により計画的・効率的な施設更新を図ることで費用を抑制し、下水道事業の健全経営に努めながら安定した汚水処理サービスの提供を目指します。
　また、令和2年4月1日より企業会計へ移行したことにより、今後一層の健全化及び効率化を図ります。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</si>
</sst>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12-4B02-B173-62B5EA303D7E}"/>
            </c:ext>
          </c:extLst>
        </c:ser>
        <c:dLbls>
          <c:showLegendKey val="0"/>
          <c:showVal val="0"/>
          <c:showCatName val="0"/>
          <c:showSerName val="0"/>
          <c:showPercent val="0"/>
          <c:showBubbleSize val="0"/>
        </c:dLbls>
        <c:gapWidth val="150"/>
        <c:axId val="243869704"/>
        <c:axId val="24387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5D12-4B02-B173-62B5EA303D7E}"/>
            </c:ext>
          </c:extLst>
        </c:ser>
        <c:dLbls>
          <c:showLegendKey val="0"/>
          <c:showVal val="0"/>
          <c:showCatName val="0"/>
          <c:showSerName val="0"/>
          <c:showPercent val="0"/>
          <c:showBubbleSize val="0"/>
        </c:dLbls>
        <c:marker val="1"/>
        <c:smooth val="0"/>
        <c:axId val="243869704"/>
        <c:axId val="243872840"/>
      </c:lineChart>
      <c:dateAx>
        <c:axId val="243869704"/>
        <c:scaling>
          <c:orientation val="minMax"/>
        </c:scaling>
        <c:delete val="1"/>
        <c:axPos val="b"/>
        <c:numFmt formatCode="&quot;H&quot;yy" sourceLinked="1"/>
        <c:majorTickMark val="none"/>
        <c:minorTickMark val="none"/>
        <c:tickLblPos val="none"/>
        <c:crossAx val="243872840"/>
        <c:crosses val="autoZero"/>
        <c:auto val="1"/>
        <c:lblOffset val="100"/>
        <c:baseTimeUnit val="years"/>
      </c:dateAx>
      <c:valAx>
        <c:axId val="24387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697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34.78</c:v>
                </c:pt>
                <c:pt idx="1">
                  <c:v>34.78</c:v>
                </c:pt>
                <c:pt idx="2">
                  <c:v>33.700000000000003</c:v>
                </c:pt>
                <c:pt idx="3">
                  <c:v>30.43</c:v>
                </c:pt>
                <c:pt idx="4">
                  <c:v>30.43</c:v>
                </c:pt>
              </c:numCache>
            </c:numRef>
          </c:val>
          <c:extLst>
            <c:ext xmlns:c16="http://schemas.microsoft.com/office/drawing/2014/chart" uri="{C3380CC4-5D6E-409C-BE32-E72D297353CC}">
              <c16:uniqueId val="{00000000-1C73-4289-998B-0397B75979DB}"/>
            </c:ext>
          </c:extLst>
        </c:ser>
        <c:dLbls>
          <c:showLegendKey val="0"/>
          <c:showVal val="0"/>
          <c:showCatName val="0"/>
          <c:showSerName val="0"/>
          <c:showPercent val="0"/>
          <c:showBubbleSize val="0"/>
        </c:dLbls>
        <c:gapWidth val="150"/>
        <c:axId val="420440352"/>
        <c:axId val="42044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1C73-4289-998B-0397B75979DB}"/>
            </c:ext>
          </c:extLst>
        </c:ser>
        <c:dLbls>
          <c:showLegendKey val="0"/>
          <c:showVal val="0"/>
          <c:showCatName val="0"/>
          <c:showSerName val="0"/>
          <c:showPercent val="0"/>
          <c:showBubbleSize val="0"/>
        </c:dLbls>
        <c:marker val="1"/>
        <c:smooth val="0"/>
        <c:axId val="420440352"/>
        <c:axId val="420440744"/>
      </c:lineChart>
      <c:dateAx>
        <c:axId val="420440352"/>
        <c:scaling>
          <c:orientation val="minMax"/>
        </c:scaling>
        <c:delete val="1"/>
        <c:axPos val="b"/>
        <c:numFmt formatCode="&quot;H&quot;yy" sourceLinked="1"/>
        <c:majorTickMark val="none"/>
        <c:minorTickMark val="none"/>
        <c:tickLblPos val="none"/>
        <c:crossAx val="420440744"/>
        <c:crosses val="autoZero"/>
        <c:auto val="1"/>
        <c:lblOffset val="100"/>
        <c:baseTimeUnit val="years"/>
      </c:dateAx>
      <c:valAx>
        <c:axId val="4204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83.73</c:v>
                </c:pt>
                <c:pt idx="1">
                  <c:v>86.25</c:v>
                </c:pt>
                <c:pt idx="2">
                  <c:v>86.62</c:v>
                </c:pt>
                <c:pt idx="3">
                  <c:v>85.81</c:v>
                </c:pt>
                <c:pt idx="4">
                  <c:v>87.5</c:v>
                </c:pt>
              </c:numCache>
            </c:numRef>
          </c:val>
          <c:extLst>
            <c:ext xmlns:c16="http://schemas.microsoft.com/office/drawing/2014/chart" uri="{C3380CC4-5D6E-409C-BE32-E72D297353CC}">
              <c16:uniqueId val="{00000000-CCC3-4A57-9ABB-F27F2E6325BA}"/>
            </c:ext>
          </c:extLst>
        </c:ser>
        <c:dLbls>
          <c:showLegendKey val="0"/>
          <c:showVal val="0"/>
          <c:showCatName val="0"/>
          <c:showSerName val="0"/>
          <c:showPercent val="0"/>
          <c:showBubbleSize val="0"/>
        </c:dLbls>
        <c:gapWidth val="150"/>
        <c:axId val="420438784"/>
        <c:axId val="42043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CCC3-4A57-9ABB-F27F2E6325BA}"/>
            </c:ext>
          </c:extLst>
        </c:ser>
        <c:dLbls>
          <c:showLegendKey val="0"/>
          <c:showVal val="0"/>
          <c:showCatName val="0"/>
          <c:showSerName val="0"/>
          <c:showPercent val="0"/>
          <c:showBubbleSize val="0"/>
        </c:dLbls>
        <c:marker val="1"/>
        <c:smooth val="0"/>
        <c:axId val="420438784"/>
        <c:axId val="420439176"/>
      </c:lineChart>
      <c:dateAx>
        <c:axId val="420438784"/>
        <c:scaling>
          <c:orientation val="minMax"/>
        </c:scaling>
        <c:delete val="1"/>
        <c:axPos val="b"/>
        <c:numFmt formatCode="&quot;H&quot;yy" sourceLinked="1"/>
        <c:majorTickMark val="none"/>
        <c:minorTickMark val="none"/>
        <c:tickLblPos val="none"/>
        <c:crossAx val="420439176"/>
        <c:crosses val="autoZero"/>
        <c:auto val="1"/>
        <c:lblOffset val="100"/>
        <c:baseTimeUnit val="years"/>
      </c:dateAx>
      <c:valAx>
        <c:axId val="42043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4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93.96</c:v>
                </c:pt>
                <c:pt idx="1">
                  <c:v>80.819999999999993</c:v>
                </c:pt>
                <c:pt idx="2">
                  <c:v>113.13</c:v>
                </c:pt>
                <c:pt idx="3">
                  <c:v>110.38</c:v>
                </c:pt>
                <c:pt idx="4">
                  <c:v>87.34</c:v>
                </c:pt>
              </c:numCache>
            </c:numRef>
          </c:val>
          <c:extLst>
            <c:ext xmlns:c16="http://schemas.microsoft.com/office/drawing/2014/chart" uri="{C3380CC4-5D6E-409C-BE32-E72D297353CC}">
              <c16:uniqueId val="{00000000-D91B-46C1-BB7B-68351D7EF6E0}"/>
            </c:ext>
          </c:extLst>
        </c:ser>
        <c:dLbls>
          <c:showLegendKey val="0"/>
          <c:showVal val="0"/>
          <c:showCatName val="0"/>
          <c:showSerName val="0"/>
          <c:showPercent val="0"/>
          <c:showBubbleSize val="0"/>
        </c:dLbls>
        <c:gapWidth val="150"/>
        <c:axId val="243874016"/>
        <c:axId val="24387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B-46C1-BB7B-68351D7EF6E0}"/>
            </c:ext>
          </c:extLst>
        </c:ser>
        <c:dLbls>
          <c:showLegendKey val="0"/>
          <c:showVal val="0"/>
          <c:showCatName val="0"/>
          <c:showSerName val="0"/>
          <c:showPercent val="0"/>
          <c:showBubbleSize val="0"/>
        </c:dLbls>
        <c:marker val="1"/>
        <c:smooth val="0"/>
        <c:axId val="243874016"/>
        <c:axId val="243874408"/>
      </c:lineChart>
      <c:dateAx>
        <c:axId val="243874016"/>
        <c:scaling>
          <c:orientation val="minMax"/>
        </c:scaling>
        <c:delete val="1"/>
        <c:axPos val="b"/>
        <c:numFmt formatCode="&quot;H&quot;yy" sourceLinked="1"/>
        <c:majorTickMark val="none"/>
        <c:minorTickMark val="none"/>
        <c:tickLblPos val="none"/>
        <c:crossAx val="243874408"/>
        <c:crosses val="autoZero"/>
        <c:auto val="1"/>
        <c:lblOffset val="100"/>
        <c:baseTimeUnit val="years"/>
      </c:dateAx>
      <c:valAx>
        <c:axId val="24387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C5-42C9-ABF9-ED0694E4E4B9}"/>
            </c:ext>
          </c:extLst>
        </c:ser>
        <c:dLbls>
          <c:showLegendKey val="0"/>
          <c:showVal val="0"/>
          <c:showCatName val="0"/>
          <c:showSerName val="0"/>
          <c:showPercent val="0"/>
          <c:showBubbleSize val="0"/>
        </c:dLbls>
        <c:gapWidth val="150"/>
        <c:axId val="516854968"/>
        <c:axId val="5168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5-42C9-ABF9-ED0694E4E4B9}"/>
            </c:ext>
          </c:extLst>
        </c:ser>
        <c:dLbls>
          <c:showLegendKey val="0"/>
          <c:showVal val="0"/>
          <c:showCatName val="0"/>
          <c:showSerName val="0"/>
          <c:showPercent val="0"/>
          <c:showBubbleSize val="0"/>
        </c:dLbls>
        <c:marker val="1"/>
        <c:smooth val="0"/>
        <c:axId val="516854968"/>
        <c:axId val="516853792"/>
      </c:lineChart>
      <c:dateAx>
        <c:axId val="516854968"/>
        <c:scaling>
          <c:orientation val="minMax"/>
        </c:scaling>
        <c:delete val="1"/>
        <c:axPos val="b"/>
        <c:numFmt formatCode="&quot;H&quot;yy" sourceLinked="1"/>
        <c:majorTickMark val="none"/>
        <c:minorTickMark val="none"/>
        <c:tickLblPos val="none"/>
        <c:crossAx val="516853792"/>
        <c:crosses val="autoZero"/>
        <c:auto val="1"/>
        <c:lblOffset val="100"/>
        <c:baseTimeUnit val="years"/>
      </c:dateAx>
      <c:valAx>
        <c:axId val="5168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50-4254-B0EE-3B4EDF61F74B}"/>
            </c:ext>
          </c:extLst>
        </c:ser>
        <c:dLbls>
          <c:showLegendKey val="0"/>
          <c:showVal val="0"/>
          <c:showCatName val="0"/>
          <c:showSerName val="0"/>
          <c:showPercent val="0"/>
          <c:showBubbleSize val="0"/>
        </c:dLbls>
        <c:gapWidth val="150"/>
        <c:axId val="516855752"/>
        <c:axId val="5168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50-4254-B0EE-3B4EDF61F74B}"/>
            </c:ext>
          </c:extLst>
        </c:ser>
        <c:dLbls>
          <c:showLegendKey val="0"/>
          <c:showVal val="0"/>
          <c:showCatName val="0"/>
          <c:showSerName val="0"/>
          <c:showPercent val="0"/>
          <c:showBubbleSize val="0"/>
        </c:dLbls>
        <c:marker val="1"/>
        <c:smooth val="0"/>
        <c:axId val="516855752"/>
        <c:axId val="516855360"/>
      </c:lineChart>
      <c:dateAx>
        <c:axId val="516855752"/>
        <c:scaling>
          <c:orientation val="minMax"/>
        </c:scaling>
        <c:delete val="1"/>
        <c:axPos val="b"/>
        <c:numFmt formatCode="&quot;H&quot;yy" sourceLinked="1"/>
        <c:majorTickMark val="none"/>
        <c:minorTickMark val="none"/>
        <c:tickLblPos val="none"/>
        <c:crossAx val="516855360"/>
        <c:crosses val="autoZero"/>
        <c:auto val="1"/>
        <c:lblOffset val="100"/>
        <c:baseTimeUnit val="years"/>
      </c:dateAx>
      <c:valAx>
        <c:axId val="516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81-415E-9114-D177BD98901E}"/>
            </c:ext>
          </c:extLst>
        </c:ser>
        <c:dLbls>
          <c:showLegendKey val="0"/>
          <c:showVal val="0"/>
          <c:showCatName val="0"/>
          <c:showSerName val="0"/>
          <c:showPercent val="0"/>
          <c:showBubbleSize val="0"/>
        </c:dLbls>
        <c:gapWidth val="150"/>
        <c:axId val="510827128"/>
        <c:axId val="51082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81-415E-9114-D177BD98901E}"/>
            </c:ext>
          </c:extLst>
        </c:ser>
        <c:dLbls>
          <c:showLegendKey val="0"/>
          <c:showVal val="0"/>
          <c:showCatName val="0"/>
          <c:showSerName val="0"/>
          <c:showPercent val="0"/>
          <c:showBubbleSize val="0"/>
        </c:dLbls>
        <c:marker val="1"/>
        <c:smooth val="0"/>
        <c:axId val="510827128"/>
        <c:axId val="510826344"/>
      </c:lineChart>
      <c:dateAx>
        <c:axId val="510827128"/>
        <c:scaling>
          <c:orientation val="minMax"/>
        </c:scaling>
        <c:delete val="1"/>
        <c:axPos val="b"/>
        <c:numFmt formatCode="&quot;H&quot;yy" sourceLinked="1"/>
        <c:majorTickMark val="none"/>
        <c:minorTickMark val="none"/>
        <c:tickLblPos val="none"/>
        <c:crossAx val="510826344"/>
        <c:crosses val="autoZero"/>
        <c:auto val="1"/>
        <c:lblOffset val="100"/>
        <c:baseTimeUnit val="years"/>
      </c:dateAx>
      <c:valAx>
        <c:axId val="51082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82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69-40B6-8A39-EF878F2E4940}"/>
            </c:ext>
          </c:extLst>
        </c:ser>
        <c:dLbls>
          <c:showLegendKey val="0"/>
          <c:showVal val="0"/>
          <c:showCatName val="0"/>
          <c:showSerName val="0"/>
          <c:showPercent val="0"/>
          <c:showBubbleSize val="0"/>
        </c:dLbls>
        <c:gapWidth val="150"/>
        <c:axId val="516857712"/>
        <c:axId val="51082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9-40B6-8A39-EF878F2E4940}"/>
            </c:ext>
          </c:extLst>
        </c:ser>
        <c:dLbls>
          <c:showLegendKey val="0"/>
          <c:showVal val="0"/>
          <c:showCatName val="0"/>
          <c:showSerName val="0"/>
          <c:showPercent val="0"/>
          <c:showBubbleSize val="0"/>
        </c:dLbls>
        <c:marker val="1"/>
        <c:smooth val="0"/>
        <c:axId val="516857712"/>
        <c:axId val="510827912"/>
      </c:lineChart>
      <c:dateAx>
        <c:axId val="516857712"/>
        <c:scaling>
          <c:orientation val="minMax"/>
        </c:scaling>
        <c:delete val="1"/>
        <c:axPos val="b"/>
        <c:numFmt formatCode="&quot;H&quot;yy" sourceLinked="1"/>
        <c:majorTickMark val="none"/>
        <c:minorTickMark val="none"/>
        <c:tickLblPos val="none"/>
        <c:crossAx val="510827912"/>
        <c:crosses val="autoZero"/>
        <c:auto val="1"/>
        <c:lblOffset val="100"/>
        <c:baseTimeUnit val="years"/>
      </c:dateAx>
      <c:valAx>
        <c:axId val="51082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85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7857.06</c:v>
                </c:pt>
                <c:pt idx="3" formatCode="#,##0.00;&quot;△&quot;#,##0.00;&quot;-&quot;">
                  <c:v>7462.09</c:v>
                </c:pt>
                <c:pt idx="4" formatCode="#,##0.00;&quot;△&quot;#,##0.00;&quot;-&quot;">
                  <c:v>7442.38</c:v>
                </c:pt>
              </c:numCache>
            </c:numRef>
          </c:val>
          <c:extLst>
            <c:ext xmlns:c16="http://schemas.microsoft.com/office/drawing/2014/chart" uri="{C3380CC4-5D6E-409C-BE32-E72D297353CC}">
              <c16:uniqueId val="{00000000-02AB-4EBA-B13F-9891F8AC3182}"/>
            </c:ext>
          </c:extLst>
        </c:ser>
        <c:dLbls>
          <c:showLegendKey val="0"/>
          <c:showVal val="0"/>
          <c:showCatName val="0"/>
          <c:showSerName val="0"/>
          <c:showPercent val="0"/>
          <c:showBubbleSize val="0"/>
        </c:dLbls>
        <c:gapWidth val="150"/>
        <c:axId val="510828304"/>
        <c:axId val="5108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02AB-4EBA-B13F-9891F8AC3182}"/>
            </c:ext>
          </c:extLst>
        </c:ser>
        <c:dLbls>
          <c:showLegendKey val="0"/>
          <c:showVal val="0"/>
          <c:showCatName val="0"/>
          <c:showSerName val="0"/>
          <c:showPercent val="0"/>
          <c:showBubbleSize val="0"/>
        </c:dLbls>
        <c:marker val="1"/>
        <c:smooth val="0"/>
        <c:axId val="510828304"/>
        <c:axId val="510825952"/>
      </c:lineChart>
      <c:dateAx>
        <c:axId val="510828304"/>
        <c:scaling>
          <c:orientation val="minMax"/>
        </c:scaling>
        <c:delete val="1"/>
        <c:axPos val="b"/>
        <c:numFmt formatCode="&quot;H&quot;yy" sourceLinked="1"/>
        <c:majorTickMark val="none"/>
        <c:minorTickMark val="none"/>
        <c:tickLblPos val="none"/>
        <c:crossAx val="510825952"/>
        <c:crosses val="autoZero"/>
        <c:auto val="1"/>
        <c:lblOffset val="100"/>
        <c:baseTimeUnit val="years"/>
      </c:dateAx>
      <c:valAx>
        <c:axId val="5108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82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27.74</c:v>
                </c:pt>
                <c:pt idx="1">
                  <c:v>23.44</c:v>
                </c:pt>
                <c:pt idx="2">
                  <c:v>42.82</c:v>
                </c:pt>
                <c:pt idx="3">
                  <c:v>37.01</c:v>
                </c:pt>
                <c:pt idx="4">
                  <c:v>20.48</c:v>
                </c:pt>
              </c:numCache>
            </c:numRef>
          </c:val>
          <c:extLst>
            <c:ext xmlns:c16="http://schemas.microsoft.com/office/drawing/2014/chart" uri="{C3380CC4-5D6E-409C-BE32-E72D297353CC}">
              <c16:uniqueId val="{00000000-CF38-45DE-A199-242D0DB9102B}"/>
            </c:ext>
          </c:extLst>
        </c:ser>
        <c:dLbls>
          <c:showLegendKey val="0"/>
          <c:showVal val="0"/>
          <c:showCatName val="0"/>
          <c:showSerName val="0"/>
          <c:showPercent val="0"/>
          <c:showBubbleSize val="0"/>
        </c:dLbls>
        <c:gapWidth val="150"/>
        <c:axId val="423059040"/>
        <c:axId val="42305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CF38-45DE-A199-242D0DB9102B}"/>
            </c:ext>
          </c:extLst>
        </c:ser>
        <c:dLbls>
          <c:showLegendKey val="0"/>
          <c:showVal val="0"/>
          <c:showCatName val="0"/>
          <c:showSerName val="0"/>
          <c:showPercent val="0"/>
          <c:showBubbleSize val="0"/>
        </c:dLbls>
        <c:marker val="1"/>
        <c:smooth val="0"/>
        <c:axId val="423059040"/>
        <c:axId val="423058648"/>
      </c:lineChart>
      <c:dateAx>
        <c:axId val="423059040"/>
        <c:scaling>
          <c:orientation val="minMax"/>
        </c:scaling>
        <c:delete val="1"/>
        <c:axPos val="b"/>
        <c:numFmt formatCode="&quot;H&quot;yy" sourceLinked="1"/>
        <c:majorTickMark val="none"/>
        <c:minorTickMark val="none"/>
        <c:tickLblPos val="none"/>
        <c:crossAx val="423058648"/>
        <c:crosses val="autoZero"/>
        <c:auto val="1"/>
        <c:lblOffset val="100"/>
        <c:baseTimeUnit val="years"/>
      </c:dateAx>
      <c:valAx>
        <c:axId val="42305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901.57</c:v>
                </c:pt>
                <c:pt idx="1">
                  <c:v>1040.22</c:v>
                </c:pt>
                <c:pt idx="2">
                  <c:v>515.69000000000005</c:v>
                </c:pt>
                <c:pt idx="3">
                  <c:v>652.16999999999996</c:v>
                </c:pt>
                <c:pt idx="4">
                  <c:v>1086.27</c:v>
                </c:pt>
              </c:numCache>
            </c:numRef>
          </c:val>
          <c:extLst>
            <c:ext xmlns:c16="http://schemas.microsoft.com/office/drawing/2014/chart" uri="{C3380CC4-5D6E-409C-BE32-E72D297353CC}">
              <c16:uniqueId val="{00000000-0BE7-466B-9AD7-89C73B8158E8}"/>
            </c:ext>
          </c:extLst>
        </c:ser>
        <c:dLbls>
          <c:showLegendKey val="0"/>
          <c:showVal val="0"/>
          <c:showCatName val="0"/>
          <c:showSerName val="0"/>
          <c:showPercent val="0"/>
          <c:showBubbleSize val="0"/>
        </c:dLbls>
        <c:gapWidth val="150"/>
        <c:axId val="423057472"/>
        <c:axId val="4230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0BE7-466B-9AD7-89C73B8158E8}"/>
            </c:ext>
          </c:extLst>
        </c:ser>
        <c:dLbls>
          <c:showLegendKey val="0"/>
          <c:showVal val="0"/>
          <c:showCatName val="0"/>
          <c:showSerName val="0"/>
          <c:showPercent val="0"/>
          <c:showBubbleSize val="0"/>
        </c:dLbls>
        <c:marker val="1"/>
        <c:smooth val="0"/>
        <c:axId val="423057472"/>
        <c:axId val="423057080"/>
      </c:lineChart>
      <c:dateAx>
        <c:axId val="423057472"/>
        <c:scaling>
          <c:orientation val="minMax"/>
        </c:scaling>
        <c:delete val="1"/>
        <c:axPos val="b"/>
        <c:numFmt formatCode="&quot;H&quot;yy" sourceLinked="1"/>
        <c:majorTickMark val="none"/>
        <c:minorTickMark val="none"/>
        <c:tickLblPos val="none"/>
        <c:crossAx val="423057080"/>
        <c:crosses val="autoZero"/>
        <c:auto val="1"/>
        <c:lblOffset val="100"/>
        <c:baseTimeUnit val="years"/>
      </c:dateAx>
      <c:valAx>
        <c:axId val="4230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新潟県　佐渡市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54157</v>
      </c>
      <c r="AM8" s="51"/>
      <c r="AN8" s="51"/>
      <c r="AO8" s="51"/>
      <c r="AP8" s="51"/>
      <c r="AQ8" s="51"/>
      <c r="AR8" s="51"/>
      <c r="AS8" s="51"/>
      <c r="AT8" s="46">
        <f>データ!T6</f>
        <v>855.67</v>
      </c>
      <c r="AU8" s="46"/>
      <c r="AV8" s="46"/>
      <c r="AW8" s="46"/>
      <c r="AX8" s="46"/>
      <c r="AY8" s="46"/>
      <c r="AZ8" s="46"/>
      <c r="BA8" s="46"/>
      <c r="BB8" s="46">
        <f>データ!U6</f>
        <v>63.29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0.27</v>
      </c>
      <c r="Q10" s="46"/>
      <c r="R10" s="46"/>
      <c r="S10" s="46"/>
      <c r="T10" s="46"/>
      <c r="U10" s="46"/>
      <c r="V10" s="46"/>
      <c r="W10" s="46">
        <f>データ!Q6</f>
        <v>90.17</v>
      </c>
      <c r="X10" s="46"/>
      <c r="Y10" s="46"/>
      <c r="Z10" s="46"/>
      <c r="AA10" s="46"/>
      <c r="AB10" s="46"/>
      <c r="AC10" s="46"/>
      <c r="AD10" s="51">
        <f>データ!R6</f>
        <v>4284</v>
      </c>
      <c r="AE10" s="51"/>
      <c r="AF10" s="51"/>
      <c r="AG10" s="51"/>
      <c r="AH10" s="51"/>
      <c r="AI10" s="51"/>
      <c r="AJ10" s="51"/>
      <c r="AK10" s="2"/>
      <c r="AL10" s="51">
        <f>データ!V6</f>
        <v>144</v>
      </c>
      <c r="AM10" s="51"/>
      <c r="AN10" s="51"/>
      <c r="AO10" s="51"/>
      <c r="AP10" s="51"/>
      <c r="AQ10" s="51"/>
      <c r="AR10" s="51"/>
      <c r="AS10" s="51"/>
      <c r="AT10" s="46">
        <f>データ!W6</f>
        <v>0.27</v>
      </c>
      <c r="AU10" s="46"/>
      <c r="AV10" s="46"/>
      <c r="AW10" s="46"/>
      <c r="AX10" s="46"/>
      <c r="AY10" s="46"/>
      <c r="AZ10" s="46"/>
      <c r="BA10" s="46"/>
      <c r="BB10" s="46">
        <f>データ!X6</f>
        <v>533.33000000000004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5b5GCr4cHBfordWMjmbeEid4+s4CiWJ2VD8SKh6/4pEzOMHvbDlI0GBQ4QGs1xN95v+NfO2cO1coVxRtdMgB2g==" saltValue="WWkmgZMeM/5tpWtE7AZK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152242</v>
      </c>
      <c r="D6" s="33">
        <f t="shared" si="3"/>
        <v>47</v>
      </c>
      <c r="E6" s="33">
        <f t="shared" si="3"/>
        <v>17</v>
      </c>
      <c r="F6" s="33">
        <f t="shared" si="3"/>
        <v>5</v>
      </c>
      <c r="G6" s="33">
        <f t="shared" si="3"/>
        <v>0</v>
      </c>
      <c r="H6" s="33" t="str">
        <f t="shared" si="3"/>
        <v>新潟県　佐渡市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0.27</v>
      </c>
      <c r="Q6" s="34">
        <f t="shared" si="3"/>
        <v>90.17</v>
      </c>
      <c r="R6" s="34">
        <f t="shared" si="3"/>
        <v>4284</v>
      </c>
      <c r="S6" s="34">
        <f t="shared" si="3"/>
        <v>54157</v>
      </c>
      <c r="T6" s="34">
        <f t="shared" si="3"/>
        <v>855.67</v>
      </c>
      <c r="U6" s="34">
        <f t="shared" si="3"/>
        <v>63.29</v>
      </c>
      <c r="V6" s="34">
        <f t="shared" si="3"/>
        <v>144</v>
      </c>
      <c r="W6" s="34">
        <f t="shared" si="3"/>
        <v>0.27</v>
      </c>
      <c r="X6" s="34">
        <f t="shared" si="3"/>
        <v>533.33000000000004</v>
      </c>
      <c r="Y6" s="35">
        <f>IF(Y7="",NA(),Y7)</f>
        <v>93.96</v>
      </c>
      <c r="Z6" s="35">
        <f t="shared" ref="Z6:AH6" si="4">IF(Z7="",NA(),Z7)</f>
        <v>80.819999999999993</v>
      </c>
      <c r="AA6" s="35">
        <f t="shared" si="4"/>
        <v>113.13</v>
      </c>
      <c r="AB6" s="35">
        <f t="shared" si="4"/>
        <v>110.38</v>
      </c>
      <c r="AC6" s="35">
        <f t="shared" si="4"/>
        <v>87.34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7857.06</v>
      </c>
      <c r="BI6" s="35">
        <f t="shared" si="7"/>
        <v>7462.09</v>
      </c>
      <c r="BJ6" s="35">
        <f t="shared" si="7"/>
        <v>7442.38</v>
      </c>
      <c r="BK6" s="35">
        <f t="shared" si="7"/>
        <v>979.89</v>
      </c>
      <c r="BL6" s="35">
        <f t="shared" si="7"/>
        <v>1051.43</v>
      </c>
      <c r="BM6" s="35">
        <f t="shared" si="7"/>
        <v>982.29</v>
      </c>
      <c r="BN6" s="35">
        <f t="shared" si="7"/>
        <v>713.28</v>
      </c>
      <c r="BO6" s="35">
        <f t="shared" si="7"/>
        <v>673.08</v>
      </c>
      <c r="BP6" s="34" t="str">
        <f>IF(BP7="","",IF(BP7="-","【-】","【"&amp;SUBSTITUTE(TEXT(BP7,"#,##0.00"),"-","△")&amp;"】"))</f>
        <v>【765.47】</v>
      </c>
      <c r="BQ6" s="35">
        <f>IF(BQ7="",NA(),BQ7)</f>
        <v>27.74</v>
      </c>
      <c r="BR6" s="35">
        <f t="shared" ref="BR6:BZ6" si="8">IF(BR7="",NA(),BR7)</f>
        <v>23.44</v>
      </c>
      <c r="BS6" s="35">
        <f t="shared" si="8"/>
        <v>42.82</v>
      </c>
      <c r="BT6" s="35">
        <f t="shared" si="8"/>
        <v>37.01</v>
      </c>
      <c r="BU6" s="35">
        <f t="shared" si="8"/>
        <v>20.48</v>
      </c>
      <c r="BV6" s="35">
        <f t="shared" si="8"/>
        <v>41.34</v>
      </c>
      <c r="BW6" s="35">
        <f t="shared" si="8"/>
        <v>40.06</v>
      </c>
      <c r="BX6" s="35">
        <f t="shared" si="8"/>
        <v>41.25</v>
      </c>
      <c r="BY6" s="35">
        <f t="shared" si="8"/>
        <v>40.75</v>
      </c>
      <c r="BZ6" s="35">
        <f t="shared" si="8"/>
        <v>42.44</v>
      </c>
      <c r="CA6" s="34" t="str">
        <f>IF(CA7="","",IF(CA7="-","【-】","【"&amp;SUBSTITUTE(TEXT(CA7,"#,##0.00"),"-","△")&amp;"】"))</f>
        <v>【59.59】</v>
      </c>
      <c r="CB6" s="35">
        <f>IF(CB7="",NA(),CB7)</f>
        <v>901.57</v>
      </c>
      <c r="CC6" s="35">
        <f t="shared" ref="CC6:CK6" si="9">IF(CC7="",NA(),CC7)</f>
        <v>1040.22</v>
      </c>
      <c r="CD6" s="35">
        <f t="shared" si="9"/>
        <v>515.69000000000005</v>
      </c>
      <c r="CE6" s="35">
        <f t="shared" si="9"/>
        <v>652.16999999999996</v>
      </c>
      <c r="CF6" s="35">
        <f t="shared" si="9"/>
        <v>1086.27</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34.78</v>
      </c>
      <c r="CN6" s="35">
        <f t="shared" ref="CN6:CV6" si="10">IF(CN7="",NA(),CN7)</f>
        <v>34.78</v>
      </c>
      <c r="CO6" s="35">
        <f t="shared" si="10"/>
        <v>33.700000000000003</v>
      </c>
      <c r="CP6" s="35">
        <f t="shared" si="10"/>
        <v>30.43</v>
      </c>
      <c r="CQ6" s="35">
        <f t="shared" si="10"/>
        <v>30.43</v>
      </c>
      <c r="CR6" s="35">
        <f t="shared" si="10"/>
        <v>44.69</v>
      </c>
      <c r="CS6" s="35">
        <f t="shared" si="10"/>
        <v>42.84</v>
      </c>
      <c r="CT6" s="35">
        <f t="shared" si="10"/>
        <v>40.93</v>
      </c>
      <c r="CU6" s="35">
        <f t="shared" si="10"/>
        <v>43.38</v>
      </c>
      <c r="CV6" s="35">
        <f t="shared" si="10"/>
        <v>42.33</v>
      </c>
      <c r="CW6" s="34" t="str">
        <f>IF(CW7="","",IF(CW7="-","【-】","【"&amp;SUBSTITUTE(TEXT(CW7,"#,##0.00"),"-","△")&amp;"】"))</f>
        <v>【51.30】</v>
      </c>
      <c r="CX6" s="35">
        <f>IF(CX7="",NA(),CX7)</f>
        <v>83.73</v>
      </c>
      <c r="CY6" s="35">
        <f t="shared" ref="CY6:DG6" si="11">IF(CY7="",NA(),CY7)</f>
        <v>86.25</v>
      </c>
      <c r="CZ6" s="35">
        <f t="shared" si="11"/>
        <v>86.62</v>
      </c>
      <c r="DA6" s="35">
        <f t="shared" si="11"/>
        <v>85.81</v>
      </c>
      <c r="DB6" s="35">
        <f t="shared" si="11"/>
        <v>87.5</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2">
      <c r="A7" s="28"/>
      <c r="B7" s="37">
        <v>2019</v>
      </c>
      <c r="C7" s="37">
        <v>152242</v>
      </c>
      <c r="D7" s="37">
        <v>47</v>
      </c>
      <c r="E7" s="37">
        <v>17</v>
      </c>
      <c r="F7" s="37">
        <v>5</v>
      </c>
      <c r="G7" s="37">
        <v>0</v>
      </c>
      <c r="H7" s="37" t="s">
        <v>98</v>
      </c>
      <c r="I7" s="37" t="s">
        <v>99</v>
      </c>
      <c r="J7" s="37" t="s">
        <v>100</v>
      </c>
      <c r="K7" s="37" t="s">
        <v>101</v>
      </c>
      <c r="L7" s="37" t="s">
        <v>102</v>
      </c>
      <c r="M7" s="37" t="s">
        <v>103</v>
      </c>
      <c r="N7" s="38" t="s">
        <v>104</v>
      </c>
      <c r="O7" s="38" t="s">
        <v>105</v>
      </c>
      <c r="P7" s="38">
        <v>0.27</v>
      </c>
      <c r="Q7" s="38">
        <v>90.17</v>
      </c>
      <c r="R7" s="38">
        <v>4284</v>
      </c>
      <c r="S7" s="38">
        <v>54157</v>
      </c>
      <c r="T7" s="38">
        <v>855.67</v>
      </c>
      <c r="U7" s="38">
        <v>63.29</v>
      </c>
      <c r="V7" s="38">
        <v>144</v>
      </c>
      <c r="W7" s="38">
        <v>0.27</v>
      </c>
      <c r="X7" s="38">
        <v>533.33000000000004</v>
      </c>
      <c r="Y7" s="38">
        <v>93.96</v>
      </c>
      <c r="Z7" s="38">
        <v>80.819999999999993</v>
      </c>
      <c r="AA7" s="38">
        <v>113.13</v>
      </c>
      <c r="AB7" s="38">
        <v>110.38</v>
      </c>
      <c r="AC7" s="38">
        <v>87.34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7857.06</v>
      </c>
      <c r="BI7" s="38">
        <v>7462.09</v>
      </c>
      <c r="BJ7" s="38">
        <v>7442.38</v>
      </c>
      <c r="BK7" s="38">
        <v>979.89</v>
      </c>
      <c r="BL7" s="38">
        <v>1051.43</v>
      </c>
      <c r="BM7" s="38">
        <v>982.29</v>
      </c>
      <c r="BN7" s="38">
        <v>713.28</v>
      </c>
      <c r="BO7" s="38">
        <v>673.08</v>
      </c>
      <c r="BP7" s="38">
        <v>765.47</v>
      </c>
      <c r="BQ7" s="38">
        <v>27.74</v>
      </c>
      <c r="BR7" s="38">
        <v>23.44</v>
      </c>
      <c r="BS7" s="38">
        <v>42.82</v>
      </c>
      <c r="BT7" s="38">
        <v>37.01</v>
      </c>
      <c r="BU7" s="38">
        <v>20.48</v>
      </c>
      <c r="BV7" s="38">
        <v>41.34</v>
      </c>
      <c r="BW7" s="38">
        <v>40.06</v>
      </c>
      <c r="BX7" s="38">
        <v>41.25</v>
      </c>
      <c r="BY7" s="38">
        <v>40.75</v>
      </c>
      <c r="BZ7" s="38">
        <v>42.44</v>
      </c>
      <c r="CA7" s="38">
        <v>59.59</v>
      </c>
      <c r="CB7" s="38">
        <v>901.57</v>
      </c>
      <c r="CC7" s="38">
        <v>1040.22</v>
      </c>
      <c r="CD7" s="38">
        <v>515.69000000000005</v>
      </c>
      <c r="CE7" s="38">
        <v>652.16999999999996</v>
      </c>
      <c r="CF7" s="38">
        <v>1086.27</v>
      </c>
      <c r="CG7" s="38">
        <v>357.49</v>
      </c>
      <c r="CH7" s="38">
        <v>355.22</v>
      </c>
      <c r="CI7" s="38">
        <v>334.48</v>
      </c>
      <c r="CJ7" s="38">
        <v>311.70999999999998</v>
      </c>
      <c r="CK7" s="38">
        <v>284.54000000000002</v>
      </c>
      <c r="CL7" s="38">
        <v>257.86</v>
      </c>
      <c r="CM7" s="38">
        <v>34.78</v>
      </c>
      <c r="CN7" s="38">
        <v>34.78</v>
      </c>
      <c r="CO7" s="38">
        <v>33.700000000000003</v>
      </c>
      <c r="CP7" s="38">
        <v>30.43</v>
      </c>
      <c r="CQ7" s="38">
        <v>30.43</v>
      </c>
      <c r="CR7" s="38">
        <v>44.69</v>
      </c>
      <c r="CS7" s="38">
        <v>42.84</v>
      </c>
      <c r="CT7" s="38">
        <v>40.93</v>
      </c>
      <c r="CU7" s="38">
        <v>43.38</v>
      </c>
      <c r="CV7" s="38">
        <v>42.33</v>
      </c>
      <c r="CW7" s="38">
        <v>51.3</v>
      </c>
      <c r="CX7" s="38">
        <v>83.73</v>
      </c>
      <c r="CY7" s="38">
        <v>86.25</v>
      </c>
      <c r="CZ7" s="38">
        <v>86.62</v>
      </c>
      <c r="DA7" s="38">
        <v>85.81</v>
      </c>
      <c r="DB7" s="38">
        <v>87.5</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2020-12-04T03:03:18Z</dcterms:created>
  <dcterms:modified xsi:type="dcterms:W3CDTF">2021-03-04T13:26:14Z</dcterms:modified>
  <cp:category/>
</cp:coreProperties>
</file>