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3\220303　【公表】公営企業に係る経営比較分析表の公表\"/>
    </mc:Choice>
  </mc:AlternateContent>
  <workbookProtection workbookAlgorithmName="SHA-512" workbookHashValue="VbtE4GipmozrjyQ/OlQszYEeuyop4EJ87mS4AIKwbIq4NBGmGhaj0AOGtO3bpySYK71MpSe7cZZ63Z2qJE3m9Q==" workbookSaltValue="ElLdyjTKAfOWukiAS4JkJg==" workbookSpinCount="100000" lockStructure="1"/>
  <bookViews>
    <workbookView xWindow="0" yWindow="0" windowWidth="15360" windowHeight="7632"/>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BB10" i="4"/>
  <c r="AT10" i="4"/>
  <c r="W10" i="4"/>
  <c r="P10" i="4"/>
  <c r="B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<sst xmlns="http://schemas.openxmlformats.org/spreadsheetml/2006/main" count="228" uniqueCount="113">
  <si>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</si>
  <si>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</si>
  <si>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</si>
  <si>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</si>
  <si>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</si>
  <si>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</si>
  <si>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</si>
  <si>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</si>
  <si>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</si>
  <si>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</si>
  <si>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</si>
  <si>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</si>
  <si>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</si>
  <si>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</si>
  <si>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</si>
  <si>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</si>
  <si>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</si>
  <si>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</si>
  <si>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</si>
  <si>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</si>
  <si>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</si>
  <si>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</si>
  <si>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</si>
  <si>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</si>
  <si>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</si>
  <si>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</si>
  <si>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</si>
  <si>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</si>
  <si>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</si>
  <si>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</si>
  <si>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</si>
  <si>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</si>
  <si>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</si>
  <si>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</si>
  <si>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</si>
  <si>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</si>
  <si>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</si>
  <si>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</si>
  <si>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</si>
  <si>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</si>
  <si>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</si>
  <si>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</si>
  <si>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</si>
  <si>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</si>
  <si>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</si>
  <si>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</si>
  <si>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</si>
  <si>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</si>
  <si>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</si>
  <si>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</si>
  <si>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</si>
  <si>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</si>
  <si>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</si>
  <si>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</si>
  <si>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</si>
  <si>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</si>
  <si>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</si>
  <si>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</si>
  <si>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</si>
  <si>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</si>
  <si>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</si>
  <si>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</si>
  <si>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</si>
  <si>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</si>
  <si>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</si>
  <si>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</si>
  <si>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</si>
  <si>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</si>
  <si>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</si>
  <si>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</si>
  <si>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</si>
  <si>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</si>
  <si>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</si>
  <si>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</si>
  <si>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</si>
  <si>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</si>
  <si>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</si>
  <si>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</si>
  <si>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</si>
  <si>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</si>
  <si>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</si>
  <si>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</si>
  <si>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</si>
  <si>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</si>
  <si>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</si>
  <si>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</si>
  <si>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</si>
  <si>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</si>
  <si>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</si>
  <si>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</si>
  <si>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</si>
  <si>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</si>
  <si>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</si>
  <si>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</si>
  <si>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</si>
  <si>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</si>
  <si>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</si>
  <si>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</si>
  <si>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</si>
  <si>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</si>
  <si>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</si>
  <si>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</si>
  <si>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</si>
  <si>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</si>
  <si>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</si>
  <si>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</si>
  <si>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</si>
  <si>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</si>
  <si>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</si>
  <si>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</si>
  <si>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について、経常収支は黒字を維持しているが、料金回収率は類似団体平均値100.85％を大きく下回っており、経常収益の大部分を一般会計からの繰出金により補填している。総務省の繰出基準の高料金対策の地域に該当しており、既に全国的にも水道料金が高いが、給水収益改善に向けての取り組み、更なる費用削減を行うことで安定的な経営を維持していかなければならない。
　流動比率は平均より大きく下回っている。現金等に対して、企業債償還金元金が多いことが要因である。企業債残高は当面減少傾向にならないため、今後もほぼ同率で推移すると思われる。
　有収率は地理的な要因もあり管路延長が長く、漏水箇所の特定が困難なこともあり、有収率が低くなっている。今後も計画的に老朽管更新を行い有収率の向上を図る。
　施設利用率は、季節による変動が大きいため、ピーク時に高負荷での稼働を余儀なくされている。今後の人口減少も踏まえて、現在の配水区域の水需要を的確に把握することにより配水エリアを見直し、既存施設の統廃合を検討する。
</t>
    <rPh sb="1" eb="3">
      <t>ケイジョウ</t>
    </rPh>
    <rPh sb="3" eb="5">
      <t>シュウシ</t>
    </rPh>
    <rPh sb="5" eb="7">
      <t>ヒリツ</t>
    </rPh>
    <rPh sb="12" eb="14">
      <t>ケイジョウ</t>
    </rPh>
    <rPh sb="14" eb="16">
      <t>シュウシ</t>
    </rPh>
    <rPh sb="17" eb="19">
      <t>クロジ</t>
    </rPh>
    <rPh sb="20" eb="22">
      <t>イジ</t>
    </rPh>
    <rPh sb="34" eb="36">
      <t>ルイジ</t>
    </rPh>
    <rPh sb="36" eb="38">
      <t>ダンタイ</t>
    </rPh>
    <rPh sb="38" eb="40">
      <t>ヘイキン</t>
    </rPh>
    <rPh sb="40" eb="41">
      <t>チ</t>
    </rPh>
    <rPh sb="59" eb="61">
      <t>ケイジョウ</t>
    </rPh>
    <rPh sb="61" eb="63">
      <t>シュウエキ</t>
    </rPh>
    <rPh sb="64" eb="67">
      <t>ダイブブン</t>
    </rPh>
    <rPh sb="81" eb="83">
      <t>ホテン</t>
    </rPh>
    <rPh sb="88" eb="91">
      <t>ソウムショウ</t>
    </rPh>
    <rPh sb="92" eb="94">
      <t>クリダ</t>
    </rPh>
    <rPh sb="94" eb="96">
      <t>キジュン</t>
    </rPh>
    <rPh sb="97" eb="100">
      <t>コウリョウキン</t>
    </rPh>
    <rPh sb="100" eb="102">
      <t>タイサク</t>
    </rPh>
    <rPh sb="103" eb="105">
      <t>チイキ</t>
    </rPh>
    <rPh sb="106" eb="108">
      <t>ガイトウ</t>
    </rPh>
    <rPh sb="113" eb="114">
      <t>スデ</t>
    </rPh>
    <rPh sb="115" eb="118">
      <t>ゼンコクテキ</t>
    </rPh>
    <rPh sb="120" eb="122">
      <t>スイドウ</t>
    </rPh>
    <rPh sb="122" eb="124">
      <t>リョウキン</t>
    </rPh>
    <rPh sb="125" eb="126">
      <t>タカ</t>
    </rPh>
    <rPh sb="129" eb="131">
      <t>キュウスイ</t>
    </rPh>
    <rPh sb="131" eb="133">
      <t>シュウエキ</t>
    </rPh>
    <rPh sb="133" eb="135">
      <t>カイゼン</t>
    </rPh>
    <rPh sb="136" eb="137">
      <t>ム</t>
    </rPh>
    <rPh sb="140" eb="141">
      <t>ト</t>
    </rPh>
    <rPh sb="142" eb="143">
      <t>ク</t>
    </rPh>
    <rPh sb="145" eb="146">
      <t>サラ</t>
    </rPh>
    <rPh sb="148" eb="150">
      <t>ヒヨウ</t>
    </rPh>
    <rPh sb="150" eb="152">
      <t>サクゲン</t>
    </rPh>
    <rPh sb="153" eb="154">
      <t>オコナ</t>
    </rPh>
    <rPh sb="158" eb="161">
      <t>アンテイテキ</t>
    </rPh>
    <rPh sb="162" eb="164">
      <t>ケイエイ</t>
    </rPh>
    <rPh sb="165" eb="167">
      <t>イジ</t>
    </rPh>
    <rPh sb="182" eb="184">
      <t>リュウドウ</t>
    </rPh>
    <rPh sb="184" eb="186">
      <t>ヒリツ</t>
    </rPh>
    <rPh sb="187" eb="189">
      <t>ヘイキン</t>
    </rPh>
    <rPh sb="191" eb="192">
      <t>オオ</t>
    </rPh>
    <rPh sb="194" eb="196">
      <t>シタマワ</t>
    </rPh>
    <rPh sb="201" eb="203">
      <t>ゲンキン</t>
    </rPh>
    <rPh sb="203" eb="204">
      <t>トウ</t>
    </rPh>
    <rPh sb="205" eb="206">
      <t>タイ</t>
    </rPh>
    <rPh sb="209" eb="211">
      <t>キギョウ</t>
    </rPh>
    <rPh sb="211" eb="212">
      <t>サイ</t>
    </rPh>
    <rPh sb="212" eb="214">
      <t>ショウカン</t>
    </rPh>
    <rPh sb="214" eb="215">
      <t>キン</t>
    </rPh>
    <rPh sb="215" eb="217">
      <t>ガンキン</t>
    </rPh>
    <rPh sb="218" eb="219">
      <t>オオ</t>
    </rPh>
    <rPh sb="223" eb="225">
      <t>ヨウイン</t>
    </rPh>
    <rPh sb="229" eb="231">
      <t>キギョウ</t>
    </rPh>
    <rPh sb="231" eb="232">
      <t>サイ</t>
    </rPh>
    <rPh sb="232" eb="234">
      <t>ザンダカ</t>
    </rPh>
    <rPh sb="235" eb="237">
      <t>トウメン</t>
    </rPh>
    <rPh sb="237" eb="239">
      <t>ゲンショウ</t>
    </rPh>
    <rPh sb="239" eb="241">
      <t>ケイコウ</t>
    </rPh>
    <rPh sb="249" eb="251">
      <t>コンゴ</t>
    </rPh>
    <rPh sb="254" eb="256">
      <t>ドウリツ</t>
    </rPh>
    <rPh sb="257" eb="259">
      <t>スイイ</t>
    </rPh>
    <rPh sb="262" eb="263">
      <t>オモ</t>
    </rPh>
    <rPh sb="269" eb="270">
      <t>ユウ</t>
    </rPh>
    <rPh sb="270" eb="271">
      <t>シュウ</t>
    </rPh>
    <rPh sb="271" eb="272">
      <t>リツ</t>
    </rPh>
    <rPh sb="273" eb="276">
      <t>チリテキ</t>
    </rPh>
    <rPh sb="277" eb="279">
      <t>ヨウイン</t>
    </rPh>
    <rPh sb="282" eb="284">
      <t>カンロ</t>
    </rPh>
    <rPh sb="284" eb="286">
      <t>エンチョウ</t>
    </rPh>
    <rPh sb="287" eb="288">
      <t>ナガ</t>
    </rPh>
    <rPh sb="290" eb="292">
      <t>ロウスイ</t>
    </rPh>
    <rPh sb="292" eb="294">
      <t>カショ</t>
    </rPh>
    <rPh sb="295" eb="297">
      <t>トクテイ</t>
    </rPh>
    <rPh sb="298" eb="300">
      <t>コンナン</t>
    </rPh>
    <rPh sb="307" eb="308">
      <t>ユウ</t>
    </rPh>
    <rPh sb="308" eb="309">
      <t>シュウ</t>
    </rPh>
    <rPh sb="309" eb="310">
      <t>リツ</t>
    </rPh>
    <rPh sb="311" eb="312">
      <t>ヒク</t>
    </rPh>
    <rPh sb="319" eb="321">
      <t>コンゴ</t>
    </rPh>
    <rPh sb="322" eb="325">
      <t>ケイカクテキ</t>
    </rPh>
    <rPh sb="326" eb="328">
      <t>ロウキュウ</t>
    </rPh>
    <rPh sb="328" eb="329">
      <t>カン</t>
    </rPh>
    <rPh sb="329" eb="331">
      <t>コウシン</t>
    </rPh>
    <rPh sb="332" eb="333">
      <t>オコナ</t>
    </rPh>
    <rPh sb="334" eb="335">
      <t>ユウ</t>
    </rPh>
    <rPh sb="335" eb="336">
      <t>シュウ</t>
    </rPh>
    <rPh sb="336" eb="337">
      <t>リツ</t>
    </rPh>
    <rPh sb="338" eb="340">
      <t>コウジョウ</t>
    </rPh>
    <rPh sb="341" eb="342">
      <t>ハカ</t>
    </rPh>
    <rPh sb="346" eb="348">
      <t>シセツ</t>
    </rPh>
    <rPh sb="348" eb="351">
      <t>リヨウリツ</t>
    </rPh>
    <rPh sb="353" eb="355">
      <t>キセツ</t>
    </rPh>
    <rPh sb="358" eb="360">
      <t>ヘンドウ</t>
    </rPh>
    <rPh sb="361" eb="362">
      <t>オオ</t>
    </rPh>
    <rPh sb="370" eb="371">
      <t>ジ</t>
    </rPh>
    <rPh sb="372" eb="375">
      <t>コウフカ</t>
    </rPh>
    <rPh sb="377" eb="379">
      <t>カドウ</t>
    </rPh>
    <rPh sb="380" eb="382">
      <t>ヨギ</t>
    </rPh>
    <rPh sb="390" eb="392">
      <t>コンゴ</t>
    </rPh>
    <rPh sb="393" eb="395">
      <t>ジンコウ</t>
    </rPh>
    <rPh sb="395" eb="397">
      <t>ゲンショウ</t>
    </rPh>
    <rPh sb="398" eb="399">
      <t>フ</t>
    </rPh>
    <rPh sb="403" eb="405">
      <t>ゲンザイ</t>
    </rPh>
    <rPh sb="406" eb="408">
      <t>ハイスイ</t>
    </rPh>
    <rPh sb="408" eb="410">
      <t>クイキ</t>
    </rPh>
    <rPh sb="411" eb="412">
      <t>ミズ</t>
    </rPh>
    <rPh sb="412" eb="414">
      <t>ジュヨウ</t>
    </rPh>
    <rPh sb="415" eb="417">
      <t>テキカク</t>
    </rPh>
    <rPh sb="418" eb="420">
      <t>ハアク</t>
    </rPh>
    <rPh sb="427" eb="429">
      <t>ハイスイ</t>
    </rPh>
    <rPh sb="433" eb="435">
      <t>ミナオ</t>
    </rPh>
    <rPh sb="437" eb="439">
      <t>キゾン</t>
    </rPh>
    <rPh sb="439" eb="441">
      <t>シセツ</t>
    </rPh>
    <rPh sb="442" eb="445">
      <t>トウハイゴウ</t>
    </rPh>
    <rPh sb="446" eb="448">
      <t>ケントウ</t>
    </rPh>
    <phoneticPr fontId="4"/>
  </si>
  <si>
    <t xml:space="preserve">　地形的条件から集落が点在しているため、浄水場や配水池等の施設が多く、管路延長も長い。また、法定耐用年数に達した施設・管路も多く補助事業を活用しながら、限りある財源の中で更新を進めているが、法定耐用年数内での更新は不可能な状況が続いている。
　そのため「管路経年化率」は年々上昇し26%を超えるなど、平均値より高く推移している。更新周期、長期的な更新費用を把握した上で計画的に更新することで「管路更新率」を上げて改善を図る。
</t>
    <rPh sb="101" eb="102">
      <t>ナイ</t>
    </rPh>
    <rPh sb="127" eb="129">
      <t>カンロ</t>
    </rPh>
    <rPh sb="129" eb="131">
      <t>ケイネン</t>
    </rPh>
    <rPh sb="131" eb="132">
      <t>カ</t>
    </rPh>
    <rPh sb="132" eb="133">
      <t>リツ</t>
    </rPh>
    <rPh sb="135" eb="137">
      <t>ネンネン</t>
    </rPh>
    <rPh sb="137" eb="139">
      <t>ジョウショウ</t>
    </rPh>
    <rPh sb="144" eb="145">
      <t>コ</t>
    </rPh>
    <rPh sb="150" eb="153">
      <t>ヘイキンチ</t>
    </rPh>
    <rPh sb="155" eb="156">
      <t>タカ</t>
    </rPh>
    <rPh sb="157" eb="159">
      <t>スイイ</t>
    </rPh>
    <rPh sb="196" eb="198">
      <t>カンロ</t>
    </rPh>
    <rPh sb="198" eb="200">
      <t>コウシン</t>
    </rPh>
    <rPh sb="200" eb="201">
      <t>リツ</t>
    </rPh>
    <rPh sb="203" eb="204">
      <t>ア</t>
    </rPh>
    <rPh sb="206" eb="208">
      <t>カイゼン</t>
    </rPh>
    <rPh sb="209" eb="210">
      <t>ハカ</t>
    </rPh>
    <phoneticPr fontId="4"/>
  </si>
  <si>
    <t>　人口減少の影響で給水収益の減少が進んでいるなか、老朽化する施設や管路の更新及び耐震化への投資、災害時の応急給水拠点の整備等を確実に進めていく必要がある。地理的特性から類似団体と比較して資本費が高く、一般会計繰入金など水道料金以外の収入なくして経営できない状態である。
　将来的に一般会計も厳しい財政となっていくことが見込まれることから、健全な事業運営を持続できるよう、水道料金の定期的な値上げと併せて費用削減が必要不可欠な状況となっている。佐渡市新水道ビジョンなどを指針とし、更新投資の推進、既存施設の統廃合によるダウンサイジング等を進めるなど投資採算性を踏まえた経営に努める。今後も市民の理解と協力を得ながら、より良い水道事業の運営を目指す。</t>
    <rPh sb="1" eb="3">
      <t>ジンコウ</t>
    </rPh>
    <rPh sb="3" eb="5">
      <t>ゲンショウ</t>
    </rPh>
    <rPh sb="6" eb="8">
      <t>エイキョウ</t>
    </rPh>
    <rPh sb="9" eb="11">
      <t>キュウスイ</t>
    </rPh>
    <rPh sb="11" eb="13">
      <t>シュウエキ</t>
    </rPh>
    <rPh sb="14" eb="16">
      <t>ゲンショウ</t>
    </rPh>
    <rPh sb="17" eb="18">
      <t>スス</t>
    </rPh>
    <rPh sb="25" eb="28">
      <t>ロウキュウカ</t>
    </rPh>
    <rPh sb="30" eb="32">
      <t>シセツ</t>
    </rPh>
    <rPh sb="33" eb="35">
      <t>カンロ</t>
    </rPh>
    <rPh sb="36" eb="38">
      <t>コウシン</t>
    </rPh>
    <rPh sb="38" eb="39">
      <t>オヨ</t>
    </rPh>
    <rPh sb="40" eb="43">
      <t>タイシンカ</t>
    </rPh>
    <rPh sb="45" eb="47">
      <t>トウシ</t>
    </rPh>
    <rPh sb="48" eb="50">
      <t>サイガイ</t>
    </rPh>
    <rPh sb="50" eb="51">
      <t>ジ</t>
    </rPh>
    <rPh sb="52" eb="54">
      <t>オウキュウ</t>
    </rPh>
    <rPh sb="54" eb="56">
      <t>キュウスイ</t>
    </rPh>
    <rPh sb="56" eb="58">
      <t>キョテン</t>
    </rPh>
    <rPh sb="59" eb="61">
      <t>セイビ</t>
    </rPh>
    <rPh sb="61" eb="62">
      <t>トウ</t>
    </rPh>
    <rPh sb="63" eb="65">
      <t>カクジツ</t>
    </rPh>
    <rPh sb="66" eb="67">
      <t>スス</t>
    </rPh>
    <rPh sb="71" eb="73">
      <t>ヒツヨウ</t>
    </rPh>
    <rPh sb="77" eb="80">
      <t>チリテキ</t>
    </rPh>
    <rPh sb="80" eb="82">
      <t>トクセイ</t>
    </rPh>
    <rPh sb="84" eb="86">
      <t>ルイジ</t>
    </rPh>
    <rPh sb="86" eb="88">
      <t>ダンタイ</t>
    </rPh>
    <rPh sb="89" eb="91">
      <t>ヒカク</t>
    </rPh>
    <rPh sb="93" eb="95">
      <t>シホン</t>
    </rPh>
    <rPh sb="95" eb="96">
      <t>ヒ</t>
    </rPh>
    <rPh sb="97" eb="98">
      <t>タカ</t>
    </rPh>
    <rPh sb="122" eb="124">
      <t>ケイエイ</t>
    </rPh>
    <rPh sb="128" eb="130">
      <t>ジョウタイ</t>
    </rPh>
    <rPh sb="177" eb="179">
      <t>ジゾク</t>
    </rPh>
    <rPh sb="190" eb="193">
      <t>テイキテキ</t>
    </rPh>
    <rPh sb="198" eb="199">
      <t>アワ</t>
    </rPh>
    <rPh sb="201" eb="203">
      <t>ヒヨウ</t>
    </rPh>
    <rPh sb="203" eb="205">
      <t>サクゲン</t>
    </rPh>
    <rPh sb="221" eb="224">
      <t>サドシ</t>
    </rPh>
    <rPh sb="224" eb="225">
      <t>シン</t>
    </rPh>
    <rPh sb="225" eb="227">
      <t>スイドウ</t>
    </rPh>
    <rPh sb="234" eb="236">
      <t>シシン</t>
    </rPh>
    <rPh sb="268" eb="269">
      <t>スス</t>
    </rPh>
    <rPh sb="273" eb="275">
      <t>トウシ</t>
    </rPh>
    <rPh sb="275" eb="277">
      <t>サイサン</t>
    </rPh>
    <rPh sb="277" eb="278">
      <t>セイ</t>
    </rPh>
    <rPh sb="279" eb="280">
      <t>フ</t>
    </rPh>
    <rPh sb="283" eb="285">
      <t>ケイエイ</t>
    </rPh>
    <rPh sb="286" eb="287">
      <t>ツト</t>
    </rPh>
    <rPh sb="290" eb="292">
      <t>コンゴ</t>
    </rPh>
    <rPh sb="293" eb="295">
      <t>シミン</t>
    </rPh>
    <rPh sb="296" eb="298">
      <t>リカイ</t>
    </rPh>
    <rPh sb="299" eb="301">
      <t>キョウリョク</t>
    </rPh>
    <rPh sb="302" eb="303">
      <t>エ</t>
    </rPh>
    <rPh sb="309" eb="310">
      <t>ヨ</t>
    </rPh>
    <rPh sb="311" eb="313">
      <t>スイドウ</t>
    </rPh>
    <rPh sb="313" eb="315">
      <t>ジギョウ</t>
    </rPh>
    <rPh sb="316" eb="318">
      <t>ウンエイ</t>
    </rPh>
    <rPh sb="319" eb="32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</si>
</sst>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0.54</c:v>
                </c:pt>
                <c:pt idx="1">
                  <c:v>0.32</c:v>
                </c:pt>
                <c:pt idx="2">
                  <c:v>0.63</c:v>
                </c:pt>
                <c:pt idx="3">
                  <c:v>0.63</c:v>
                </c:pt>
                <c:pt idx="4">
                  <c:v>0.54</c:v>
                </c:pt>
              </c:numCache>
            </c:numRef>
          </c:val>
          <c:extLst>
            <c:ext xmlns:c16="http://schemas.microsoft.com/office/drawing/2014/chart" uri="{C3380CC4-5D6E-409C-BE32-E72D297353CC}">
              <c16:uniqueId val="{00000000-527C-414C-A6D4-0AAF16709DF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27C-414C-A6D4-0AAF16709DF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49.13</c:v>
                </c:pt>
                <c:pt idx="1">
                  <c:v>50.49</c:v>
                </c:pt>
                <c:pt idx="2">
                  <c:v>49.66</c:v>
                </c:pt>
                <c:pt idx="3">
                  <c:v>47.52</c:v>
                </c:pt>
                <c:pt idx="4">
                  <c:v>47.21</c:v>
                </c:pt>
              </c:numCache>
            </c:numRef>
          </c:val>
          <c:extLst>
            <c:ext xmlns:c16="http://schemas.microsoft.com/office/drawing/2014/chart" uri="{C3380CC4-5D6E-409C-BE32-E72D297353CC}">
              <c16:uniqueId val="{00000000-0461-413E-842A-39C6D8949DC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0461-413E-842A-39C6D8949DC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77.819999999999993</c:v>
                </c:pt>
                <c:pt idx="1">
                  <c:v>74.02</c:v>
                </c:pt>
                <c:pt idx="2">
                  <c:v>74.05</c:v>
                </c:pt>
                <c:pt idx="3">
                  <c:v>75.510000000000005</c:v>
                </c:pt>
                <c:pt idx="4">
                  <c:v>74.72</c:v>
                </c:pt>
              </c:numCache>
            </c:numRef>
          </c:val>
          <c:extLst>
            <c:ext xmlns:c16="http://schemas.microsoft.com/office/drawing/2014/chart" uri="{C3380CC4-5D6E-409C-BE32-E72D297353CC}">
              <c16:uniqueId val="{00000000-230F-4EAF-8A1D-4ACEE7AA47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230F-4EAF-8A1D-4ACEE7AA47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94.35</c:v>
                </c:pt>
                <c:pt idx="1">
                  <c:v>106.79</c:v>
                </c:pt>
                <c:pt idx="2">
                  <c:v>105.26</c:v>
                </c:pt>
                <c:pt idx="3">
                  <c:v>104.21</c:v>
                </c:pt>
                <c:pt idx="4">
                  <c:v>106.07</c:v>
                </c:pt>
              </c:numCache>
            </c:numRef>
          </c:val>
          <c:extLst>
            <c:ext xmlns:c16="http://schemas.microsoft.com/office/drawing/2014/chart" uri="{C3380CC4-5D6E-409C-BE32-E72D297353CC}">
              <c16:uniqueId val="{00000000-E1C9-4250-8B00-2B8AED940DB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E1C9-4250-8B00-2B8AED940DB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28.63</c:v>
                </c:pt>
                <c:pt idx="1">
                  <c:v>31.14</c:v>
                </c:pt>
                <c:pt idx="2">
                  <c:v>32.950000000000003</c:v>
                </c:pt>
                <c:pt idx="3">
                  <c:v>34.729999999999997</c:v>
                </c:pt>
                <c:pt idx="4">
                  <c:v>36.11</c:v>
                </c:pt>
              </c:numCache>
            </c:numRef>
          </c:val>
          <c:extLst>
            <c:ext xmlns:c16="http://schemas.microsoft.com/office/drawing/2014/chart" uri="{C3380CC4-5D6E-409C-BE32-E72D297353CC}">
              <c16:uniqueId val="{00000000-F16D-4F61-9723-FDEBEEED65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F16D-4F61-9723-FDEBEEED65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20.04</c:v>
                </c:pt>
                <c:pt idx="1">
                  <c:v>25.04</c:v>
                </c:pt>
                <c:pt idx="2">
                  <c:v>26.24</c:v>
                </c:pt>
                <c:pt idx="3">
                  <c:v>26.15</c:v>
                </c:pt>
                <c:pt idx="4">
                  <c:v>26.43</c:v>
                </c:pt>
              </c:numCache>
            </c:numRef>
          </c:val>
          <c:extLst>
            <c:ext xmlns:c16="http://schemas.microsoft.com/office/drawing/2014/chart" uri="{C3380CC4-5D6E-409C-BE32-E72D297353CC}">
              <c16:uniqueId val="{00000000-1603-4050-9F15-A748741B13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1603-4050-9F15-A748741B13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2A-4468-997D-F1589D621B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702A-4468-997D-F1589D621B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123.74</c:v>
                </c:pt>
                <c:pt idx="1">
                  <c:v>149.68</c:v>
                </c:pt>
                <c:pt idx="2">
                  <c:v>162.28</c:v>
                </c:pt>
                <c:pt idx="3">
                  <c:v>203.02</c:v>
                </c:pt>
                <c:pt idx="4">
                  <c:v>222.66</c:v>
                </c:pt>
              </c:numCache>
            </c:numRef>
          </c:val>
          <c:extLst>
            <c:ext xmlns:c16="http://schemas.microsoft.com/office/drawing/2014/chart" uri="{C3380CC4-5D6E-409C-BE32-E72D297353CC}">
              <c16:uniqueId val="{00000000-89D2-4B8C-A003-86EFC25790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89D2-4B8C-A003-86EFC25790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1107.68</c:v>
                </c:pt>
                <c:pt idx="1">
                  <c:v>1085.83</c:v>
                </c:pt>
                <c:pt idx="2">
                  <c:v>1076.55</c:v>
                </c:pt>
                <c:pt idx="3">
                  <c:v>1059.1099999999999</c:v>
                </c:pt>
                <c:pt idx="4">
                  <c:v>1049.49</c:v>
                </c:pt>
              </c:numCache>
            </c:numRef>
          </c:val>
          <c:extLst>
            <c:ext xmlns:c16="http://schemas.microsoft.com/office/drawing/2014/chart" uri="{C3380CC4-5D6E-409C-BE32-E72D297353CC}">
              <c16:uniqueId val="{00000000-E036-4FD5-A5FC-6F8FEDF373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E036-4FD5-A5FC-6F8FEDF373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72.3</c:v>
                </c:pt>
                <c:pt idx="1">
                  <c:v>70.38</c:v>
                </c:pt>
                <c:pt idx="2">
                  <c:v>69.739999999999995</c:v>
                </c:pt>
                <c:pt idx="3">
                  <c:v>69.19</c:v>
                </c:pt>
                <c:pt idx="4">
                  <c:v>70.39</c:v>
                </c:pt>
              </c:numCache>
            </c:numRef>
          </c:val>
          <c:extLst>
            <c:ext xmlns:c16="http://schemas.microsoft.com/office/drawing/2014/chart" uri="{C3380CC4-5D6E-409C-BE32-E72D297353CC}">
              <c16:uniqueId val="{00000000-9264-44C3-BB9D-AA9DADFB779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9264-44C3-BB9D-AA9DADFB779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330.95</c:v>
                </c:pt>
                <c:pt idx="1">
                  <c:v>340.56</c:v>
                </c:pt>
                <c:pt idx="2">
                  <c:v>343.39</c:v>
                </c:pt>
                <c:pt idx="3">
                  <c:v>347.38</c:v>
                </c:pt>
                <c:pt idx="4">
                  <c:v>341.02</c:v>
                </c:pt>
              </c:numCache>
            </c:numRef>
          </c:val>
          <c:extLst>
            <c:ext xmlns:c16="http://schemas.microsoft.com/office/drawing/2014/chart" uri="{C3380CC4-5D6E-409C-BE32-E72D297353CC}">
              <c16:uniqueId val="{00000000-B96E-4249-867A-ED72540FA9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96E-4249-867A-ED72540FA9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新潟県　佐渡市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53055</v>
      </c>
      <c r="AM8" s="61"/>
      <c r="AN8" s="61"/>
      <c r="AO8" s="61"/>
      <c r="AP8" s="61"/>
      <c r="AQ8" s="61"/>
      <c r="AR8" s="61"/>
      <c r="AS8" s="61"/>
      <c r="AT8" s="52">
        <f>データ!$S$6</f>
        <v>855.68</v>
      </c>
      <c r="AU8" s="53"/>
      <c r="AV8" s="53"/>
      <c r="AW8" s="53"/>
      <c r="AX8" s="53"/>
      <c r="AY8" s="53"/>
      <c r="AZ8" s="53"/>
      <c r="BA8" s="53"/>
      <c r="BB8" s="54">
        <f>データ!$T$6</f>
        <v>62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58.55</v>
      </c>
      <c r="J10" s="53"/>
      <c r="K10" s="53"/>
      <c r="L10" s="53"/>
      <c r="M10" s="53"/>
      <c r="N10" s="53"/>
      <c r="O10" s="64"/>
      <c r="P10" s="54">
        <f>データ!$P$6</f>
        <v>98.94</v>
      </c>
      <c r="Q10" s="54"/>
      <c r="R10" s="54"/>
      <c r="S10" s="54"/>
      <c r="T10" s="54"/>
      <c r="U10" s="54"/>
      <c r="V10" s="54"/>
      <c r="W10" s="61">
        <f>データ!$Q$6</f>
        <v>4482</v>
      </c>
      <c r="X10" s="61"/>
      <c r="Y10" s="61"/>
      <c r="Z10" s="61"/>
      <c r="AA10" s="61"/>
      <c r="AB10" s="61"/>
      <c r="AC10" s="61"/>
      <c r="AD10" s="2"/>
      <c r="AE10" s="2"/>
      <c r="AF10" s="2"/>
      <c r="AG10" s="2"/>
      <c r="AH10" s="4"/>
      <c r="AI10" s="4"/>
      <c r="AJ10" s="4"/>
      <c r="AK10" s="4"/>
      <c r="AL10" s="61">
        <f>データ!$U$6</f>
        <v>51909</v>
      </c>
      <c r="AM10" s="61"/>
      <c r="AN10" s="61"/>
      <c r="AO10" s="61"/>
      <c r="AP10" s="61"/>
      <c r="AQ10" s="61"/>
      <c r="AR10" s="61"/>
      <c r="AS10" s="61"/>
      <c r="AT10" s="52">
        <f>データ!$V$6</f>
        <v>266.89999999999998</v>
      </c>
      <c r="AU10" s="53"/>
      <c r="AV10" s="53"/>
      <c r="AW10" s="53"/>
      <c r="AX10" s="53"/>
      <c r="AY10" s="53"/>
      <c r="AZ10" s="53"/>
      <c r="BA10" s="53"/>
      <c r="BB10" s="54">
        <f>データ!$W$6</f>
        <v>194.49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tUxGQ14EU698/szYAvWVQQ2Zcoyoy5fVdBQHl6buiNSAgkN8ZEa0LUCBaSKXc0FWnv+d5xfMEOFC57XSGnQBg==" saltValue="SiybMsU6GSf8dmxeBmTK/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152242</v>
      </c>
      <c r="D6" s="34">
        <f t="shared" si="3"/>
        <v>46</v>
      </c>
      <c r="E6" s="34">
        <f t="shared" si="3"/>
        <v>1</v>
      </c>
      <c r="F6" s="34">
        <f t="shared" si="3"/>
        <v>0</v>
      </c>
      <c r="G6" s="34">
        <f t="shared" si="3"/>
        <v>1</v>
      </c>
      <c r="H6" s="34" t="str">
        <f t="shared" si="3"/>
        <v>新潟県　佐渡市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58.55</v>
      </c>
      <c r="P6" s="35">
        <f t="shared" si="3"/>
        <v>98.94</v>
      </c>
      <c r="Q6" s="35">
        <f t="shared" si="3"/>
        <v>4482</v>
      </c>
      <c r="R6" s="35">
        <f t="shared" si="3"/>
        <v>53055</v>
      </c>
      <c r="S6" s="35">
        <f t="shared" si="3"/>
        <v>855.68</v>
      </c>
      <c r="T6" s="35">
        <f t="shared" si="3"/>
        <v>62</v>
      </c>
      <c r="U6" s="35">
        <f t="shared" si="3"/>
        <v>51909</v>
      </c>
      <c r="V6" s="35">
        <f t="shared" si="3"/>
        <v>266.89999999999998</v>
      </c>
      <c r="W6" s="35">
        <f t="shared" si="3"/>
        <v>194.49</v>
      </c>
      <c r="X6" s="36">
        <f>IF(X7="",NA(),X7)</f>
        <v>94.35</v>
      </c>
      <c r="Y6" s="36">
        <f t="shared" ref="Y6:AG6" si="4">IF(Y7="",NA(),Y7)</f>
        <v>106.79</v>
      </c>
      <c r="Z6" s="36">
        <f t="shared" si="4"/>
        <v>105.26</v>
      </c>
      <c r="AA6" s="36">
        <f t="shared" si="4"/>
        <v>104.21</v>
      </c>
      <c r="AB6" s="36">
        <f t="shared" si="4"/>
        <v>106.07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123.74</v>
      </c>
      <c r="AU6" s="36">
        <f t="shared" ref="AU6:BC6" si="6">IF(AU7="",NA(),AU7)</f>
        <v>149.68</v>
      </c>
      <c r="AV6" s="36">
        <f t="shared" si="6"/>
        <v>162.28</v>
      </c>
      <c r="AW6" s="36">
        <f t="shared" si="6"/>
        <v>203.02</v>
      </c>
      <c r="AX6" s="36">
        <f t="shared" si="6"/>
        <v>222.66</v>
      </c>
      <c r="AY6" s="36">
        <f t="shared" si="6"/>
        <v>357.82</v>
      </c>
      <c r="AZ6" s="36">
        <f t="shared" si="6"/>
        <v>355.5</v>
      </c>
      <c r="BA6" s="36">
        <f t="shared" si="6"/>
        <v>349.83</v>
      </c>
      <c r="BB6" s="36">
        <f t="shared" si="6"/>
        <v>360.86</v>
      </c>
      <c r="BC6" s="36">
        <f t="shared" si="6"/>
        <v>350.79</v>
      </c>
      <c r="BD6" s="35" t="str">
        <f>IF(BD7="","",IF(BD7="-","【-】","【"&amp;SUBSTITUTE(TEXT(BD7,"#,##0.00"),"-","△")&amp;"】"))</f>
        <v>【260.31】</v>
      </c>
      <c r="BE6" s="36">
        <f>IF(BE7="",NA(),BE7)</f>
        <v>1107.68</v>
      </c>
      <c r="BF6" s="36">
        <f t="shared" ref="BF6:BN6" si="7">IF(BF7="",NA(),BF7)</f>
        <v>1085.83</v>
      </c>
      <c r="BG6" s="36">
        <f t="shared" si="7"/>
        <v>1076.55</v>
      </c>
      <c r="BH6" s="36">
        <f t="shared" si="7"/>
        <v>1059.1099999999999</v>
      </c>
      <c r="BI6" s="36">
        <f t="shared" si="7"/>
        <v>1049.49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72.3</v>
      </c>
      <c r="BQ6" s="36">
        <f t="shared" ref="BQ6:BY6" si="8">IF(BQ7="",NA(),BQ7)</f>
        <v>70.38</v>
      </c>
      <c r="BR6" s="36">
        <f t="shared" si="8"/>
        <v>69.739999999999995</v>
      </c>
      <c r="BS6" s="36">
        <f t="shared" si="8"/>
        <v>69.19</v>
      </c>
      <c r="BT6" s="36">
        <f t="shared" si="8"/>
        <v>70.39</v>
      </c>
      <c r="BU6" s="36">
        <f t="shared" si="8"/>
        <v>106.01</v>
      </c>
      <c r="BV6" s="36">
        <f t="shared" si="8"/>
        <v>104.57</v>
      </c>
      <c r="BW6" s="36">
        <f t="shared" si="8"/>
        <v>103.54</v>
      </c>
      <c r="BX6" s="36">
        <f t="shared" si="8"/>
        <v>103.32</v>
      </c>
      <c r="BY6" s="36">
        <f t="shared" si="8"/>
        <v>100.85</v>
      </c>
      <c r="BZ6" s="35" t="str">
        <f>IF(BZ7="","",IF(BZ7="-","【-】","【"&amp;SUBSTITUTE(TEXT(BZ7,"#,##0.00"),"-","△")&amp;"】"))</f>
        <v>【100.05】</v>
      </c>
      <c r="CA6" s="36">
        <f>IF(CA7="",NA(),CA7)</f>
        <v>330.95</v>
      </c>
      <c r="CB6" s="36">
        <f t="shared" ref="CB6:CJ6" si="9">IF(CB7="",NA(),CB7)</f>
        <v>340.56</v>
      </c>
      <c r="CC6" s="36">
        <f t="shared" si="9"/>
        <v>343.39</v>
      </c>
      <c r="CD6" s="36">
        <f t="shared" si="9"/>
        <v>347.38</v>
      </c>
      <c r="CE6" s="36">
        <f t="shared" si="9"/>
        <v>341.02</v>
      </c>
      <c r="CF6" s="36">
        <f t="shared" si="9"/>
        <v>162.24</v>
      </c>
      <c r="CG6" s="36">
        <f t="shared" si="9"/>
        <v>165.47</v>
      </c>
      <c r="CH6" s="36">
        <f t="shared" si="9"/>
        <v>167.46</v>
      </c>
      <c r="CI6" s="36">
        <f t="shared" si="9"/>
        <v>168.56</v>
      </c>
      <c r="CJ6" s="36">
        <f t="shared" si="9"/>
        <v>167.1</v>
      </c>
      <c r="CK6" s="35" t="str">
        <f>IF(CK7="","",IF(CK7="-","【-】","【"&amp;SUBSTITUTE(TEXT(CK7,"#,##0.00"),"-","△")&amp;"】"))</f>
        <v>【166.40】</v>
      </c>
      <c r="CL6" s="36">
        <f>IF(CL7="",NA(),CL7)</f>
        <v>49.13</v>
      </c>
      <c r="CM6" s="36">
        <f t="shared" ref="CM6:CU6" si="10">IF(CM7="",NA(),CM7)</f>
        <v>50.49</v>
      </c>
      <c r="CN6" s="36">
        <f t="shared" si="10"/>
        <v>49.66</v>
      </c>
      <c r="CO6" s="36">
        <f t="shared" si="10"/>
        <v>47.52</v>
      </c>
      <c r="CP6" s="36">
        <f t="shared" si="10"/>
        <v>47.21</v>
      </c>
      <c r="CQ6" s="36">
        <f t="shared" si="10"/>
        <v>59.11</v>
      </c>
      <c r="CR6" s="36">
        <f t="shared" si="10"/>
        <v>59.74</v>
      </c>
      <c r="CS6" s="36">
        <f t="shared" si="10"/>
        <v>59.46</v>
      </c>
      <c r="CT6" s="36">
        <f t="shared" si="10"/>
        <v>59.51</v>
      </c>
      <c r="CU6" s="36">
        <f t="shared" si="10"/>
        <v>59.91</v>
      </c>
      <c r="CV6" s="35" t="str">
        <f>IF(CV7="","",IF(CV7="-","【-】","【"&amp;SUBSTITUTE(TEXT(CV7,"#,##0.00"),"-","△")&amp;"】"))</f>
        <v>【60.69】</v>
      </c>
      <c r="CW6" s="36">
        <f>IF(CW7="",NA(),CW7)</f>
        <v>77.819999999999993</v>
      </c>
      <c r="CX6" s="36">
        <f t="shared" ref="CX6:DF6" si="11">IF(CX7="",NA(),CX7)</f>
        <v>74.02</v>
      </c>
      <c r="CY6" s="36">
        <f t="shared" si="11"/>
        <v>74.05</v>
      </c>
      <c r="CZ6" s="36">
        <f t="shared" si="11"/>
        <v>75.510000000000005</v>
      </c>
      <c r="DA6" s="36">
        <f t="shared" si="11"/>
        <v>74.72</v>
      </c>
      <c r="DB6" s="36">
        <f t="shared" si="11"/>
        <v>87.91</v>
      </c>
      <c r="DC6" s="36">
        <f t="shared" si="11"/>
        <v>87.28</v>
      </c>
      <c r="DD6" s="36">
        <f t="shared" si="11"/>
        <v>87.41</v>
      </c>
      <c r="DE6" s="36">
        <f t="shared" si="11"/>
        <v>87.08</v>
      </c>
      <c r="DF6" s="36">
        <f t="shared" si="11"/>
        <v>87.26</v>
      </c>
      <c r="DG6" s="35" t="str">
        <f>IF(DG7="","",IF(DG7="-","【-】","【"&amp;SUBSTITUTE(TEXT(DG7,"#,##0.00"),"-","△")&amp;"】"))</f>
        <v>【89.82】</v>
      </c>
      <c r="DH6" s="36">
        <f>IF(DH7="",NA(),DH7)</f>
        <v>28.63</v>
      </c>
      <c r="DI6" s="36">
        <f t="shared" ref="DI6:DQ6" si="12">IF(DI7="",NA(),DI7)</f>
        <v>31.14</v>
      </c>
      <c r="DJ6" s="36">
        <f t="shared" si="12"/>
        <v>32.950000000000003</v>
      </c>
      <c r="DK6" s="36">
        <f t="shared" si="12"/>
        <v>34.729999999999997</v>
      </c>
      <c r="DL6" s="36">
        <f t="shared" si="12"/>
        <v>36.11</v>
      </c>
      <c r="DM6" s="36">
        <f t="shared" si="12"/>
        <v>46.88</v>
      </c>
      <c r="DN6" s="36">
        <f t="shared" si="12"/>
        <v>46.94</v>
      </c>
      <c r="DO6" s="36">
        <f t="shared" si="12"/>
        <v>47.62</v>
      </c>
      <c r="DP6" s="36">
        <f t="shared" si="12"/>
        <v>48.55</v>
      </c>
      <c r="DQ6" s="36">
        <f t="shared" si="12"/>
        <v>49.2</v>
      </c>
      <c r="DR6" s="35" t="str">
        <f>IF(DR7="","",IF(DR7="-","【-】","【"&amp;SUBSTITUTE(TEXT(DR7,"#,##0.00"),"-","△")&amp;"】"))</f>
        <v>【50.19】</v>
      </c>
      <c r="DS6" s="36">
        <f>IF(DS7="",NA(),DS7)</f>
        <v>20.04</v>
      </c>
      <c r="DT6" s="36">
        <f t="shared" ref="DT6:EB6" si="13">IF(DT7="",NA(),DT7)</f>
        <v>25.04</v>
      </c>
      <c r="DU6" s="36">
        <f t="shared" si="13"/>
        <v>26.24</v>
      </c>
      <c r="DV6" s="36">
        <f t="shared" si="13"/>
        <v>26.15</v>
      </c>
      <c r="DW6" s="36">
        <f t="shared" si="13"/>
        <v>26.43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0.54</v>
      </c>
      <c r="EE6" s="36">
        <f t="shared" ref="EE6:EM6" si="14">IF(EE7="",NA(),EE7)</f>
        <v>0.32</v>
      </c>
      <c r="EF6" s="36">
        <f t="shared" si="14"/>
        <v>0.63</v>
      </c>
      <c r="EG6" s="36">
        <f t="shared" si="14"/>
        <v>0.63</v>
      </c>
      <c r="EH6" s="36">
        <f t="shared" si="14"/>
        <v>0.54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152242</v>
      </c>
      <c r="D7" s="38">
        <v>46</v>
      </c>
      <c r="E7" s="38">
        <v>1</v>
      </c>
      <c r="F7" s="38">
        <v>0</v>
      </c>
      <c r="G7" s="38">
        <v>1</v>
      </c>
      <c r="H7" s="38" t="s">
        <v>93</v>
      </c>
      <c r="I7" s="38" t="s">
        <v>94</v>
      </c>
      <c r="J7" s="38" t="s">
        <v>95</v>
      </c>
      <c r="K7" s="38" t="s">
        <v>96</v>
      </c>
      <c r="L7" s="38" t="s">
        <v>97</v>
      </c>
      <c r="M7" s="38" t="s">
        <v>98</v>
      </c>
      <c r="N7" s="39" t="s">
        <v>99</v>
      </c>
      <c r="O7" s="39">
        <v>58.55</v>
      </c>
      <c r="P7" s="39">
        <v>98.94</v>
      </c>
      <c r="Q7" s="39">
        <v>4482</v>
      </c>
      <c r="R7" s="39">
        <v>53055</v>
      </c>
      <c r="S7" s="39">
        <v>855.68</v>
      </c>
      <c r="T7" s="39">
        <v>62</v>
      </c>
      <c r="U7" s="39">
        <v>51909</v>
      </c>
      <c r="V7" s="39">
        <v>266.89999999999998</v>
      </c>
      <c r="W7" s="39">
        <v>194.49</v>
      </c>
      <c r="X7" s="39">
        <v>94.35</v>
      </c>
      <c r="Y7" s="39">
        <v>106.79</v>
      </c>
      <c r="Z7" s="39">
        <v>105.26</v>
      </c>
      <c r="AA7" s="39">
        <v>104.21</v>
      </c>
      <c r="AB7" s="39">
        <v>106.07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123.74</v>
      </c>
      <c r="AU7" s="39">
        <v>149.68</v>
      </c>
      <c r="AV7" s="39">
        <v>162.28</v>
      </c>
      <c r="AW7" s="39">
        <v>203.02</v>
      </c>
      <c r="AX7" s="39">
        <v>222.66</v>
      </c>
      <c r="AY7" s="39">
        <v>357.82</v>
      </c>
      <c r="AZ7" s="39">
        <v>355.5</v>
      </c>
      <c r="BA7" s="39">
        <v>349.83</v>
      </c>
      <c r="BB7" s="39">
        <v>360.86</v>
      </c>
      <c r="BC7" s="39">
        <v>350.79</v>
      </c>
      <c r="BD7" s="39">
        <v>260.31</v>
      </c>
      <c r="BE7" s="39">
        <v>1107.68</v>
      </c>
      <c r="BF7" s="39">
        <v>1085.83</v>
      </c>
      <c r="BG7" s="39">
        <v>1076.55</v>
      </c>
      <c r="BH7" s="39">
        <v>1059.1099999999999</v>
      </c>
      <c r="BI7" s="39">
        <v>1049.49</v>
      </c>
      <c r="BJ7" s="39">
        <v>307.45999999999998</v>
      </c>
      <c r="BK7" s="39">
        <v>312.58</v>
      </c>
      <c r="BL7" s="39">
        <v>314.87</v>
      </c>
      <c r="BM7" s="39">
        <v>309.27999999999997</v>
      </c>
      <c r="BN7" s="39">
        <v>322.92</v>
      </c>
      <c r="BO7" s="39">
        <v>275.67</v>
      </c>
      <c r="BP7" s="39">
        <v>72.3</v>
      </c>
      <c r="BQ7" s="39">
        <v>70.38</v>
      </c>
      <c r="BR7" s="39">
        <v>69.739999999999995</v>
      </c>
      <c r="BS7" s="39">
        <v>69.19</v>
      </c>
      <c r="BT7" s="39">
        <v>70.39</v>
      </c>
      <c r="BU7" s="39">
        <v>106.01</v>
      </c>
      <c r="BV7" s="39">
        <v>104.57</v>
      </c>
      <c r="BW7" s="39">
        <v>103.54</v>
      </c>
      <c r="BX7" s="39">
        <v>103.32</v>
      </c>
      <c r="BY7" s="39">
        <v>100.85</v>
      </c>
      <c r="BZ7" s="39">
        <v>100.05</v>
      </c>
      <c r="CA7" s="39">
        <v>330.95</v>
      </c>
      <c r="CB7" s="39">
        <v>340.56</v>
      </c>
      <c r="CC7" s="39">
        <v>343.39</v>
      </c>
      <c r="CD7" s="39">
        <v>347.38</v>
      </c>
      <c r="CE7" s="39">
        <v>341.02</v>
      </c>
      <c r="CF7" s="39">
        <v>162.24</v>
      </c>
      <c r="CG7" s="39">
        <v>165.47</v>
      </c>
      <c r="CH7" s="39">
        <v>167.46</v>
      </c>
      <c r="CI7" s="39">
        <v>168.56</v>
      </c>
      <c r="CJ7" s="39">
        <v>167.1</v>
      </c>
      <c r="CK7" s="39">
        <v>166.4</v>
      </c>
      <c r="CL7" s="39">
        <v>49.13</v>
      </c>
      <c r="CM7" s="39">
        <v>50.49</v>
      </c>
      <c r="CN7" s="39">
        <v>49.66</v>
      </c>
      <c r="CO7" s="39">
        <v>47.52</v>
      </c>
      <c r="CP7" s="39">
        <v>47.21</v>
      </c>
      <c r="CQ7" s="39">
        <v>59.11</v>
      </c>
      <c r="CR7" s="39">
        <v>59.74</v>
      </c>
      <c r="CS7" s="39">
        <v>59.46</v>
      </c>
      <c r="CT7" s="39">
        <v>59.51</v>
      </c>
      <c r="CU7" s="39">
        <v>59.91</v>
      </c>
      <c r="CV7" s="39">
        <v>60.69</v>
      </c>
      <c r="CW7" s="39">
        <v>77.819999999999993</v>
      </c>
      <c r="CX7" s="39">
        <v>74.02</v>
      </c>
      <c r="CY7" s="39">
        <v>74.05</v>
      </c>
      <c r="CZ7" s="39">
        <v>75.510000000000005</v>
      </c>
      <c r="DA7" s="39">
        <v>74.72</v>
      </c>
      <c r="DB7" s="39">
        <v>87.91</v>
      </c>
      <c r="DC7" s="39">
        <v>87.28</v>
      </c>
      <c r="DD7" s="39">
        <v>87.41</v>
      </c>
      <c r="DE7" s="39">
        <v>87.08</v>
      </c>
      <c r="DF7" s="39">
        <v>87.26</v>
      </c>
      <c r="DG7" s="39">
        <v>89.82</v>
      </c>
      <c r="DH7" s="39">
        <v>28.63</v>
      </c>
      <c r="DI7" s="39">
        <v>31.14</v>
      </c>
      <c r="DJ7" s="39">
        <v>32.950000000000003</v>
      </c>
      <c r="DK7" s="39">
        <v>34.729999999999997</v>
      </c>
      <c r="DL7" s="39">
        <v>36.11</v>
      </c>
      <c r="DM7" s="39">
        <v>46.88</v>
      </c>
      <c r="DN7" s="39">
        <v>46.94</v>
      </c>
      <c r="DO7" s="39">
        <v>47.62</v>
      </c>
      <c r="DP7" s="39">
        <v>48.55</v>
      </c>
      <c r="DQ7" s="39">
        <v>49.2</v>
      </c>
      <c r="DR7" s="39">
        <v>50.19</v>
      </c>
      <c r="DS7" s="39">
        <v>20.04</v>
      </c>
      <c r="DT7" s="39">
        <v>25.04</v>
      </c>
      <c r="DU7" s="39">
        <v>26.24</v>
      </c>
      <c r="DV7" s="39">
        <v>26.15</v>
      </c>
      <c r="DW7" s="39">
        <v>26.43</v>
      </c>
      <c r="DX7" s="39">
        <v>13.39</v>
      </c>
      <c r="DY7" s="39">
        <v>14.48</v>
      </c>
      <c r="DZ7" s="39">
        <v>16.27</v>
      </c>
      <c r="EA7" s="39">
        <v>17.11</v>
      </c>
      <c r="EB7" s="39">
        <v>18.329999999999998</v>
      </c>
      <c r="EC7" s="39">
        <v>20.63</v>
      </c>
      <c r="ED7" s="39">
        <v>0.54</v>
      </c>
      <c r="EE7" s="39">
        <v>0.32</v>
      </c>
      <c r="EF7" s="39">
        <v>0.63</v>
      </c>
      <c r="EG7" s="39">
        <v>0.63</v>
      </c>
      <c r="EH7" s="39">
        <v>0.54</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2022-01-19T23:57:56Z</cp:lastPrinted>
  <dcterms:created xsi:type="dcterms:W3CDTF">2021-12-03T06:48:13Z</dcterms:created>
  <dcterms:modified xsi:type="dcterms:W3CDTF">2022-03-01T07:12:20Z</dcterms:modified>
  <cp:category/>
</cp:coreProperties>
</file>