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3\220303　【公表】公営企業に係る経営比較分析表の公表\"/>
    </mc:Choice>
  </mc:AlternateContent>
  <workbookProtection workbookAlgorithmName="SHA-512" workbookHashValue="aaZ9kKX46dQyMc5hDpI2Yztf7fl1AFBU32upW7pPhcW04r2SSZq1FAUXEzZYnEDdzvlwg2TW58Q6EIQJueUTHA==" workbookSaltValue="nk+Jp5n+EY3e2jJGBanhA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<sst xmlns="http://schemas.openxmlformats.org/spreadsheetml/2006/main" count="319" uniqueCount="117">
  <si>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</si>
  <si>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</si>
  <si>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</si>
  <si>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</si>
  <si>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</si>
  <si>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</si>
  <si>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</si>
  <si>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</si>
  <si>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</si>
  <si>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</si>
  <si>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</si>
  <si>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</si>
  <si>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</si>
  <si>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</si>
  <si>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</si>
  <si>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</si>
  <si>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</si>
  <si>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</si>
  <si>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</si>
  <si>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</si>
  <si>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</si>
  <si>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</si>
  <si>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</si>
  <si>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</si>
  <si>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</si>
  <si>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</si>
  <si>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</si>
  <si>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</si>
  <si>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</si>
  <si>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</si>
  <si>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</si>
  <si>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</si>
  <si>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</si>
  <si>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</si>
  <si>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</si>
  <si>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</si>
  <si>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</si>
  <si>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</si>
  <si>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</si>
  <si>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</si>
  <si>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</si>
  <si>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</si>
  <si>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</si>
  <si>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</si>
  <si>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</si>
  <si>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</si>
  <si>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</si>
  <si>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</si>
  <si>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</si>
  <si>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</si>
  <si>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</si>
  <si>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</si>
  <si>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</si>
  <si>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</si>
  <si>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</si>
  <si>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</si>
  <si>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</si>
  <si>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</si>
  <si>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</si>
  <si>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</si>
  <si>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</si>
  <si>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</si>
  <si>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</si>
  <si>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</si>
  <si>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</si>
  <si>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</si>
  <si>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</si>
  <si>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</si>
  <si>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</si>
  <si>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</si>
  <si>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</si>
  <si>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</si>
  <si>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</si>
  <si>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</si>
  <si>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</si>
  <si>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</si>
  <si>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</si>
  <si>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</si>
  <si>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</si>
  <si>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</si>
  <si>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</si>
  <si>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</si>
  <si>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</si>
  <si>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</si>
  <si>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</si>
  <si>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</si>
  <si>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</si>
  <si>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</si>
  <si>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</si>
  <si>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</si>
  <si>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</si>
  <si>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</si>
  <si>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</si>
  <si>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</si>
  <si>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</si>
  <si>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</si>
  <si>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</si>
  <si>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</si>
  <si>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</si>
  <si>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</si>
  <si>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</si>
  <si>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</si>
  <si>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</si>
  <si>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</si>
  <si>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</si>
  <si>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</si>
  <si>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</si>
  <si>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</si>
  <si>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</si>
  <si>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</si>
  <si>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</si>
  <si>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</si>
  <si>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</si>
  <si>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</si>
  <si>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令和2年4月1日より企業会計へ移行しました。
　今後の改善に向けた取組みとしては、最適整備構想により計画的・効率的な施設更新を図ることで費用を抑制し、あわせて水洗化率の向上による収益の増加対策に取り組み、下水道事業の健全経営に努めながら安定した汚水処理サービスの提供を目指します。</t>
    <rPh sb="42" eb="44">
      <t>サイテキ</t>
    </rPh>
    <rPh sb="44" eb="46">
      <t>セイビ</t>
    </rPh>
    <rPh sb="46" eb="48">
      <t>コウソウ</t>
    </rPh>
    <phoneticPr fontId="4"/>
  </si>
  <si>
    <t>　有形固定資産減価償却率は企業会計移行時点からの償却率のため低くなっているが、実際には機械設備等で耐用年数の近づいている資産もある。
　今後は、令和元年度に策定した最適整備構想に基づき、耐用年数を迎える機械設備の計画的な更新を行っていく必要がある。</t>
    <rPh sb="43" eb="45">
      <t>キカイ</t>
    </rPh>
    <rPh sb="45" eb="48">
      <t>セツビトウ</t>
    </rPh>
    <rPh sb="68" eb="70">
      <t>コンゴ</t>
    </rPh>
    <rPh sb="72" eb="74">
      <t>レイワ</t>
    </rPh>
    <rPh sb="74" eb="76">
      <t>ガンネン</t>
    </rPh>
    <rPh sb="76" eb="77">
      <t>ド</t>
    </rPh>
    <rPh sb="78" eb="80">
      <t>サクテイ</t>
    </rPh>
    <rPh sb="82" eb="84">
      <t>サイテキ</t>
    </rPh>
    <rPh sb="84" eb="86">
      <t>セイビ</t>
    </rPh>
    <rPh sb="86" eb="88">
      <t>コウソウ</t>
    </rPh>
    <rPh sb="89" eb="90">
      <t>モト</t>
    </rPh>
    <rPh sb="93" eb="95">
      <t>タイヨウ</t>
    </rPh>
    <rPh sb="95" eb="97">
      <t>ネンスウ</t>
    </rPh>
    <rPh sb="98" eb="99">
      <t>ムカ</t>
    </rPh>
    <rPh sb="101" eb="103">
      <t>キカイ</t>
    </rPh>
    <rPh sb="103" eb="105">
      <t>セツビ</t>
    </rPh>
    <rPh sb="106" eb="109">
      <t>ケイカクテキ</t>
    </rPh>
    <rPh sb="110" eb="112">
      <t>コウシン</t>
    </rPh>
    <rPh sb="113" eb="114">
      <t>オコナ</t>
    </rPh>
    <rPh sb="118" eb="120">
      <t>ヒツヨウ</t>
    </rPh>
    <phoneticPr fontId="4"/>
  </si>
  <si>
    <t>　経常収支比率は100％を超えているものの、経費回収率は低い状況にある。これは、収益に占める一般会計繰入金の割合が高く、費用を賄えるだけの料金収入を確保できていない状況を示しており、施設の維持管理や将来の更新費用に充てる財源の見通しが厳しい状況にある。
　流動比率は平均を上回っているが、企業債残高対事業規模比率が非常に大きくなっており、今後の企業債償還の財源確保が必要になる。
　汚水処理原価が高額となっており、施設の維持管理の見直しに向けた取組みが必要である。
　施設利用率も低く、今後の大幅な上昇も見込めないことから、施設規模の見直しが必要である。
　水洗化率は同規模の平均を超えているものの、安定的な経営維持のため、更なる向上に向けた取組みが必要である。</t>
    <rPh sb="1" eb="3">
      <t>ケイジョウ</t>
    </rPh>
    <rPh sb="3" eb="5">
      <t>シュウシ</t>
    </rPh>
    <rPh sb="5" eb="7">
      <t>ヒリツ</t>
    </rPh>
    <rPh sb="13" eb="14">
      <t>コ</t>
    </rPh>
    <rPh sb="22" eb="24">
      <t>ケイヒ</t>
    </rPh>
    <rPh sb="24" eb="26">
      <t>カイシュウ</t>
    </rPh>
    <rPh sb="26" eb="27">
      <t>リツ</t>
    </rPh>
    <rPh sb="28" eb="29">
      <t>ヒク</t>
    </rPh>
    <rPh sb="30" eb="32">
      <t>ジョウキョウ</t>
    </rPh>
    <rPh sb="82" eb="84">
      <t>ジョウキョウ</t>
    </rPh>
    <rPh sb="85" eb="86">
      <t>シメ</t>
    </rPh>
    <rPh sb="128" eb="130">
      <t>リュウドウ</t>
    </rPh>
    <rPh sb="130" eb="132">
      <t>ヒリツ</t>
    </rPh>
    <rPh sb="133" eb="135">
      <t>ヘイキン</t>
    </rPh>
    <rPh sb="136" eb="138">
      <t>ウワマワ</t>
    </rPh>
    <rPh sb="144" eb="146">
      <t>キギョウ</t>
    </rPh>
    <rPh sb="146" eb="147">
      <t>サイ</t>
    </rPh>
    <rPh sb="147" eb="149">
      <t>ザンダカ</t>
    </rPh>
    <rPh sb="149" eb="150">
      <t>タイ</t>
    </rPh>
    <rPh sb="150" eb="152">
      <t>ジギョウ</t>
    </rPh>
    <rPh sb="152" eb="154">
      <t>キボ</t>
    </rPh>
    <rPh sb="154" eb="156">
      <t>ヒリツ</t>
    </rPh>
    <rPh sb="157" eb="159">
      <t>ヒジョウ</t>
    </rPh>
    <rPh sb="160" eb="161">
      <t>オオ</t>
    </rPh>
    <rPh sb="169" eb="171">
      <t>コンゴ</t>
    </rPh>
    <rPh sb="172" eb="174">
      <t>キギョウ</t>
    </rPh>
    <rPh sb="174" eb="175">
      <t>サイ</t>
    </rPh>
    <rPh sb="175" eb="177">
      <t>ショウカン</t>
    </rPh>
    <rPh sb="178" eb="180">
      <t>ザイゲン</t>
    </rPh>
    <rPh sb="180" eb="182">
      <t>カクホ</t>
    </rPh>
    <rPh sb="183" eb="185">
      <t>ヒツヨウ</t>
    </rPh>
    <rPh sb="191" eb="193">
      <t>オスイ</t>
    </rPh>
    <rPh sb="193" eb="195">
      <t>ショリ</t>
    </rPh>
    <rPh sb="195" eb="197">
      <t>ゲンカ</t>
    </rPh>
    <rPh sb="198" eb="200">
      <t>コウガク</t>
    </rPh>
    <rPh sb="207" eb="209">
      <t>シセツ</t>
    </rPh>
    <rPh sb="210" eb="212">
      <t>イジ</t>
    </rPh>
    <rPh sb="212" eb="214">
      <t>カンリ</t>
    </rPh>
    <rPh sb="215" eb="217">
      <t>ミナオ</t>
    </rPh>
    <rPh sb="219" eb="220">
      <t>ム</t>
    </rPh>
    <rPh sb="222" eb="224">
      <t>トリク</t>
    </rPh>
    <rPh sb="226" eb="228">
      <t>ヒツヨウ</t>
    </rPh>
    <rPh sb="234" eb="236">
      <t>シセツ</t>
    </rPh>
    <rPh sb="236" eb="239">
      <t>リヨウリツ</t>
    </rPh>
    <rPh sb="240" eb="241">
      <t>ヒク</t>
    </rPh>
    <rPh sb="243" eb="245">
      <t>コンゴ</t>
    </rPh>
    <rPh sb="246" eb="248">
      <t>オオハバ</t>
    </rPh>
    <rPh sb="249" eb="251">
      <t>ジョウショウ</t>
    </rPh>
    <rPh sb="252" eb="254">
      <t>ミコ</t>
    </rPh>
    <rPh sb="267" eb="269">
      <t>ミナオ</t>
    </rPh>
    <rPh sb="271" eb="273">
      <t>ヒツヨウ</t>
    </rPh>
    <rPh sb="279" eb="282">
      <t>スイセンカ</t>
    </rPh>
    <rPh sb="282" eb="283">
      <t>リツ</t>
    </rPh>
    <rPh sb="284" eb="287">
      <t>ドウキボ</t>
    </rPh>
    <rPh sb="288" eb="290">
      <t>ヘイキン</t>
    </rPh>
    <rPh sb="291" eb="292">
      <t>コ</t>
    </rPh>
    <rPh sb="300" eb="303">
      <t>アンテイテキ</t>
    </rPh>
    <rPh sb="304" eb="306">
      <t>ケイエイ</t>
    </rPh>
    <rPh sb="306" eb="308">
      <t>イジ</t>
    </rPh>
    <rPh sb="312" eb="313">
      <t>サラ</t>
    </rPh>
    <rPh sb="315" eb="317">
      <t>コウジョウ</t>
    </rPh>
    <rPh sb="318" eb="319">
      <t>ム</t>
    </rPh>
    <rPh sb="321" eb="323">
      <t>トリク</t>
    </rPh>
    <rPh sb="325" eb="3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</si>
</sst>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461-4B33-93C3-0F502568EB55}"/>
            </c:ext>
          </c:extLst>
        </c:ser>
        <c:dLbls>
          <c:showLegendKey val="0"/>
          <c:showVal val="0"/>
          <c:showCatName val="0"/>
          <c:showSerName val="0"/>
          <c:showPercent val="0"/>
          <c:showBubbleSize val="0"/>
        </c:dLbls>
        <c:gapWidth val="150"/>
        <c:axId val="305485592"/>
        <c:axId val="3054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461-4B33-93C3-0F502568EB55}"/>
            </c:ext>
          </c:extLst>
        </c:ser>
        <c:dLbls>
          <c:showLegendKey val="0"/>
          <c:showVal val="0"/>
          <c:showCatName val="0"/>
          <c:showSerName val="0"/>
          <c:showPercent val="0"/>
          <c:showBubbleSize val="0"/>
        </c:dLbls>
        <c:marker val="1"/>
        <c:smooth val="0"/>
        <c:axId val="305485592"/>
        <c:axId val="305487552"/>
      </c:lineChart>
      <c:dateAx>
        <c:axId val="305485592"/>
        <c:scaling>
          <c:orientation val="minMax"/>
        </c:scaling>
        <c:delete val="1"/>
        <c:axPos val="b"/>
        <c:numFmt formatCode="&quot;H&quot;yy" sourceLinked="1"/>
        <c:majorTickMark val="none"/>
        <c:minorTickMark val="none"/>
        <c:tickLblPos val="none"/>
        <c:crossAx val="305487552"/>
        <c:crosses val="autoZero"/>
        <c:auto val="1"/>
        <c:lblOffset val="100"/>
        <c:baseTimeUnit val="years"/>
      </c:dateAx>
      <c:valAx>
        <c:axId val="3054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8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32.61</c:v>
                </c:pt>
              </c:numCache>
            </c:numRef>
          </c:val>
          <c:extLst>
            <c:ext xmlns:c16="http://schemas.microsoft.com/office/drawing/2014/chart" uri="{C3380CC4-5D6E-409C-BE32-E72D297353CC}">
              <c16:uniqueId val="{00000000-4C21-4FA0-B732-C5BD9CEB5146}"/>
            </c:ext>
          </c:extLst>
        </c:ser>
        <c:dLbls>
          <c:showLegendKey val="0"/>
          <c:showVal val="0"/>
          <c:showCatName val="0"/>
          <c:showSerName val="0"/>
          <c:showPercent val="0"/>
          <c:showBubbleSize val="0"/>
        </c:dLbls>
        <c:gapWidth val="150"/>
        <c:axId val="355705168"/>
        <c:axId val="35570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41.66</c:v>
                </c:pt>
              </c:numCache>
            </c:numRef>
          </c:val>
          <c:smooth val="0"/>
          <c:extLst>
            <c:ext xmlns:c16="http://schemas.microsoft.com/office/drawing/2014/chart" uri="{C3380CC4-5D6E-409C-BE32-E72D297353CC}">
              <c16:uniqueId val="{00000001-4C21-4FA0-B732-C5BD9CEB5146}"/>
            </c:ext>
          </c:extLst>
        </c:ser>
        <c:dLbls>
          <c:showLegendKey val="0"/>
          <c:showVal val="0"/>
          <c:showCatName val="0"/>
          <c:showSerName val="0"/>
          <c:showPercent val="0"/>
          <c:showBubbleSize val="0"/>
        </c:dLbls>
        <c:marker val="1"/>
        <c:smooth val="0"/>
        <c:axId val="355705168"/>
        <c:axId val="355705560"/>
      </c:lineChart>
      <c:dateAx>
        <c:axId val="355705168"/>
        <c:scaling>
          <c:orientation val="minMax"/>
        </c:scaling>
        <c:delete val="1"/>
        <c:axPos val="b"/>
        <c:numFmt formatCode="&quot;H&quot;yy" sourceLinked="1"/>
        <c:majorTickMark val="none"/>
        <c:minorTickMark val="none"/>
        <c:tickLblPos val="none"/>
        <c:crossAx val="355705560"/>
        <c:crosses val="autoZero"/>
        <c:auto val="1"/>
        <c:lblOffset val="100"/>
        <c:baseTimeUnit val="years"/>
      </c:dateAx>
      <c:valAx>
        <c:axId val="35570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0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81.34</c:v>
                </c:pt>
              </c:numCache>
            </c:numRef>
          </c:val>
          <c:extLst>
            <c:ext xmlns:c16="http://schemas.microsoft.com/office/drawing/2014/chart" uri="{C3380CC4-5D6E-409C-BE32-E72D297353CC}">
              <c16:uniqueId val="{00000000-CB86-4416-AE86-3B3605831936}"/>
            </c:ext>
          </c:extLst>
        </c:ser>
        <c:dLbls>
          <c:showLegendKey val="0"/>
          <c:showVal val="0"/>
          <c:showCatName val="0"/>
          <c:showSerName val="0"/>
          <c:showPercent val="0"/>
          <c:showBubbleSize val="0"/>
        </c:dLbls>
        <c:gapWidth val="150"/>
        <c:axId val="355706736"/>
        <c:axId val="35570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58.77</c:v>
                </c:pt>
              </c:numCache>
            </c:numRef>
          </c:val>
          <c:smooth val="0"/>
          <c:extLst>
            <c:ext xmlns:c16="http://schemas.microsoft.com/office/drawing/2014/chart" uri="{C3380CC4-5D6E-409C-BE32-E72D297353CC}">
              <c16:uniqueId val="{00000001-CB86-4416-AE86-3B3605831936}"/>
            </c:ext>
          </c:extLst>
        </c:ser>
        <c:dLbls>
          <c:showLegendKey val="0"/>
          <c:showVal val="0"/>
          <c:showCatName val="0"/>
          <c:showSerName val="0"/>
          <c:showPercent val="0"/>
          <c:showBubbleSize val="0"/>
        </c:dLbls>
        <c:marker val="1"/>
        <c:smooth val="0"/>
        <c:axId val="355706736"/>
        <c:axId val="355707128"/>
      </c:lineChart>
      <c:dateAx>
        <c:axId val="355706736"/>
        <c:scaling>
          <c:orientation val="minMax"/>
        </c:scaling>
        <c:delete val="1"/>
        <c:axPos val="b"/>
        <c:numFmt formatCode="&quot;H&quot;yy" sourceLinked="1"/>
        <c:majorTickMark val="none"/>
        <c:minorTickMark val="none"/>
        <c:tickLblPos val="none"/>
        <c:crossAx val="355707128"/>
        <c:crosses val="autoZero"/>
        <c:auto val="1"/>
        <c:lblOffset val="100"/>
        <c:baseTimeUnit val="years"/>
      </c:dateAx>
      <c:valAx>
        <c:axId val="35570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0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100.11</c:v>
                </c:pt>
              </c:numCache>
            </c:numRef>
          </c:val>
          <c:extLst>
            <c:ext xmlns:c16="http://schemas.microsoft.com/office/drawing/2014/chart" uri="{C3380CC4-5D6E-409C-BE32-E72D297353CC}">
              <c16:uniqueId val="{00000000-DBF9-4D55-9D34-8FAD036CA6C1}"/>
            </c:ext>
          </c:extLst>
        </c:ser>
        <c:dLbls>
          <c:showLegendKey val="0"/>
          <c:showVal val="0"/>
          <c:showCatName val="0"/>
          <c:showSerName val="0"/>
          <c:showPercent val="0"/>
          <c:showBubbleSize val="0"/>
        </c:dLbls>
        <c:gapWidth val="150"/>
        <c:axId val="305488728"/>
        <c:axId val="3054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103.61</c:v>
                </c:pt>
              </c:numCache>
            </c:numRef>
          </c:val>
          <c:smooth val="0"/>
          <c:extLst>
            <c:ext xmlns:c16="http://schemas.microsoft.com/office/drawing/2014/chart" uri="{C3380CC4-5D6E-409C-BE32-E72D297353CC}">
              <c16:uniqueId val="{00000001-DBF9-4D55-9D34-8FAD036CA6C1}"/>
            </c:ext>
          </c:extLst>
        </c:ser>
        <c:dLbls>
          <c:showLegendKey val="0"/>
          <c:showVal val="0"/>
          <c:showCatName val="0"/>
          <c:showSerName val="0"/>
          <c:showPercent val="0"/>
          <c:showBubbleSize val="0"/>
        </c:dLbls>
        <c:marker val="1"/>
        <c:smooth val="0"/>
        <c:axId val="305488728"/>
        <c:axId val="305489120"/>
      </c:lineChart>
      <c:dateAx>
        <c:axId val="305488728"/>
        <c:scaling>
          <c:orientation val="minMax"/>
        </c:scaling>
        <c:delete val="1"/>
        <c:axPos val="b"/>
        <c:numFmt formatCode="&quot;H&quot;yy" sourceLinked="1"/>
        <c:majorTickMark val="none"/>
        <c:minorTickMark val="none"/>
        <c:tickLblPos val="none"/>
        <c:crossAx val="305489120"/>
        <c:crosses val="autoZero"/>
        <c:auto val="1"/>
        <c:lblOffset val="100"/>
        <c:baseTimeUnit val="years"/>
      </c:dateAx>
      <c:valAx>
        <c:axId val="3054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8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c:v>
                </c:pt>
              </c:numCache>
            </c:numRef>
          </c:val>
          <c:extLst>
            <c:ext xmlns:c16="http://schemas.microsoft.com/office/drawing/2014/chart" uri="{C3380CC4-5D6E-409C-BE32-E72D297353CC}">
              <c16:uniqueId val="{00000000-4AC6-4160-95FB-84789555666E}"/>
            </c:ext>
          </c:extLst>
        </c:ser>
        <c:dLbls>
          <c:showLegendKey val="0"/>
          <c:showVal val="0"/>
          <c:showCatName val="0"/>
          <c:showSerName val="0"/>
          <c:showPercent val="0"/>
          <c:showBubbleSize val="0"/>
        </c:dLbls>
        <c:gapWidth val="150"/>
        <c:axId val="305490296"/>
        <c:axId val="34921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11.47</c:v>
                </c:pt>
              </c:numCache>
            </c:numRef>
          </c:val>
          <c:smooth val="0"/>
          <c:extLst>
            <c:ext xmlns:c16="http://schemas.microsoft.com/office/drawing/2014/chart" uri="{C3380CC4-5D6E-409C-BE32-E72D297353CC}">
              <c16:uniqueId val="{00000001-4AC6-4160-95FB-84789555666E}"/>
            </c:ext>
          </c:extLst>
        </c:ser>
        <c:dLbls>
          <c:showLegendKey val="0"/>
          <c:showVal val="0"/>
          <c:showCatName val="0"/>
          <c:showSerName val="0"/>
          <c:showPercent val="0"/>
          <c:showBubbleSize val="0"/>
        </c:dLbls>
        <c:marker val="1"/>
        <c:smooth val="0"/>
        <c:axId val="305490296"/>
        <c:axId val="349213776"/>
      </c:lineChart>
      <c:dateAx>
        <c:axId val="305490296"/>
        <c:scaling>
          <c:orientation val="minMax"/>
        </c:scaling>
        <c:delete val="1"/>
        <c:axPos val="b"/>
        <c:numFmt formatCode="&quot;H&quot;yy" sourceLinked="1"/>
        <c:majorTickMark val="none"/>
        <c:minorTickMark val="none"/>
        <c:tickLblPos val="none"/>
        <c:crossAx val="349213776"/>
        <c:crosses val="autoZero"/>
        <c:auto val="1"/>
        <c:lblOffset val="100"/>
        <c:baseTimeUnit val="years"/>
      </c:dateAx>
      <c:valAx>
        <c:axId val="34921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23-45A0-A9EA-3C90A162F8A7}"/>
            </c:ext>
          </c:extLst>
        </c:ser>
        <c:dLbls>
          <c:showLegendKey val="0"/>
          <c:showVal val="0"/>
          <c:showCatName val="0"/>
          <c:showSerName val="0"/>
          <c:showPercent val="0"/>
          <c:showBubbleSize val="0"/>
        </c:dLbls>
        <c:gapWidth val="150"/>
        <c:axId val="358218168"/>
        <c:axId val="3582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C23-45A0-A9EA-3C90A162F8A7}"/>
            </c:ext>
          </c:extLst>
        </c:ser>
        <c:dLbls>
          <c:showLegendKey val="0"/>
          <c:showVal val="0"/>
          <c:showCatName val="0"/>
          <c:showSerName val="0"/>
          <c:showPercent val="0"/>
          <c:showBubbleSize val="0"/>
        </c:dLbls>
        <c:marker val="1"/>
        <c:smooth val="0"/>
        <c:axId val="358218168"/>
        <c:axId val="358218560"/>
      </c:lineChart>
      <c:dateAx>
        <c:axId val="358218168"/>
        <c:scaling>
          <c:orientation val="minMax"/>
        </c:scaling>
        <c:delete val="1"/>
        <c:axPos val="b"/>
        <c:numFmt formatCode="&quot;H&quot;yy" sourceLinked="1"/>
        <c:majorTickMark val="none"/>
        <c:minorTickMark val="none"/>
        <c:tickLblPos val="none"/>
        <c:crossAx val="358218560"/>
        <c:crosses val="autoZero"/>
        <c:auto val="1"/>
        <c:lblOffset val="100"/>
        <c:baseTimeUnit val="years"/>
      </c:dateAx>
      <c:valAx>
        <c:axId val="3582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1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67-43F6-A2FA-897DE723FAE1}"/>
            </c:ext>
          </c:extLst>
        </c:ser>
        <c:dLbls>
          <c:showLegendKey val="0"/>
          <c:showVal val="0"/>
          <c:showCatName val="0"/>
          <c:showSerName val="0"/>
          <c:showPercent val="0"/>
          <c:showBubbleSize val="0"/>
        </c:dLbls>
        <c:gapWidth val="150"/>
        <c:axId val="358219736"/>
        <c:axId val="3582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21.51</c:v>
                </c:pt>
              </c:numCache>
            </c:numRef>
          </c:val>
          <c:smooth val="0"/>
          <c:extLst>
            <c:ext xmlns:c16="http://schemas.microsoft.com/office/drawing/2014/chart" uri="{C3380CC4-5D6E-409C-BE32-E72D297353CC}">
              <c16:uniqueId val="{00000001-FB67-43F6-A2FA-897DE723FAE1}"/>
            </c:ext>
          </c:extLst>
        </c:ser>
        <c:dLbls>
          <c:showLegendKey val="0"/>
          <c:showVal val="0"/>
          <c:showCatName val="0"/>
          <c:showSerName val="0"/>
          <c:showPercent val="0"/>
          <c:showBubbleSize val="0"/>
        </c:dLbls>
        <c:marker val="1"/>
        <c:smooth val="0"/>
        <c:axId val="358219736"/>
        <c:axId val="358220128"/>
      </c:lineChart>
      <c:dateAx>
        <c:axId val="358219736"/>
        <c:scaling>
          <c:orientation val="minMax"/>
        </c:scaling>
        <c:delete val="1"/>
        <c:axPos val="b"/>
        <c:numFmt formatCode="&quot;H&quot;yy" sourceLinked="1"/>
        <c:majorTickMark val="none"/>
        <c:minorTickMark val="none"/>
        <c:tickLblPos val="none"/>
        <c:crossAx val="358220128"/>
        <c:crosses val="autoZero"/>
        <c:auto val="1"/>
        <c:lblOffset val="100"/>
        <c:baseTimeUnit val="years"/>
      </c:dateAx>
      <c:valAx>
        <c:axId val="3582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1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195.13</c:v>
                </c:pt>
              </c:numCache>
            </c:numRef>
          </c:val>
          <c:extLst>
            <c:ext xmlns:c16="http://schemas.microsoft.com/office/drawing/2014/chart" uri="{C3380CC4-5D6E-409C-BE32-E72D297353CC}">
              <c16:uniqueId val="{00000000-5E38-44BC-B652-C958D4F3F08F}"/>
            </c:ext>
          </c:extLst>
        </c:ser>
        <c:dLbls>
          <c:showLegendKey val="0"/>
          <c:showVal val="0"/>
          <c:showCatName val="0"/>
          <c:showSerName val="0"/>
          <c:showPercent val="0"/>
          <c:showBubbleSize val="0"/>
        </c:dLbls>
        <c:gapWidth val="150"/>
        <c:axId val="358221304"/>
        <c:axId val="3582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103.7</c:v>
                </c:pt>
              </c:numCache>
            </c:numRef>
          </c:val>
          <c:smooth val="0"/>
          <c:extLst>
            <c:ext xmlns:c16="http://schemas.microsoft.com/office/drawing/2014/chart" uri="{C3380CC4-5D6E-409C-BE32-E72D297353CC}">
              <c16:uniqueId val="{00000001-5E38-44BC-B652-C958D4F3F08F}"/>
            </c:ext>
          </c:extLst>
        </c:ser>
        <c:dLbls>
          <c:showLegendKey val="0"/>
          <c:showVal val="0"/>
          <c:showCatName val="0"/>
          <c:showSerName val="0"/>
          <c:showPercent val="0"/>
          <c:showBubbleSize val="0"/>
        </c:dLbls>
        <c:marker val="1"/>
        <c:smooth val="0"/>
        <c:axId val="358221304"/>
        <c:axId val="358221696"/>
      </c:lineChart>
      <c:dateAx>
        <c:axId val="358221304"/>
        <c:scaling>
          <c:orientation val="minMax"/>
        </c:scaling>
        <c:delete val="1"/>
        <c:axPos val="b"/>
        <c:numFmt formatCode="&quot;H&quot;yy" sourceLinked="1"/>
        <c:majorTickMark val="none"/>
        <c:minorTickMark val="none"/>
        <c:tickLblPos val="none"/>
        <c:crossAx val="358221696"/>
        <c:crosses val="autoZero"/>
        <c:auto val="1"/>
        <c:lblOffset val="100"/>
        <c:baseTimeUnit val="years"/>
      </c:dateAx>
      <c:valAx>
        <c:axId val="3582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2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6994.34</c:v>
                </c:pt>
              </c:numCache>
            </c:numRef>
          </c:val>
          <c:extLst>
            <c:ext xmlns:c16="http://schemas.microsoft.com/office/drawing/2014/chart" uri="{C3380CC4-5D6E-409C-BE32-E72D297353CC}">
              <c16:uniqueId val="{00000000-1FF9-4A66-AE69-EA132A23E6B5}"/>
            </c:ext>
          </c:extLst>
        </c:ser>
        <c:dLbls>
          <c:showLegendKey val="0"/>
          <c:showVal val="0"/>
          <c:showCatName val="0"/>
          <c:showSerName val="0"/>
          <c:showPercent val="0"/>
          <c:showBubbleSize val="0"/>
        </c:dLbls>
        <c:gapWidth val="150"/>
        <c:axId val="358222872"/>
        <c:axId val="35822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746.98</c:v>
                </c:pt>
              </c:numCache>
            </c:numRef>
          </c:val>
          <c:smooth val="0"/>
          <c:extLst>
            <c:ext xmlns:c16="http://schemas.microsoft.com/office/drawing/2014/chart" uri="{C3380CC4-5D6E-409C-BE32-E72D297353CC}">
              <c16:uniqueId val="{00000001-1FF9-4A66-AE69-EA132A23E6B5}"/>
            </c:ext>
          </c:extLst>
        </c:ser>
        <c:dLbls>
          <c:showLegendKey val="0"/>
          <c:showVal val="0"/>
          <c:showCatName val="0"/>
          <c:showSerName val="0"/>
          <c:showPercent val="0"/>
          <c:showBubbleSize val="0"/>
        </c:dLbls>
        <c:marker val="1"/>
        <c:smooth val="0"/>
        <c:axId val="358222872"/>
        <c:axId val="358223264"/>
      </c:lineChart>
      <c:dateAx>
        <c:axId val="358222872"/>
        <c:scaling>
          <c:orientation val="minMax"/>
        </c:scaling>
        <c:delete val="1"/>
        <c:axPos val="b"/>
        <c:numFmt formatCode="&quot;H&quot;yy" sourceLinked="1"/>
        <c:majorTickMark val="none"/>
        <c:minorTickMark val="none"/>
        <c:tickLblPos val="none"/>
        <c:crossAx val="358223264"/>
        <c:crosses val="autoZero"/>
        <c:auto val="1"/>
        <c:lblOffset val="100"/>
        <c:baseTimeUnit val="years"/>
      </c:dateAx>
      <c:valAx>
        <c:axId val="3582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2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36.72</c:v>
                </c:pt>
              </c:numCache>
            </c:numRef>
          </c:val>
          <c:extLst>
            <c:ext xmlns:c16="http://schemas.microsoft.com/office/drawing/2014/chart" uri="{C3380CC4-5D6E-409C-BE32-E72D297353CC}">
              <c16:uniqueId val="{00000000-E5C1-47A4-A697-21BBBBD72069}"/>
            </c:ext>
          </c:extLst>
        </c:ser>
        <c:dLbls>
          <c:showLegendKey val="0"/>
          <c:showVal val="0"/>
          <c:showCatName val="0"/>
          <c:showSerName val="0"/>
          <c:showPercent val="0"/>
          <c:showBubbleSize val="0"/>
        </c:dLbls>
        <c:gapWidth val="150"/>
        <c:axId val="358224440"/>
        <c:axId val="3582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40.49</c:v>
                </c:pt>
              </c:numCache>
            </c:numRef>
          </c:val>
          <c:smooth val="0"/>
          <c:extLst>
            <c:ext xmlns:c16="http://schemas.microsoft.com/office/drawing/2014/chart" uri="{C3380CC4-5D6E-409C-BE32-E72D297353CC}">
              <c16:uniqueId val="{00000001-E5C1-47A4-A697-21BBBBD72069}"/>
            </c:ext>
          </c:extLst>
        </c:ser>
        <c:dLbls>
          <c:showLegendKey val="0"/>
          <c:showVal val="0"/>
          <c:showCatName val="0"/>
          <c:showSerName val="0"/>
          <c:showPercent val="0"/>
          <c:showBubbleSize val="0"/>
        </c:dLbls>
        <c:marker val="1"/>
        <c:smooth val="0"/>
        <c:axId val="358224440"/>
        <c:axId val="358224832"/>
      </c:lineChart>
      <c:dateAx>
        <c:axId val="358224440"/>
        <c:scaling>
          <c:orientation val="minMax"/>
        </c:scaling>
        <c:delete val="1"/>
        <c:axPos val="b"/>
        <c:numFmt formatCode="&quot;H&quot;yy" sourceLinked="1"/>
        <c:majorTickMark val="none"/>
        <c:minorTickMark val="none"/>
        <c:tickLblPos val="none"/>
        <c:crossAx val="358224832"/>
        <c:crosses val="autoZero"/>
        <c:auto val="1"/>
        <c:lblOffset val="100"/>
        <c:baseTimeUnit val="years"/>
      </c:dateAx>
      <c:valAx>
        <c:axId val="3582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2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603.77</c:v>
                </c:pt>
              </c:numCache>
            </c:numRef>
          </c:val>
          <c:extLst>
            <c:ext xmlns:c16="http://schemas.microsoft.com/office/drawing/2014/chart" uri="{C3380CC4-5D6E-409C-BE32-E72D297353CC}">
              <c16:uniqueId val="{00000000-DEEA-4FD2-AC67-771200D3471E}"/>
            </c:ext>
          </c:extLst>
        </c:ser>
        <c:dLbls>
          <c:showLegendKey val="0"/>
          <c:showVal val="0"/>
          <c:showCatName val="0"/>
          <c:showSerName val="0"/>
          <c:showPercent val="0"/>
          <c:showBubbleSize val="0"/>
        </c:dLbls>
        <c:gapWidth val="150"/>
        <c:axId val="355703600"/>
        <c:axId val="35570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274.54000000000002</c:v>
                </c:pt>
              </c:numCache>
            </c:numRef>
          </c:val>
          <c:smooth val="0"/>
          <c:extLst>
            <c:ext xmlns:c16="http://schemas.microsoft.com/office/drawing/2014/chart" uri="{C3380CC4-5D6E-409C-BE32-E72D297353CC}">
              <c16:uniqueId val="{00000001-DEEA-4FD2-AC67-771200D3471E}"/>
            </c:ext>
          </c:extLst>
        </c:ser>
        <c:dLbls>
          <c:showLegendKey val="0"/>
          <c:showVal val="0"/>
          <c:showCatName val="0"/>
          <c:showSerName val="0"/>
          <c:showPercent val="0"/>
          <c:showBubbleSize val="0"/>
        </c:dLbls>
        <c:marker val="1"/>
        <c:smooth val="0"/>
        <c:axId val="355703600"/>
        <c:axId val="355703992"/>
      </c:lineChart>
      <c:dateAx>
        <c:axId val="355703600"/>
        <c:scaling>
          <c:orientation val="minMax"/>
        </c:scaling>
        <c:delete val="1"/>
        <c:axPos val="b"/>
        <c:numFmt formatCode="&quot;H&quot;yy" sourceLinked="1"/>
        <c:majorTickMark val="none"/>
        <c:minorTickMark val="none"/>
        <c:tickLblPos val="none"/>
        <c:crossAx val="355703992"/>
        <c:crosses val="autoZero"/>
        <c:auto val="1"/>
        <c:lblOffset val="100"/>
        <c:baseTimeUnit val="years"/>
      </c:dateAx>
      <c:valAx>
        <c:axId val="35570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0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新潟県　佐渡市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53055</v>
      </c>
      <c r="AM8" s="51"/>
      <c r="AN8" s="51"/>
      <c r="AO8" s="51"/>
      <c r="AP8" s="51"/>
      <c r="AQ8" s="51"/>
      <c r="AR8" s="51"/>
      <c r="AS8" s="51"/>
      <c r="AT8" s="46">
        <f>データ!T6</f>
        <v>855.68</v>
      </c>
      <c r="AU8" s="46"/>
      <c r="AV8" s="46"/>
      <c r="AW8" s="46"/>
      <c r="AX8" s="46"/>
      <c r="AY8" s="46"/>
      <c r="AZ8" s="46"/>
      <c r="BA8" s="46"/>
      <c r="BB8" s="46">
        <f>データ!U6</f>
        <v>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69.47</v>
      </c>
      <c r="J10" s="46"/>
      <c r="K10" s="46"/>
      <c r="L10" s="46"/>
      <c r="M10" s="46"/>
      <c r="N10" s="46"/>
      <c r="O10" s="46"/>
      <c r="P10" s="46">
        <f>データ!P6</f>
        <v>0.26</v>
      </c>
      <c r="Q10" s="46"/>
      <c r="R10" s="46"/>
      <c r="S10" s="46"/>
      <c r="T10" s="46"/>
      <c r="U10" s="46"/>
      <c r="V10" s="46"/>
      <c r="W10" s="46">
        <f>データ!Q6</f>
        <v>84.98</v>
      </c>
      <c r="X10" s="46"/>
      <c r="Y10" s="46"/>
      <c r="Z10" s="46"/>
      <c r="AA10" s="46"/>
      <c r="AB10" s="46"/>
      <c r="AC10" s="46"/>
      <c r="AD10" s="51">
        <f>データ!R6</f>
        <v>4284</v>
      </c>
      <c r="AE10" s="51"/>
      <c r="AF10" s="51"/>
      <c r="AG10" s="51"/>
      <c r="AH10" s="51"/>
      <c r="AI10" s="51"/>
      <c r="AJ10" s="51"/>
      <c r="AK10" s="2"/>
      <c r="AL10" s="51">
        <f>データ!V6</f>
        <v>134</v>
      </c>
      <c r="AM10" s="51"/>
      <c r="AN10" s="51"/>
      <c r="AO10" s="51"/>
      <c r="AP10" s="51"/>
      <c r="AQ10" s="51"/>
      <c r="AR10" s="51"/>
      <c r="AS10" s="51"/>
      <c r="AT10" s="46">
        <f>データ!W6</f>
        <v>0.27</v>
      </c>
      <c r="AU10" s="46"/>
      <c r="AV10" s="46"/>
      <c r="AW10" s="46"/>
      <c r="AX10" s="46"/>
      <c r="AY10" s="46"/>
      <c r="AZ10" s="46"/>
      <c r="BA10" s="46"/>
      <c r="BB10" s="46">
        <f>データ!X6</f>
        <v>496.3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FxsoRTmeHWxrVDH2JpjGYjfbpoRYIOaLi6gAGMvf8GxTldM0WPRdrdg9ZaKXyhB8nIkr+JotILUtLOAxhTE0tw==" saltValue="oOhmR/O+oY4laqHmLd8d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152242</v>
      </c>
      <c r="D6" s="33">
        <f t="shared" si="3"/>
        <v>46</v>
      </c>
      <c r="E6" s="33">
        <f t="shared" si="3"/>
        <v>17</v>
      </c>
      <c r="F6" s="33">
        <f t="shared" si="3"/>
        <v>5</v>
      </c>
      <c r="G6" s="33">
        <f t="shared" si="3"/>
        <v>0</v>
      </c>
      <c r="H6" s="33" t="str">
        <f t="shared" si="3"/>
        <v>新潟県　佐渡市</v>
      </c>
      <c r="I6" s="33" t="str">
        <f t="shared" si="3"/>
        <v>法適用</v>
      </c>
      <c r="J6" s="33" t="str">
        <f t="shared" si="3"/>
        <v>下水道事業</v>
      </c>
      <c r="K6" s="33" t="str">
        <f t="shared" si="3"/>
        <v>農業集落排水</v>
      </c>
      <c r="L6" s="33" t="str">
        <f t="shared" si="3"/>
        <v>F3</v>
      </c>
      <c r="M6" s="33" t="str">
        <f t="shared" si="3"/>
        <v>非設置</v>
      </c>
      <c r="N6" s="34" t="str">
        <f t="shared" si="3"/>
        <v>-</v>
      </c>
      <c r="O6" s="34">
        <f t="shared" si="3"/>
        <v>69.47</v>
      </c>
      <c r="P6" s="34">
        <f t="shared" si="3"/>
        <v>0.26</v>
      </c>
      <c r="Q6" s="34">
        <f t="shared" si="3"/>
        <v>84.98</v>
      </c>
      <c r="R6" s="34">
        <f t="shared" si="3"/>
        <v>4284</v>
      </c>
      <c r="S6" s="34">
        <f t="shared" si="3"/>
        <v>53055</v>
      </c>
      <c r="T6" s="34">
        <f t="shared" si="3"/>
        <v>855.68</v>
      </c>
      <c r="U6" s="34">
        <f t="shared" si="3"/>
        <v>62</v>
      </c>
      <c r="V6" s="34">
        <f t="shared" si="3"/>
        <v>134</v>
      </c>
      <c r="W6" s="34">
        <f t="shared" si="3"/>
        <v>0.27</v>
      </c>
      <c r="X6" s="34">
        <f t="shared" si="3"/>
        <v>496.3</v>
      </c>
      <c r="Y6" s="35" t="str">
        <f>IF(Y7="",NA(),Y7)</f>
        <v>-</v>
      </c>
      <c r="Z6" s="35" t="str">
        <f t="shared" ref="Z6:AH6" si="4">IF(Z7="",NA(),Z7)</f>
        <v>-</v>
      </c>
      <c r="AA6" s="35" t="str">
        <f t="shared" si="4"/>
        <v>-</v>
      </c>
      <c r="AB6" s="35" t="str">
        <f t="shared" si="4"/>
        <v>-</v>
      </c>
      <c r="AC6" s="35">
        <f t="shared" si="4"/>
        <v>100.11</v>
      </c>
      <c r="AD6" s="35" t="str">
        <f t="shared" si="4"/>
        <v>-</v>
      </c>
      <c r="AE6" s="35" t="str">
        <f t="shared" si="4"/>
        <v>-</v>
      </c>
      <c r="AF6" s="35" t="str">
        <f t="shared" si="4"/>
        <v>-</v>
      </c>
      <c r="AG6" s="35" t="str">
        <f t="shared" si="4"/>
        <v>-</v>
      </c>
      <c r="AH6" s="35">
        <f t="shared" si="4"/>
        <v>103.61</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21.51</v>
      </c>
      <c r="AT6" s="34" t="str">
        <f>IF(AT7="","",IF(AT7="-","【-】","【"&amp;SUBSTITUTE(TEXT(AT7,"#,##0.00"),"-","△")&amp;"】"))</f>
        <v>【121.19】</v>
      </c>
      <c r="AU6" s="35" t="str">
        <f>IF(AU7="",NA(),AU7)</f>
        <v>-</v>
      </c>
      <c r="AV6" s="35" t="str">
        <f t="shared" ref="AV6:BD6" si="6">IF(AV7="",NA(),AV7)</f>
        <v>-</v>
      </c>
      <c r="AW6" s="35" t="str">
        <f t="shared" si="6"/>
        <v>-</v>
      </c>
      <c r="AX6" s="35" t="str">
        <f t="shared" si="6"/>
        <v>-</v>
      </c>
      <c r="AY6" s="35">
        <f t="shared" si="6"/>
        <v>195.13</v>
      </c>
      <c r="AZ6" s="35" t="str">
        <f t="shared" si="6"/>
        <v>-</v>
      </c>
      <c r="BA6" s="35" t="str">
        <f t="shared" si="6"/>
        <v>-</v>
      </c>
      <c r="BB6" s="35" t="str">
        <f t="shared" si="6"/>
        <v>-</v>
      </c>
      <c r="BC6" s="35" t="str">
        <f t="shared" si="6"/>
        <v>-</v>
      </c>
      <c r="BD6" s="35">
        <f t="shared" si="6"/>
        <v>103.7</v>
      </c>
      <c r="BE6" s="34" t="str">
        <f>IF(BE7="","",IF(BE7="-","【-】","【"&amp;SUBSTITUTE(TEXT(BE7,"#,##0.00"),"-","△")&amp;"】"))</f>
        <v>【32.80】</v>
      </c>
      <c r="BF6" s="35" t="str">
        <f>IF(BF7="",NA(),BF7)</f>
        <v>-</v>
      </c>
      <c r="BG6" s="35" t="str">
        <f t="shared" ref="BG6:BO6" si="7">IF(BG7="",NA(),BG7)</f>
        <v>-</v>
      </c>
      <c r="BH6" s="35" t="str">
        <f t="shared" si="7"/>
        <v>-</v>
      </c>
      <c r="BI6" s="35" t="str">
        <f t="shared" si="7"/>
        <v>-</v>
      </c>
      <c r="BJ6" s="35">
        <f t="shared" si="7"/>
        <v>6994.34</v>
      </c>
      <c r="BK6" s="35" t="str">
        <f t="shared" si="7"/>
        <v>-</v>
      </c>
      <c r="BL6" s="35" t="str">
        <f t="shared" si="7"/>
        <v>-</v>
      </c>
      <c r="BM6" s="35" t="str">
        <f t="shared" si="7"/>
        <v>-</v>
      </c>
      <c r="BN6" s="35" t="str">
        <f t="shared" si="7"/>
        <v>-</v>
      </c>
      <c r="BO6" s="35">
        <f t="shared" si="7"/>
        <v>746.98</v>
      </c>
      <c r="BP6" s="34" t="str">
        <f>IF(BP7="","",IF(BP7="-","【-】","【"&amp;SUBSTITUTE(TEXT(BP7,"#,##0.00"),"-","△")&amp;"】"))</f>
        <v>【832.52】</v>
      </c>
      <c r="BQ6" s="35" t="str">
        <f>IF(BQ7="",NA(),BQ7)</f>
        <v>-</v>
      </c>
      <c r="BR6" s="35" t="str">
        <f t="shared" ref="BR6:BZ6" si="8">IF(BR7="",NA(),BR7)</f>
        <v>-</v>
      </c>
      <c r="BS6" s="35" t="str">
        <f t="shared" si="8"/>
        <v>-</v>
      </c>
      <c r="BT6" s="35" t="str">
        <f t="shared" si="8"/>
        <v>-</v>
      </c>
      <c r="BU6" s="35">
        <f t="shared" si="8"/>
        <v>36.72</v>
      </c>
      <c r="BV6" s="35" t="str">
        <f t="shared" si="8"/>
        <v>-</v>
      </c>
      <c r="BW6" s="35" t="str">
        <f t="shared" si="8"/>
        <v>-</v>
      </c>
      <c r="BX6" s="35" t="str">
        <f t="shared" si="8"/>
        <v>-</v>
      </c>
      <c r="BY6" s="35" t="str">
        <f t="shared" si="8"/>
        <v>-</v>
      </c>
      <c r="BZ6" s="35">
        <f t="shared" si="8"/>
        <v>40.49</v>
      </c>
      <c r="CA6" s="34" t="str">
        <f>IF(CA7="","",IF(CA7="-","【-】","【"&amp;SUBSTITUTE(TEXT(CA7,"#,##0.00"),"-","△")&amp;"】"))</f>
        <v>【60.94】</v>
      </c>
      <c r="CB6" s="35" t="str">
        <f>IF(CB7="",NA(),CB7)</f>
        <v>-</v>
      </c>
      <c r="CC6" s="35" t="str">
        <f t="shared" ref="CC6:CK6" si="9">IF(CC7="",NA(),CC7)</f>
        <v>-</v>
      </c>
      <c r="CD6" s="35" t="str">
        <f t="shared" si="9"/>
        <v>-</v>
      </c>
      <c r="CE6" s="35" t="str">
        <f t="shared" si="9"/>
        <v>-</v>
      </c>
      <c r="CF6" s="35">
        <f t="shared" si="9"/>
        <v>603.77</v>
      </c>
      <c r="CG6" s="35" t="str">
        <f t="shared" si="9"/>
        <v>-</v>
      </c>
      <c r="CH6" s="35" t="str">
        <f t="shared" si="9"/>
        <v>-</v>
      </c>
      <c r="CI6" s="35" t="str">
        <f t="shared" si="9"/>
        <v>-</v>
      </c>
      <c r="CJ6" s="35" t="str">
        <f t="shared" si="9"/>
        <v>-</v>
      </c>
      <c r="CK6" s="35">
        <f t="shared" si="9"/>
        <v>274.54000000000002</v>
      </c>
      <c r="CL6" s="34" t="str">
        <f>IF(CL7="","",IF(CL7="-","【-】","【"&amp;SUBSTITUTE(TEXT(CL7,"#,##0.00"),"-","△")&amp;"】"))</f>
        <v>【253.04】</v>
      </c>
      <c r="CM6" s="35" t="str">
        <f>IF(CM7="",NA(),CM7)</f>
        <v>-</v>
      </c>
      <c r="CN6" s="35" t="str">
        <f t="shared" ref="CN6:CV6" si="10">IF(CN7="",NA(),CN7)</f>
        <v>-</v>
      </c>
      <c r="CO6" s="35" t="str">
        <f t="shared" si="10"/>
        <v>-</v>
      </c>
      <c r="CP6" s="35" t="str">
        <f t="shared" si="10"/>
        <v>-</v>
      </c>
      <c r="CQ6" s="35">
        <f t="shared" si="10"/>
        <v>32.61</v>
      </c>
      <c r="CR6" s="35" t="str">
        <f t="shared" si="10"/>
        <v>-</v>
      </c>
      <c r="CS6" s="35" t="str">
        <f t="shared" si="10"/>
        <v>-</v>
      </c>
      <c r="CT6" s="35" t="str">
        <f t="shared" si="10"/>
        <v>-</v>
      </c>
      <c r="CU6" s="35" t="str">
        <f t="shared" si="10"/>
        <v>-</v>
      </c>
      <c r="CV6" s="35">
        <f t="shared" si="10"/>
        <v>41.66</v>
      </c>
      <c r="CW6" s="34" t="str">
        <f>IF(CW7="","",IF(CW7="-","【-】","【"&amp;SUBSTITUTE(TEXT(CW7,"#,##0.00"),"-","△")&amp;"】"))</f>
        <v>【54.84】</v>
      </c>
      <c r="CX6" s="35" t="str">
        <f>IF(CX7="",NA(),CX7)</f>
        <v>-</v>
      </c>
      <c r="CY6" s="35" t="str">
        <f t="shared" ref="CY6:DG6" si="11">IF(CY7="",NA(),CY7)</f>
        <v>-</v>
      </c>
      <c r="CZ6" s="35" t="str">
        <f t="shared" si="11"/>
        <v>-</v>
      </c>
      <c r="DA6" s="35" t="str">
        <f t="shared" si="11"/>
        <v>-</v>
      </c>
      <c r="DB6" s="35">
        <f t="shared" si="11"/>
        <v>81.34</v>
      </c>
      <c r="DC6" s="35" t="str">
        <f t="shared" si="11"/>
        <v>-</v>
      </c>
      <c r="DD6" s="35" t="str">
        <f t="shared" si="11"/>
        <v>-</v>
      </c>
      <c r="DE6" s="35" t="str">
        <f t="shared" si="11"/>
        <v>-</v>
      </c>
      <c r="DF6" s="35" t="str">
        <f t="shared" si="11"/>
        <v>-</v>
      </c>
      <c r="DG6" s="35">
        <f t="shared" si="11"/>
        <v>58.77</v>
      </c>
      <c r="DH6" s="34" t="str">
        <f>IF(DH7="","",IF(DH7="-","【-】","【"&amp;SUBSTITUTE(TEXT(DH7,"#,##0.00"),"-","△")&amp;"】"))</f>
        <v>【86.60】</v>
      </c>
      <c r="DI6" s="35" t="str">
        <f>IF(DI7="",NA(),DI7)</f>
        <v>-</v>
      </c>
      <c r="DJ6" s="35" t="str">
        <f t="shared" ref="DJ6:DR6" si="12">IF(DJ7="",NA(),DJ7)</f>
        <v>-</v>
      </c>
      <c r="DK6" s="35" t="str">
        <f t="shared" si="12"/>
        <v>-</v>
      </c>
      <c r="DL6" s="35" t="str">
        <f t="shared" si="12"/>
        <v>-</v>
      </c>
      <c r="DM6" s="35">
        <f t="shared" si="12"/>
        <v>3.3</v>
      </c>
      <c r="DN6" s="35" t="str">
        <f t="shared" si="12"/>
        <v>-</v>
      </c>
      <c r="DO6" s="35" t="str">
        <f t="shared" si="12"/>
        <v>-</v>
      </c>
      <c r="DP6" s="35" t="str">
        <f t="shared" si="12"/>
        <v>-</v>
      </c>
      <c r="DQ6" s="35" t="str">
        <f t="shared" si="12"/>
        <v>-</v>
      </c>
      <c r="DR6" s="35">
        <f t="shared" si="12"/>
        <v>11.47</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【0.16】</v>
      </c>
    </row>
    <row r="7" spans="1:148" s="36" customFormat="1" x14ac:dyDescent="0.2">
      <c r="A7" s="28"/>
      <c r="B7" s="37">
        <v>2020</v>
      </c>
      <c r="C7" s="37">
        <v>152242</v>
      </c>
      <c r="D7" s="37">
        <v>46</v>
      </c>
      <c r="E7" s="37">
        <v>17</v>
      </c>
      <c r="F7" s="37">
        <v>5</v>
      </c>
      <c r="G7" s="37">
        <v>0</v>
      </c>
      <c r="H7" s="37" t="s">
        <v>96</v>
      </c>
      <c r="I7" s="37" t="s">
        <v>97</v>
      </c>
      <c r="J7" s="37" t="s">
        <v>98</v>
      </c>
      <c r="K7" s="37" t="s">
        <v>99</v>
      </c>
      <c r="L7" s="37" t="s">
        <v>100</v>
      </c>
      <c r="M7" s="37" t="s">
        <v>101</v>
      </c>
      <c r="N7" s="38" t="s">
        <v>102</v>
      </c>
      <c r="O7" s="38">
        <v>69.47</v>
      </c>
      <c r="P7" s="38">
        <v>0.26</v>
      </c>
      <c r="Q7" s="38">
        <v>84.98</v>
      </c>
      <c r="R7" s="38">
        <v>4284</v>
      </c>
      <c r="S7" s="38">
        <v>53055</v>
      </c>
      <c r="T7" s="38">
        <v>855.68</v>
      </c>
      <c r="U7" s="38">
        <v>62</v>
      </c>
      <c r="V7" s="38">
        <v>134</v>
      </c>
      <c r="W7" s="38">
        <v>0.27</v>
      </c>
      <c r="X7" s="38">
        <v>496.3</v>
      </c>
      <c r="Y7" s="38" t="s">
        <v>102</v>
      </c>
      <c r="Z7" s="38" t="s">
        <v>102</v>
      </c>
      <c r="AA7" s="38" t="s">
        <v>102</v>
      </c>
      <c r="AB7" s="38" t="s">
        <v>102</v>
      </c>
      <c r="AC7" s="38">
        <v>100.11</v>
      </c>
      <c r="AD7" s="38" t="s">
        <v>102</v>
      </c>
      <c r="AE7" s="38" t="s">
        <v>102</v>
      </c>
      <c r="AF7" s="38" t="s">
        <v>102</v>
      </c>
      <c r="AG7" s="38" t="s">
        <v>102</v>
      </c>
      <c r="AH7" s="38">
        <v>103.61</v>
      </c>
      <c r="AI7" s="38">
        <v>104.99</v>
      </c>
      <c r="AJ7" s="38" t="s">
        <v>102</v>
      </c>
      <c r="AK7" s="38" t="s">
        <v>102</v>
      </c>
      <c r="AL7" s="38" t="s">
        <v>102</v>
      </c>
      <c r="AM7" s="38" t="s">
        <v>102</v>
      </c>
      <c r="AN7" s="38">
        <v>0</v>
      </c>
      <c r="AO7" s="38" t="s">
        <v>102</v>
      </c>
      <c r="AP7" s="38" t="s">
        <v>102</v>
      </c>
      <c r="AQ7" s="38" t="s">
        <v>102</v>
      </c>
      <c r="AR7" s="38" t="s">
        <v>102</v>
      </c>
      <c r="AS7" s="38">
        <v>21.51</v>
      </c>
      <c r="AT7" s="38">
        <v>121.19</v>
      </c>
      <c r="AU7" s="38" t="s">
        <v>102</v>
      </c>
      <c r="AV7" s="38" t="s">
        <v>102</v>
      </c>
      <c r="AW7" s="38" t="s">
        <v>102</v>
      </c>
      <c r="AX7" s="38" t="s">
        <v>102</v>
      </c>
      <c r="AY7" s="38">
        <v>195.13</v>
      </c>
      <c r="AZ7" s="38" t="s">
        <v>102</v>
      </c>
      <c r="BA7" s="38" t="s">
        <v>102</v>
      </c>
      <c r="BB7" s="38" t="s">
        <v>102</v>
      </c>
      <c r="BC7" s="38" t="s">
        <v>102</v>
      </c>
      <c r="BD7" s="38">
        <v>103.7</v>
      </c>
      <c r="BE7" s="38">
        <v>32.799999999999997</v>
      </c>
      <c r="BF7" s="38" t="s">
        <v>102</v>
      </c>
      <c r="BG7" s="38" t="s">
        <v>102</v>
      </c>
      <c r="BH7" s="38" t="s">
        <v>102</v>
      </c>
      <c r="BI7" s="38" t="s">
        <v>102</v>
      </c>
      <c r="BJ7" s="38">
        <v>6994.34</v>
      </c>
      <c r="BK7" s="38" t="s">
        <v>102</v>
      </c>
      <c r="BL7" s="38" t="s">
        <v>102</v>
      </c>
      <c r="BM7" s="38" t="s">
        <v>102</v>
      </c>
      <c r="BN7" s="38" t="s">
        <v>102</v>
      </c>
      <c r="BO7" s="38">
        <v>746.98</v>
      </c>
      <c r="BP7" s="38">
        <v>832.52</v>
      </c>
      <c r="BQ7" s="38" t="s">
        <v>102</v>
      </c>
      <c r="BR7" s="38" t="s">
        <v>102</v>
      </c>
      <c r="BS7" s="38" t="s">
        <v>102</v>
      </c>
      <c r="BT7" s="38" t="s">
        <v>102</v>
      </c>
      <c r="BU7" s="38">
        <v>36.72</v>
      </c>
      <c r="BV7" s="38" t="s">
        <v>102</v>
      </c>
      <c r="BW7" s="38" t="s">
        <v>102</v>
      </c>
      <c r="BX7" s="38" t="s">
        <v>102</v>
      </c>
      <c r="BY7" s="38" t="s">
        <v>102</v>
      </c>
      <c r="BZ7" s="38">
        <v>40.49</v>
      </c>
      <c r="CA7" s="38">
        <v>60.94</v>
      </c>
      <c r="CB7" s="38" t="s">
        <v>102</v>
      </c>
      <c r="CC7" s="38" t="s">
        <v>102</v>
      </c>
      <c r="CD7" s="38" t="s">
        <v>102</v>
      </c>
      <c r="CE7" s="38" t="s">
        <v>102</v>
      </c>
      <c r="CF7" s="38">
        <v>603.77</v>
      </c>
      <c r="CG7" s="38" t="s">
        <v>102</v>
      </c>
      <c r="CH7" s="38" t="s">
        <v>102</v>
      </c>
      <c r="CI7" s="38" t="s">
        <v>102</v>
      </c>
      <c r="CJ7" s="38" t="s">
        <v>102</v>
      </c>
      <c r="CK7" s="38">
        <v>274.54000000000002</v>
      </c>
      <c r="CL7" s="38">
        <v>253.04</v>
      </c>
      <c r="CM7" s="38" t="s">
        <v>102</v>
      </c>
      <c r="CN7" s="38" t="s">
        <v>102</v>
      </c>
      <c r="CO7" s="38" t="s">
        <v>102</v>
      </c>
      <c r="CP7" s="38" t="s">
        <v>102</v>
      </c>
      <c r="CQ7" s="38">
        <v>32.61</v>
      </c>
      <c r="CR7" s="38" t="s">
        <v>102</v>
      </c>
      <c r="CS7" s="38" t="s">
        <v>102</v>
      </c>
      <c r="CT7" s="38" t="s">
        <v>102</v>
      </c>
      <c r="CU7" s="38" t="s">
        <v>102</v>
      </c>
      <c r="CV7" s="38">
        <v>41.66</v>
      </c>
      <c r="CW7" s="38">
        <v>54.84</v>
      </c>
      <c r="CX7" s="38" t="s">
        <v>102</v>
      </c>
      <c r="CY7" s="38" t="s">
        <v>102</v>
      </c>
      <c r="CZ7" s="38" t="s">
        <v>102</v>
      </c>
      <c r="DA7" s="38" t="s">
        <v>102</v>
      </c>
      <c r="DB7" s="38">
        <v>81.34</v>
      </c>
      <c r="DC7" s="38" t="s">
        <v>102</v>
      </c>
      <c r="DD7" s="38" t="s">
        <v>102</v>
      </c>
      <c r="DE7" s="38" t="s">
        <v>102</v>
      </c>
      <c r="DF7" s="38" t="s">
        <v>102</v>
      </c>
      <c r="DG7" s="38">
        <v>58.77</v>
      </c>
      <c r="DH7" s="38">
        <v>86.6</v>
      </c>
      <c r="DI7" s="38" t="s">
        <v>102</v>
      </c>
      <c r="DJ7" s="38" t="s">
        <v>102</v>
      </c>
      <c r="DK7" s="38" t="s">
        <v>102</v>
      </c>
      <c r="DL7" s="38" t="s">
        <v>102</v>
      </c>
      <c r="DM7" s="38">
        <v>3.3</v>
      </c>
      <c r="DN7" s="38" t="s">
        <v>102</v>
      </c>
      <c r="DO7" s="38" t="s">
        <v>102</v>
      </c>
      <c r="DP7" s="38" t="s">
        <v>102</v>
      </c>
      <c r="DQ7" s="38" t="s">
        <v>102</v>
      </c>
      <c r="DR7" s="38">
        <v>11.47</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2022-01-17T01:17:43Z</cp:lastPrinted>
  <dcterms:created xsi:type="dcterms:W3CDTF">2021-12-03T07:31:09Z</dcterms:created>
  <dcterms:modified xsi:type="dcterms:W3CDTF">2022-03-01T07:15:05Z</dcterms:modified>
  <cp:category/>
</cp:coreProperties>
</file>