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4年度（R3年度分）\R5.1.19_提出\"/>
    </mc:Choice>
  </mc:AlternateContent>
  <workbookProtection workbookAlgorithmName="SHA-512" workbookHashValue="4HCPGHKGq8/9cahUBJhe2PNjMNtN1mVAwI+JCpY3q8dSdry9D6GEtapUfZ57fv9bWoChfhAGa1DUMo+3RGucIQ==" workbookSaltValue="2xCipzS9jI4frA8pEeqiZ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<sst xmlns="http://schemas.openxmlformats.org/spreadsheetml/2006/main" count="297" uniqueCount="116">
  <si>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</si>
  <si>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</si>
  <si>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</si>
  <si>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</si>
  <si>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</si>
  <si>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</si>
  <si>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</si>
  <si>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</si>
  <si>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</si>
  <si>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</si>
  <si>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</si>
  <si>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</si>
  <si>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</si>
  <si>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</si>
  <si>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</si>
  <si>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</si>
  <si>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</si>
  <si>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</si>
  <si>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</si>
  <si>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</si>
  <si>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</si>
  <si>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</si>
  <si>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</si>
  <si>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</si>
  <si>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</si>
  <si>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</si>
  <si>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</si>
  <si>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</si>
  <si>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</si>
  <si>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</si>
  <si>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</si>
  <si>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</si>
  <si>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</si>
  <si>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</si>
  <si>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</si>
  <si>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</si>
  <si>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</si>
  <si>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</si>
  <si>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</si>
  <si>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</si>
  <si>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</si>
  <si>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</si>
  <si>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</si>
  <si>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</si>
  <si>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</si>
  <si>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</si>
  <si>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</si>
  <si>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</si>
  <si>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</si>
  <si>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</si>
  <si>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</si>
  <si>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</si>
  <si>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</si>
  <si>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</si>
  <si>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</si>
  <si>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</si>
  <si>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</si>
  <si>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</si>
  <si>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</si>
  <si>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</si>
  <si>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</si>
  <si>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</si>
  <si>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</si>
  <si>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</si>
  <si>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</si>
  <si>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</si>
  <si>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</si>
  <si>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</si>
  <si>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</si>
  <si>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</si>
  <si>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</si>
  <si>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</si>
  <si>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</si>
  <si>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</si>
  <si>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</si>
  <si>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</si>
  <si>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</si>
  <si>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</si>
  <si>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</si>
  <si>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</si>
  <si>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</si>
  <si>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</si>
  <si>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</si>
  <si>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</si>
  <si>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</si>
  <si>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</si>
  <si>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</si>
  <si>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</si>
  <si>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</si>
  <si>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</si>
  <si>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</si>
  <si>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</si>
  <si>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</si>
  <si>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</si>
  <si>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</si>
  <si>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</si>
  <si>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</si>
  <si>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</si>
  <si>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</si>
  <si>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</si>
  <si>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</si>
  <si>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</si>
  <si>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</si>
  <si>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</si>
  <si>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</si>
  <si>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</si>
  <si>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</si>
  <si>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</si>
  <si>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</si>
  <si>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</si>
  <si>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</si>
  <si>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</si>
  <si>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</si>
  <si>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100％を超えており、経費回収率は類似団体平均より高いものの100％を切っている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100％を下回っているが、これは流動負債に含まれる企業債元金や流域下水道の起債償還負担金が大きいためである。企業債残高対事業規模比率が非常に大きくなっていることから、今後の企業債償還の財源確保が必要になる。なお、企業債残高は建設事業規模を抑制していることから年々減少していく見込みとなっている。
　汚水処理原価は類似団体平均よりも高額となっており、施設の維持管理の見直しに向けた取組みが必要である。
　施設利用率も低く、施設の規模や処理能力を満たしていない状況にあることから、汚水処理量の増加に結びつく施策の取組みが必要である。
　水洗化率は同規模の平均を大きく下回っており、安定的な経営維持のためにも、更なる向上に向けた取組みが必要である。また、安定した収入確保のため、必要に応じて使用料金の見直しに向けた検討を進める必要がある。</t>
    <phoneticPr fontId="4"/>
  </si>
  <si>
    <t>　有形固定資産減価償却率は平均より低くなっているが、機械設備等で修理しながら利用している資産もある。管渠については当面は更新の必要はないが、令和4年度に耐震診断調査を予定している。
　今後は施設及び管渠の老朽化に備え、ストックマネジメント等の改築・更新の財源確保が必要になる。
　</t>
    <phoneticPr fontId="4"/>
  </si>
  <si>
    <t>　令和2年4月1日より企業会計へ移行しました。
　公共下水道事業では国府川処理区と両津処理区の2地区を運営しています。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また、雨水対策による管渠整備や地震対策による避難所へのマンホールトイレ整備等を進めていきます。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</si>
</sst>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0.72</c:v>
                </c:pt>
                <c:pt idx="4">
                  <c:v>0.72</c:v>
                </c:pt>
              </c:numCache>
            </c:numRef>
          </c:val>
          <c:extLst>
            <c:ext xmlns:c16="http://schemas.microsoft.com/office/drawing/2014/chart" uri="{C3380CC4-5D6E-409C-BE32-E72D297353CC}">
              <c16:uniqueId val="{00000000-0526-412B-BC3E-8E69026D34F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0526-412B-BC3E-8E69026D34F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36.19</c:v>
                </c:pt>
                <c:pt idx="4">
                  <c:v>37.049999999999997</c:v>
                </c:pt>
              </c:numCache>
            </c:numRef>
          </c:val>
          <c:extLst>
            <c:ext xmlns:c16="http://schemas.microsoft.com/office/drawing/2014/chart" uri="{C3380CC4-5D6E-409C-BE32-E72D297353CC}">
              <c16:uniqueId val="{00000000-F25E-4B2B-B3B0-3F179CEDC02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F25E-4B2B-B3B0-3F179CEDC02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65.66</c:v>
                </c:pt>
                <c:pt idx="4">
                  <c:v>66.06</c:v>
                </c:pt>
              </c:numCache>
            </c:numRef>
          </c:val>
          <c:extLst>
            <c:ext xmlns:c16="http://schemas.microsoft.com/office/drawing/2014/chart" uri="{C3380CC4-5D6E-409C-BE32-E72D297353CC}">
              <c16:uniqueId val="{00000000-D5C4-4A07-9625-8B81D1C976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D5C4-4A07-9625-8B81D1C976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100.99</c:v>
                </c:pt>
                <c:pt idx="4">
                  <c:v>100.41</c:v>
                </c:pt>
              </c:numCache>
            </c:numRef>
          </c:val>
          <c:extLst>
            <c:ext xmlns:c16="http://schemas.microsoft.com/office/drawing/2014/chart" uri="{C3380CC4-5D6E-409C-BE32-E72D297353CC}">
              <c16:uniqueId val="{00000000-BD24-4E1C-9AFD-81342898612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BD24-4E1C-9AFD-81342898612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3.48</c:v>
                </c:pt>
                <c:pt idx="4">
                  <c:v>6.87</c:v>
                </c:pt>
              </c:numCache>
            </c:numRef>
          </c:val>
          <c:extLst>
            <c:ext xmlns:c16="http://schemas.microsoft.com/office/drawing/2014/chart" uri="{C3380CC4-5D6E-409C-BE32-E72D297353CC}">
              <c16:uniqueId val="{00000000-912E-4B97-9D16-354DFC253F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912E-4B97-9D16-354DFC253F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12-4699-97A8-54DF2E5606E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612-4699-97A8-54DF2E5606E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6DE-4518-86F7-103EE4559E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46DE-4518-86F7-103EE4559E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29.99</c:v>
                </c:pt>
                <c:pt idx="4">
                  <c:v>31.94</c:v>
                </c:pt>
              </c:numCache>
            </c:numRef>
          </c:val>
          <c:extLst>
            <c:ext xmlns:c16="http://schemas.microsoft.com/office/drawing/2014/chart" uri="{C3380CC4-5D6E-409C-BE32-E72D297353CC}">
              <c16:uniqueId val="{00000000-FCC3-41BD-A3A0-89E12141319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FCC3-41BD-A3A0-89E12141319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2842.11</c:v>
                </c:pt>
                <c:pt idx="4">
                  <c:v>2770.6</c:v>
                </c:pt>
              </c:numCache>
            </c:numRef>
          </c:val>
          <c:extLst>
            <c:ext xmlns:c16="http://schemas.microsoft.com/office/drawing/2014/chart" uri="{C3380CC4-5D6E-409C-BE32-E72D297353CC}">
              <c16:uniqueId val="{00000000-73A7-42EC-9847-4A3EA95D47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73A7-42EC-9847-4A3EA95D47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85.89</c:v>
                </c:pt>
                <c:pt idx="4">
                  <c:v>81.260000000000005</c:v>
                </c:pt>
              </c:numCache>
            </c:numRef>
          </c:val>
          <c:extLst>
            <c:ext xmlns:c16="http://schemas.microsoft.com/office/drawing/2014/chart" uri="{C3380CC4-5D6E-409C-BE32-E72D297353CC}">
              <c16:uniqueId val="{00000000-97FE-42E2-AA0F-6601640FFB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97FE-42E2-AA0F-6601640FFB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251</c:v>
                </c:pt>
                <c:pt idx="4">
                  <c:v>265.83</c:v>
                </c:pt>
              </c:numCache>
            </c:numRef>
          </c:val>
          <c:extLst>
            <c:ext xmlns:c16="http://schemas.microsoft.com/office/drawing/2014/chart" uri="{C3380CC4-5D6E-409C-BE32-E72D297353CC}">
              <c16:uniqueId val="{00000000-BA1D-463C-A26E-05241767C6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BA1D-463C-A26E-05241767C6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新潟県　佐渡市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51915</v>
      </c>
      <c r="AM8" s="37"/>
      <c r="AN8" s="37"/>
      <c r="AO8" s="37"/>
      <c r="AP8" s="37"/>
      <c r="AQ8" s="37"/>
      <c r="AR8" s="37"/>
      <c r="AS8" s="37"/>
      <c r="AT8" s="38">
        <f>データ!T6</f>
        <v>855.68</v>
      </c>
      <c r="AU8" s="38"/>
      <c r="AV8" s="38"/>
      <c r="AW8" s="38"/>
      <c r="AX8" s="38"/>
      <c r="AY8" s="38"/>
      <c r="AZ8" s="38"/>
      <c r="BA8" s="38"/>
      <c r="BB8" s="38">
        <f>データ!U6</f>
        <v>60.67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66.64</v>
      </c>
      <c r="J10" s="38"/>
      <c r="K10" s="38"/>
      <c r="L10" s="38"/>
      <c r="M10" s="38"/>
      <c r="N10" s="38"/>
      <c r="O10" s="38"/>
      <c r="P10" s="38">
        <f>データ!P6</f>
        <v>53.48</v>
      </c>
      <c r="Q10" s="38"/>
      <c r="R10" s="38"/>
      <c r="S10" s="38"/>
      <c r="T10" s="38"/>
      <c r="U10" s="38"/>
      <c r="V10" s="38"/>
      <c r="W10" s="38">
        <f>データ!Q6</f>
        <v>95.07</v>
      </c>
      <c r="X10" s="38"/>
      <c r="Y10" s="38"/>
      <c r="Z10" s="38"/>
      <c r="AA10" s="38"/>
      <c r="AB10" s="38"/>
      <c r="AC10" s="38"/>
      <c r="AD10" s="37">
        <f>データ!R6</f>
        <v>4284</v>
      </c>
      <c r="AE10" s="37"/>
      <c r="AF10" s="37"/>
      <c r="AG10" s="37"/>
      <c r="AH10" s="37"/>
      <c r="AI10" s="37"/>
      <c r="AJ10" s="37"/>
      <c r="AK10" s="2"/>
      <c r="AL10" s="37">
        <f>データ!V6</f>
        <v>27432</v>
      </c>
      <c r="AM10" s="37"/>
      <c r="AN10" s="37"/>
      <c r="AO10" s="37"/>
      <c r="AP10" s="37"/>
      <c r="AQ10" s="37"/>
      <c r="AR10" s="37"/>
      <c r="AS10" s="37"/>
      <c r="AT10" s="38">
        <f>データ!W6</f>
        <v>16.07</v>
      </c>
      <c r="AU10" s="38"/>
      <c r="AV10" s="38"/>
      <c r="AW10" s="38"/>
      <c r="AX10" s="38"/>
      <c r="AY10" s="38"/>
      <c r="AZ10" s="38"/>
      <c r="BA10" s="38"/>
      <c r="BB10" s="38">
        <f>データ!X6</f>
        <v>1707.03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M5Z2ndbmutwup3gYTduUn8J2OmxT2c6zWJein7gEYJvFPJ317t2XVgw6lkCdknAwf/+Vo3BqDsOMormC/TX6w==" saltValue="mRxOSOPj+VdWpbdB57AS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152242</v>
      </c>
      <c r="D6" s="19">
        <f t="shared" si="3"/>
        <v>46</v>
      </c>
      <c r="E6" s="19">
        <f t="shared" si="3"/>
        <v>17</v>
      </c>
      <c r="F6" s="19">
        <f t="shared" si="3"/>
        <v>1</v>
      </c>
      <c r="G6" s="19">
        <f t="shared" si="3"/>
        <v>0</v>
      </c>
      <c r="H6" s="19" t="str">
        <f t="shared" si="3"/>
        <v>新潟県　佐渡市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66.64</v>
      </c>
      <c r="P6" s="20">
        <f t="shared" si="3"/>
        <v>53.48</v>
      </c>
      <c r="Q6" s="20">
        <f t="shared" si="3"/>
        <v>95.07</v>
      </c>
      <c r="R6" s="20">
        <f t="shared" si="3"/>
        <v>4284</v>
      </c>
      <c r="S6" s="20">
        <f t="shared" si="3"/>
        <v>51915</v>
      </c>
      <c r="T6" s="20">
        <f t="shared" si="3"/>
        <v>855.68</v>
      </c>
      <c r="U6" s="20">
        <f t="shared" si="3"/>
        <v>60.67</v>
      </c>
      <c r="V6" s="20">
        <f t="shared" si="3"/>
        <v>27432</v>
      </c>
      <c r="W6" s="20">
        <f t="shared" si="3"/>
        <v>16.07</v>
      </c>
      <c r="X6" s="20">
        <f t="shared" si="3"/>
        <v>1707.03</v>
      </c>
      <c r="Y6" s="21" t="str">
        <f>IF(Y7="",NA(),Y7)</f>
        <v>-</v>
      </c>
      <c r="Z6" s="21" t="str">
        <f t="shared" ref="Z6:AH6" si="4">IF(Z7="",NA(),Z7)</f>
        <v>-</v>
      </c>
      <c r="AA6" s="21" t="str">
        <f t="shared" si="4"/>
        <v>-</v>
      </c>
      <c r="AB6" s="21">
        <f t="shared" si="4"/>
        <v>100.99</v>
      </c>
      <c r="AC6" s="21">
        <f t="shared" si="4"/>
        <v>100.41</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29.99</v>
      </c>
      <c r="AY6" s="21">
        <f t="shared" si="6"/>
        <v>31.94</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2842.11</v>
      </c>
      <c r="BJ6" s="21">
        <f t="shared" si="7"/>
        <v>2770.6</v>
      </c>
      <c r="BK6" s="21" t="str">
        <f t="shared" si="7"/>
        <v>-</v>
      </c>
      <c r="BL6" s="21" t="str">
        <f t="shared" si="7"/>
        <v>-</v>
      </c>
      <c r="BM6" s="21" t="str">
        <f t="shared" si="7"/>
        <v>-</v>
      </c>
      <c r="BN6" s="21">
        <f t="shared" si="7"/>
        <v>1245.0999999999999</v>
      </c>
      <c r="BO6" s="21">
        <f t="shared" si="7"/>
        <v>1108.8</v>
      </c>
      <c r="BP6" s="20" t="str">
        <f>IF(BP7="","",IF(BP7="-","【-】","【"&amp;SUBSTITUTE(TEXT(BP7,"#,##0.00"),"-","△")&amp;"】"))</f>
        <v>【669.11】</v>
      </c>
      <c r="BQ6" s="21" t="str">
        <f>IF(BQ7="",NA(),BQ7)</f>
        <v>-</v>
      </c>
      <c r="BR6" s="21" t="str">
        <f t="shared" ref="BR6:BZ6" si="8">IF(BR7="",NA(),BR7)</f>
        <v>-</v>
      </c>
      <c r="BS6" s="21" t="str">
        <f t="shared" si="8"/>
        <v>-</v>
      </c>
      <c r="BT6" s="21">
        <f t="shared" si="8"/>
        <v>85.89</v>
      </c>
      <c r="BU6" s="21">
        <f t="shared" si="8"/>
        <v>81.260000000000005</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251</v>
      </c>
      <c r="CF6" s="21">
        <f t="shared" si="9"/>
        <v>265.83</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f t="shared" si="10"/>
        <v>36.19</v>
      </c>
      <c r="CQ6" s="21">
        <f t="shared" si="10"/>
        <v>37.049999999999997</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65.66</v>
      </c>
      <c r="DB6" s="21">
        <f t="shared" si="11"/>
        <v>66.06</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3.48</v>
      </c>
      <c r="DM6" s="21">
        <f t="shared" si="12"/>
        <v>6.87</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0.72</v>
      </c>
      <c r="EI6" s="21">
        <f t="shared" si="14"/>
        <v>0.72</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2">
      <c r="A7" s="14"/>
      <c r="B7" s="23">
        <v>2021</v>
      </c>
      <c r="C7" s="23">
        <v>152242</v>
      </c>
      <c r="D7" s="23">
        <v>46</v>
      </c>
      <c r="E7" s="23">
        <v>17</v>
      </c>
      <c r="F7" s="23">
        <v>1</v>
      </c>
      <c r="G7" s="23">
        <v>0</v>
      </c>
      <c r="H7" s="23" t="s">
        <v>96</v>
      </c>
      <c r="I7" s="23" t="s">
        <v>97</v>
      </c>
      <c r="J7" s="23" t="s">
        <v>98</v>
      </c>
      <c r="K7" s="23" t="s">
        <v>99</v>
      </c>
      <c r="L7" s="23" t="s">
        <v>100</v>
      </c>
      <c r="M7" s="23" t="s">
        <v>101</v>
      </c>
      <c r="N7" s="24" t="s">
        <v>102</v>
      </c>
      <c r="O7" s="24">
        <v>66.64</v>
      </c>
      <c r="P7" s="24">
        <v>53.48</v>
      </c>
      <c r="Q7" s="24">
        <v>95.07</v>
      </c>
      <c r="R7" s="24">
        <v>4284</v>
      </c>
      <c r="S7" s="24">
        <v>51915</v>
      </c>
      <c r="T7" s="24">
        <v>855.68</v>
      </c>
      <c r="U7" s="24">
        <v>60.67</v>
      </c>
      <c r="V7" s="24">
        <v>27432</v>
      </c>
      <c r="W7" s="24">
        <v>16.07</v>
      </c>
      <c r="X7" s="24">
        <v>1707.03</v>
      </c>
      <c r="Y7" s="24" t="s">
        <v>102</v>
      </c>
      <c r="Z7" s="24" t="s">
        <v>102</v>
      </c>
      <c r="AA7" s="24" t="s">
        <v>102</v>
      </c>
      <c r="AB7" s="24">
        <v>100.99</v>
      </c>
      <c r="AC7" s="24">
        <v>100.41</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29.99</v>
      </c>
      <c r="AY7" s="24">
        <v>31.94</v>
      </c>
      <c r="AZ7" s="24" t="s">
        <v>102</v>
      </c>
      <c r="BA7" s="24" t="s">
        <v>102</v>
      </c>
      <c r="BB7" s="24" t="s">
        <v>102</v>
      </c>
      <c r="BC7" s="24">
        <v>48.56</v>
      </c>
      <c r="BD7" s="24">
        <v>47.58</v>
      </c>
      <c r="BE7" s="24">
        <v>71.39</v>
      </c>
      <c r="BF7" s="24" t="s">
        <v>102</v>
      </c>
      <c r="BG7" s="24" t="s">
        <v>102</v>
      </c>
      <c r="BH7" s="24" t="s">
        <v>102</v>
      </c>
      <c r="BI7" s="24">
        <v>2842.11</v>
      </c>
      <c r="BJ7" s="24">
        <v>2770.6</v>
      </c>
      <c r="BK7" s="24" t="s">
        <v>102</v>
      </c>
      <c r="BL7" s="24" t="s">
        <v>102</v>
      </c>
      <c r="BM7" s="24" t="s">
        <v>102</v>
      </c>
      <c r="BN7" s="24">
        <v>1245.0999999999999</v>
      </c>
      <c r="BO7" s="24">
        <v>1108.8</v>
      </c>
      <c r="BP7" s="24">
        <v>669.11</v>
      </c>
      <c r="BQ7" s="24" t="s">
        <v>102</v>
      </c>
      <c r="BR7" s="24" t="s">
        <v>102</v>
      </c>
      <c r="BS7" s="24" t="s">
        <v>102</v>
      </c>
      <c r="BT7" s="24">
        <v>85.89</v>
      </c>
      <c r="BU7" s="24">
        <v>81.260000000000005</v>
      </c>
      <c r="BV7" s="24" t="s">
        <v>102</v>
      </c>
      <c r="BW7" s="24" t="s">
        <v>102</v>
      </c>
      <c r="BX7" s="24" t="s">
        <v>102</v>
      </c>
      <c r="BY7" s="24">
        <v>79.77</v>
      </c>
      <c r="BZ7" s="24">
        <v>79.63</v>
      </c>
      <c r="CA7" s="24">
        <v>99.73</v>
      </c>
      <c r="CB7" s="24" t="s">
        <v>102</v>
      </c>
      <c r="CC7" s="24" t="s">
        <v>102</v>
      </c>
      <c r="CD7" s="24" t="s">
        <v>102</v>
      </c>
      <c r="CE7" s="24">
        <v>251</v>
      </c>
      <c r="CF7" s="24">
        <v>265.83</v>
      </c>
      <c r="CG7" s="24" t="s">
        <v>102</v>
      </c>
      <c r="CH7" s="24" t="s">
        <v>102</v>
      </c>
      <c r="CI7" s="24" t="s">
        <v>102</v>
      </c>
      <c r="CJ7" s="24">
        <v>214.56</v>
      </c>
      <c r="CK7" s="24">
        <v>213.66</v>
      </c>
      <c r="CL7" s="24">
        <v>134.97999999999999</v>
      </c>
      <c r="CM7" s="24" t="s">
        <v>102</v>
      </c>
      <c r="CN7" s="24" t="s">
        <v>102</v>
      </c>
      <c r="CO7" s="24" t="s">
        <v>102</v>
      </c>
      <c r="CP7" s="24">
        <v>36.19</v>
      </c>
      <c r="CQ7" s="24">
        <v>37.049999999999997</v>
      </c>
      <c r="CR7" s="24" t="s">
        <v>102</v>
      </c>
      <c r="CS7" s="24" t="s">
        <v>102</v>
      </c>
      <c r="CT7" s="24" t="s">
        <v>102</v>
      </c>
      <c r="CU7" s="24">
        <v>49.47</v>
      </c>
      <c r="CV7" s="24">
        <v>48.19</v>
      </c>
      <c r="CW7" s="24">
        <v>59.99</v>
      </c>
      <c r="CX7" s="24" t="s">
        <v>102</v>
      </c>
      <c r="CY7" s="24" t="s">
        <v>102</v>
      </c>
      <c r="CZ7" s="24" t="s">
        <v>102</v>
      </c>
      <c r="DA7" s="24">
        <v>65.66</v>
      </c>
      <c r="DB7" s="24">
        <v>66.06</v>
      </c>
      <c r="DC7" s="24" t="s">
        <v>102</v>
      </c>
      <c r="DD7" s="24" t="s">
        <v>102</v>
      </c>
      <c r="DE7" s="24" t="s">
        <v>102</v>
      </c>
      <c r="DF7" s="24">
        <v>82.06</v>
      </c>
      <c r="DG7" s="24">
        <v>82.26</v>
      </c>
      <c r="DH7" s="24">
        <v>95.72</v>
      </c>
      <c r="DI7" s="24" t="s">
        <v>102</v>
      </c>
      <c r="DJ7" s="24" t="s">
        <v>102</v>
      </c>
      <c r="DK7" s="24" t="s">
        <v>102</v>
      </c>
      <c r="DL7" s="24">
        <v>3.48</v>
      </c>
      <c r="DM7" s="24">
        <v>6.87</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0.72</v>
      </c>
      <c r="EI7" s="24">
        <v>0.72</v>
      </c>
      <c r="EJ7" s="24" t="s">
        <v>102</v>
      </c>
      <c r="EK7" s="24" t="s">
        <v>102</v>
      </c>
      <c r="EL7" s="24" t="s">
        <v>102</v>
      </c>
      <c r="EM7" s="24">
        <v>0.32</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2023-01-18T23:35:54Z</cp:lastPrinted>
  <dcterms:created xsi:type="dcterms:W3CDTF">2023-01-12T23:29:51Z</dcterms:created>
  <dcterms:modified xsi:type="dcterms:W3CDTF">2023-01-18T23:36:00Z</dcterms:modified>
  <cp:category/>
</cp:coreProperties>
</file>