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101.25\yosan\031 国・県・その他報告関係\02 県\R5\231005【石塚回答】（〆10／17(火）17時)令和３年度財政状況資料集の作成について（依頼）.eml\02_回答\"/>
    </mc:Choice>
  </mc:AlternateContent>
  <xr:revisionPtr revIDLastSave="0" documentId="13_ncr:1_{D5567A7E-FD13-402D-9AD3-E5C59AB13E1E}" xr6:coauthVersionLast="47" xr6:coauthVersionMax="47" xr10:uidLastSave="{00000000-0000-0000-0000-000000000000}"/>
  <bookViews>
    <workbookView xWindow="28680" yWindow="-3885" windowWidth="29040" windowHeight="15840" tabRatio="70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E41" i="10"/>
  <c r="AM41" i="10"/>
  <c r="U41" i="10"/>
  <c r="C41" i="10"/>
  <c r="BE40" i="10"/>
  <c r="AM40" i="10"/>
  <c r="U40" i="10"/>
  <c r="C40" i="10"/>
  <c r="BE39" i="10"/>
  <c r="AM39" i="10"/>
  <c r="U39" i="10"/>
  <c r="C39" i="10"/>
  <c r="BE38" i="10"/>
  <c r="AM38" i="10"/>
  <c r="C38" i="10"/>
  <c r="BE37" i="10"/>
  <c r="AM37" i="10"/>
  <c r="C37" i="10"/>
  <c r="BE36" i="10"/>
  <c r="C36" i="10"/>
  <c r="U34" i="10" s="1"/>
  <c r="U35" i="10" s="1"/>
  <c r="U36" i="10" s="1"/>
  <c r="U37" i="10" s="1"/>
  <c r="U38" i="10" s="1"/>
  <c r="BE35" i="10"/>
  <c r="C35" i="10"/>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CO34" i="10" l="1"/>
  <c r="CO35" i="10" s="1"/>
  <c r="CO36" i="10" s="1"/>
  <c r="CO37" i="10" s="1"/>
  <c r="CO38" i="10" s="1"/>
  <c r="CO39" i="10" s="1"/>
  <c r="CO40" i="10" s="1"/>
  <c r="CO41" i="10" s="1"/>
  <c r="CO42" i="10" s="1"/>
</calcChain>
</file>

<file path=xl/sharedStrings.xml><?xml version="1.0" encoding="utf-8"?>
<sst xmlns="http://schemas.openxmlformats.org/spreadsheetml/2006/main" count="1156" uniqueCount="626">
  <si>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</si>
  <si>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</si>
  <si>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</si>
  <si>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</si>
  <si>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</si>
  <si>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</si>
  <si>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</si>
  <si>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</si>
  <si>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</si>
  <si>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</si>
  <si>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</si>
  <si>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</si>
  <si>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</si>
  <si>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</si>
  <si>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</si>
  <si>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</si>
  <si>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</si>
  <si>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</si>
  <si>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</si>
  <si>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</si>
  <si>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</si>
  <si>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</si>
  <si>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</si>
  <si>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</si>
  <si>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</si>
  <si>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</si>
  <si>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</si>
  <si>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</si>
  <si>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</si>
  <si>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</si>
  <si>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</si>
  <si>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</si>
  <si>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</si>
  <si>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</si>
  <si>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</si>
  <si>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</si>
  <si>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</si>
  <si>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</si>
  <si>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</si>
  <si>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</si>
  <si>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</si>
  <si>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</si>
  <si>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</si>
  <si>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</si>
  <si>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</si>
  <si>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</si>
  <si>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</si>
  <si>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</si>
  <si>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</si>
  <si>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</si>
  <si>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</si>
  <si>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</si>
  <si>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</si>
  <si>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</si>
  <si>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</si>
  <si>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</si>
  <si>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</si>
  <si>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</si>
  <si>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</si>
  <si>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</si>
  <si>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</si>
  <si>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</si>
  <si>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</si>
  <si>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</si>
  <si>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</si>
  <si>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</si>
  <si>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</si>
  <si>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</si>
  <si>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</si>
  <si>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</si>
  <si>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</si>
  <si>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</si>
  <si>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</si>
  <si>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</si>
  <si>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</si>
  <si>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</si>
  <si>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</si>
  <si>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</si>
  <si>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</si>
  <si>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</si>
  <si>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</si>
  <si>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</si>
  <si>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</si>
  <si>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</si>
  <si>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</si>
  <si>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</si>
  <si>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</si>
  <si>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</si>
  <si>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</si>
  <si>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</si>
  <si>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</si>
  <si>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</si>
  <si>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</si>
  <si>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</si>
  <si>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</si>
  <si>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</si>
  <si>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</si>
  <si>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佐渡市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</si>
  <si>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</si>
  <si>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</si>
  <si>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</si>
  <si>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</si>
  <si>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</si>
  <si>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</si>
  <si>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</si>
  <si>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</si>
  <si>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</si>
  <si>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</si>
  <si>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</si>
  <si>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</si>
  <si>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</si>
  <si>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</si>
  <si>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</si>
  <si>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</si>
  <si>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</si>
  <si>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</si>
  <si>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</si>
  <si>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</si>
  <si>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</si>
  <si>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</si>
  <si>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</si>
  <si>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</si>
  <si>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</si>
  <si>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</si>
  <si>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</si>
  <si>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</si>
  <si>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</si>
  <si>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</si>
  <si>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</si>
  <si>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</si>
  <si>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</si>
  <si>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</si>
  <si>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</si>
  <si>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</si>
  <si>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</si>
  <si>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</si>
  <si>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</si>
  <si>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</si>
  <si>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</si>
  <si>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</si>
  <si>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</si>
  <si>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</si>
  <si>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</si>
  <si>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</si>
  <si>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</si>
  <si>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</si>
  <si>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</si>
  <si>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</si>
  <si>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</si>
  <si>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</si>
  <si>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</si>
  <si>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</si>
  <si>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</si>
  <si>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</si>
  <si>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</si>
  <si>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</si>
  <si>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</si>
  <si>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</si>
  <si>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</si>
  <si>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</si>
  <si>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</si>
  <si>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</si>
  <si>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</si>
  <si>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</si>
  <si>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</si>
  <si>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</si>
  <si>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</si>
  <si>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</si>
  <si>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</si>
  <si>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</si>
  <si>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</si>
  <si>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</si>
  <si>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</si>
  <si>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</si>
  <si>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</si>
  <si>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</si>
  <si>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</si>
  <si>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</si>
  <si>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</si>
  <si>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</si>
  <si>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</si>
  <si>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</si>
  <si>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</si>
  <si>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</si>
  <si>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</si>
  <si>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</si>
  <si>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</si>
  <si>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</si>
  <si>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</si>
  <si>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</si>
  <si>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</si>
  <si>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</si>
  <si>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</si>
  <si>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</si>
  <si>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</si>
  <si>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</si>
  <si>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</si>
  <si>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</si>
  <si>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</si>
  <si>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</si>
  <si>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</si>
  <si>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</si>
  <si>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</si>
  <si>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</si>
  <si>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</si>
  <si>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</si>
  <si>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</si>
  <si>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</si>
  <si>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</si>
  <si>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</si>
  <si>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</si>
  <si>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</si>
  <si>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新潟県佐渡市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</si>
  <si>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</si>
  <si>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</si>
  <si>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</si>
  <si>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</si>
  <si>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</si>
  <si>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</si>
  <si>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</si>
  <si>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</si>
  <si>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</si>
  <si>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</si>
  <si>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</si>
  <si>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</si>
  <si>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</si>
  <si>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</si>
  <si>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</si>
  <si>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</si>
  <si>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</si>
  <si>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</si>
  <si>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</si>
  <si>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</si>
  <si>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</si>
  <si>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</si>
  <si>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</si>
  <si>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</si>
  <si>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</si>
  <si>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</si>
  <si>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</si>
  <si>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</si>
  <si>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</si>
  <si>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</si>
  <si>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</si>
  <si>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</si>
  <si>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</si>
  <si>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</si>
  <si>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</si>
  <si>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</si>
  <si>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</si>
  <si>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</si>
  <si>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</si>
  <si>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</si>
  <si>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</si>
  <si>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</si>
  <si>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</si>
  <si>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</si>
  <si>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</si>
  <si>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</si>
  <si>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</si>
  <si>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</si>
  <si>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</si>
  <si>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</si>
  <si>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</si>
  <si>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</si>
  <si>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</si>
  <si>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</si>
  <si>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</si>
  <si>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</si>
  <si>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</si>
  <si>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</si>
  <si>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</si>
  <si>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</si>
  <si>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</si>
  <si>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</si>
  <si>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</si>
  <si>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</si>
  <si>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</si>
  <si>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</si>
  <si>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</si>
  <si>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</si>
  <si>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</si>
  <si>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</si>
  <si>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</si>
  <si>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</si>
  <si>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</si>
  <si>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</si>
  <si>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</si>
  <si>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</si>
  <si>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</si>
  <si>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</si>
  <si>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</si>
  <si>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</si>
  <si>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</si>
  <si>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</si>
  <si>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</si>
  <si>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</si>
  <si>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</si>
  <si>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</si>
  <si>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</si>
  <si>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</si>
  <si>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</si>
  <si>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</si>
  <si>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</si>
  <si>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</si>
  <si>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</si>
  <si>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</si>
  <si>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</si>
  <si>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</si>
  <si>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</si>
  <si>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</si>
  <si>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</si>
  <si>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</si>
  <si>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</si>
  <si>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</si>
  <si>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</si>
  <si>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</si>
  <si>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</si>
  <si>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</si>
  <si>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</si>
  <si>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</si>
  <si>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</si>
  <si>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</si>
  <si>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</si>
  <si>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</si>
  <si>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</si>
  <si>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</si>
  <si>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</si>
  <si>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</si>
  <si>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</si>
  <si>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</si>
  <si>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</si>
  <si>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</si>
  <si>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</si>
  <si>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</si>
  <si>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</si>
  <si>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</si>
  <si>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</si>
  <si>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</si>
  <si>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</si>
  <si>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</si>
  <si>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</si>
  <si>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</si>
  <si>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</si>
  <si>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</si>
  <si>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</si>
  <si>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</si>
  <si>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</si>
  <si>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</si>
  <si>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</si>
  <si>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</si>
  <si>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</si>
  <si>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</si>
  <si>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</si>
  <si>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</si>
  <si>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</si>
  <si>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</si>
  <si>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</si>
  <si>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</si>
  <si>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</si>
  <si>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</si>
  <si>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</si>
  <si>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</si>
  <si>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</si>
  <si>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</si>
  <si>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</si>
  <si>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新潟県佐渡市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</si>
  <si>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</si>
  <si>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</si>
  <si>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</si>
  <si>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</si>
  <si>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</si>
  <si>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</si>
  <si>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</si>
  <si>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</si>
  <si>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</si>
  <si>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</si>
  <si>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</si>
  <si>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</si>
  <si>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</si>
  <si>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</si>
  <si>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</si>
  <si>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</si>
  <si>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</si>
  <si>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</si>
  <si>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</si>
  <si>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</si>
  <si>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</si>
  <si>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</si>
  <si>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</si>
  <si>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</si>
  <si>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</si>
  <si>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</si>
  <si>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</si>
  <si>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</si>
  <si>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</si>
  <si>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</si>
  <si>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</si>
  <si>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</si>
  <si>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</si>
  <si>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</si>
  <si>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</si>
  <si>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</si>
  <si>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</si>
  <si>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歌代の里特別会計</t>
    <phoneticPr fontId="5"/>
  </si>
  <si>
    <t>すこやか両津特別会計</t>
    <phoneticPr fontId="5"/>
  </si>
  <si>
    <t>病院事業会計</t>
    <phoneticPr fontId="5"/>
  </si>
  <si>
    <t>法適用企業</t>
    <phoneticPr fontId="5"/>
  </si>
  <si>
    <t>水道事業会計</t>
    <phoneticPr fontId="5"/>
  </si>
  <si>
    <t>法適用企業</t>
    <phoneticPr fontId="5"/>
  </si>
  <si>
    <t>下水道事業会計</t>
    <phoneticPr fontId="5"/>
  </si>
  <si>
    <t>小水力発電特別会計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</si>
  <si>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</si>
  <si>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</si>
  <si>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</si>
  <si>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</si>
  <si>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</si>
  <si>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</si>
  <si>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</si>
  <si>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</si>
  <si>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</si>
  <si>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</si>
  <si>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</si>
  <si>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</si>
  <si>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</si>
  <si>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</si>
  <si>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</si>
  <si>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</si>
  <si>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</si>
  <si>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</si>
  <si>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</si>
  <si>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</si>
  <si>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</si>
  <si>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</si>
  <si>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</si>
  <si>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</si>
  <si>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</si>
  <si>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</si>
  <si>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</si>
  <si>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</si>
  <si>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</si>
  <si>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</si>
  <si>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</si>
  <si>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</si>
  <si>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</si>
  <si>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</si>
  <si>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</si>
  <si>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</si>
  <si>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</si>
  <si>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</si>
  <si>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</si>
  <si>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</si>
  <si>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</si>
  <si>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</si>
  <si>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</si>
  <si>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</si>
  <si>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</si>
  <si>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</si>
  <si>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</si>
  <si>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</si>
  <si>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</si>
  <si>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</si>
  <si>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</si>
  <si>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</si>
  <si>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</si>
  <si>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</si>
  <si>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</si>
  <si>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</si>
  <si>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</si>
  <si>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</si>
  <si>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</si>
  <si>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</si>
  <si>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</si>
  <si>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</si>
  <si>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</si>
  <si>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</si>
  <si>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</si>
  <si>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</si>
  <si>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</si>
  <si>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</si>
  <si>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</si>
  <si>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</si>
  <si>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</si>
  <si>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</si>
  <si>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</si>
  <si>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</si>
  <si>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すこやか両津特別会計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</si>
  <si>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</si>
  <si>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</si>
  <si>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</si>
  <si>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</si>
  <si>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</si>
  <si>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</si>
  <si>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</si>
  <si>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</si>
  <si>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</si>
  <si>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</si>
  <si>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</si>
  <si>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</si>
  <si>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</si>
  <si>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</si>
  <si>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</si>
  <si>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</si>
  <si>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</si>
  <si>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</si>
  <si>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</si>
  <si>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</si>
  <si>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</si>
  <si>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</si>
  <si>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</si>
  <si>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</si>
  <si>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</si>
  <si>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</si>
  <si>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</si>
  <si>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</si>
  <si>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</si>
  <si>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</si>
  <si>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</si>
  <si>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</si>
  <si>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</si>
  <si>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</si>
  <si>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</si>
  <si>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</si>
  <si>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</si>
  <si>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</si>
  <si>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</si>
  <si>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</si>
  <si>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</si>
  <si>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</si>
  <si>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</si>
  <si>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</si>
  <si>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</si>
  <si>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</si>
  <si>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</si>
  <si>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</si>
  <si>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</si>
  <si>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</si>
  <si>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</si>
  <si>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</si>
  <si>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</si>
  <si>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</si>
  <si>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</si>
  <si>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</si>
  <si>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</si>
  <si>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</si>
  <si>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</si>
  <si>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</si>
  <si>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</si>
  <si>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</si>
  <si>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</si>
  <si>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</si>
  <si>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</si>
  <si>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</si>
  <si>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</si>
  <si>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</si>
  <si>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</si>
  <si>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</si>
  <si>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</si>
  <si>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</si>
  <si>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</si>
  <si>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</si>
  <si>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</si>
  <si>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</si>
  <si>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</si>
  <si>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</si>
  <si>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</si>
  <si>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</si>
  <si>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</si>
  <si>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</si>
  <si>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</si>
  <si>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</si>
  <si>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7.31</t>
  </si>
  <si>
    <t>▲ 1.12</t>
  </si>
  <si>
    <t>▲ 4.99</t>
  </si>
  <si>
    <t>水道事業会計</t>
  </si>
  <si>
    <t>一般会計</t>
  </si>
  <si>
    <t>病院事業会計</t>
  </si>
  <si>
    <t>下水道事業会計</t>
  </si>
  <si>
    <t>介護保険特別会計</t>
  </si>
  <si>
    <t>国民健康保険特別会計</t>
  </si>
  <si>
    <t>すこやか両津特別会計</t>
  </si>
  <si>
    <t>歌代の里特別会計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</si>
  <si>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</si>
  <si>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</si>
  <si>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</si>
  <si>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</si>
  <si>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</si>
  <si>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</si>
  <si>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</si>
  <si>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</si>
  <si>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</si>
  <si>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</si>
  <si>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</si>
  <si>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6">
      <t>ニイガタケンシチョウソン</t>
    </rPh>
    <rPh sb="6" eb="8">
      <t>ソウゴウ</t>
    </rPh>
    <rPh sb="8" eb="10">
      <t>ジム</t>
    </rPh>
    <rPh sb="10" eb="12">
      <t>クミアイ</t>
    </rPh>
    <rPh sb="13" eb="16">
      <t>ショウボウダン</t>
    </rPh>
    <rPh sb="16" eb="18">
      <t>インナド</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</si>
  <si>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</si>
  <si>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5">
      <t>ホショウナド</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</si>
  <si>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</si>
  <si>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2">
      <t>ニイガタ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</si>
  <si>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8">
      <t>コウキコウレイシャ</t>
    </rPh>
    <rPh sb="8" eb="10">
      <t>イリョウ</t>
    </rPh>
    <rPh sb="10" eb="14">
      <t>コウイキレンゴウ</t>
    </rPh>
    <rPh sb="15" eb="17">
      <t>コウキ</t>
    </rPh>
    <rPh sb="17" eb="20">
      <t>コウレイシャ</t>
    </rPh>
    <rPh sb="20" eb="22">
      <t>イリョウ</t>
    </rPh>
    <rPh sb="22" eb="26">
      <t>トクベツカイケイ</t>
    </rPh>
    <phoneticPr fontId="2"/>
  </si>
  <si>
    <t>両津温泉</t>
    <rPh sb="0" eb="4">
      <t>リョウツオンセン</t>
    </rPh>
    <phoneticPr fontId="2"/>
  </si>
  <si>
    <t>佐渡市土地開発公社</t>
    <rPh sb="0" eb="3">
      <t>サドシ</t>
    </rPh>
    <rPh sb="3" eb="9">
      <t>トチカイハツコウシャ</t>
    </rPh>
    <phoneticPr fontId="2"/>
  </si>
  <si>
    <t>真野自然活用村公社</t>
    <rPh sb="0" eb="2">
      <t>マノ</t>
    </rPh>
    <rPh sb="2" eb="4">
      <t>シゼン</t>
    </rPh>
    <rPh sb="4" eb="6">
      <t>カツヨウ</t>
    </rPh>
    <rPh sb="6" eb="7">
      <t>ソン</t>
    </rPh>
    <rPh sb="7" eb="9">
      <t>コウシャ</t>
    </rPh>
    <phoneticPr fontId="2"/>
  </si>
  <si>
    <t>羽茂農業振興公社</t>
    <rPh sb="0" eb="2">
      <t>ハモチ</t>
    </rPh>
    <rPh sb="2" eb="4">
      <t>ノウギョウ</t>
    </rPh>
    <rPh sb="4" eb="6">
      <t>シンコウ</t>
    </rPh>
    <rPh sb="6" eb="8">
      <t>コウシャ</t>
    </rPh>
    <phoneticPr fontId="2"/>
  </si>
  <si>
    <t>佐渡マリンスポーツ</t>
    <rPh sb="0" eb="2">
      <t>サド</t>
    </rPh>
    <phoneticPr fontId="2"/>
  </si>
  <si>
    <t>赤泊振興公社</t>
    <rPh sb="0" eb="2">
      <t>アカドマリ</t>
    </rPh>
    <rPh sb="2" eb="6">
      <t>シンコウコウシャ</t>
    </rPh>
    <phoneticPr fontId="2"/>
  </si>
  <si>
    <t>佐渡市スポーツ協会</t>
    <rPh sb="0" eb="3">
      <t>サドシ</t>
    </rPh>
    <rPh sb="7" eb="9">
      <t>キョウカイ</t>
    </rPh>
    <phoneticPr fontId="2"/>
  </si>
  <si>
    <t>佐渡観光交流機構</t>
    <rPh sb="0" eb="2">
      <t>サド</t>
    </rPh>
    <rPh sb="2" eb="4">
      <t>カンコウ</t>
    </rPh>
    <rPh sb="4" eb="6">
      <t>コウリュウ</t>
    </rPh>
    <rPh sb="6" eb="8">
      <t>キコウ</t>
    </rPh>
    <phoneticPr fontId="2"/>
  </si>
  <si>
    <t>佐渡文化財団</t>
    <rPh sb="0" eb="2">
      <t>サド</t>
    </rPh>
    <rPh sb="2" eb="4">
      <t>ブンカ</t>
    </rPh>
    <rPh sb="4" eb="6">
      <t>ザイダン</t>
    </rPh>
    <phoneticPr fontId="2"/>
  </si>
  <si>
    <t>地域振興基金</t>
    <rPh sb="0" eb="6">
      <t>チイキシンコウキキン</t>
    </rPh>
    <phoneticPr fontId="5"/>
  </si>
  <si>
    <t>過疎地域持続的発展特別事業基金</t>
    <phoneticPr fontId="5"/>
  </si>
  <si>
    <t>行政庁舎建設基金</t>
    <phoneticPr fontId="5"/>
  </si>
  <si>
    <t>国営・県営総合土地改良事業基金</t>
    <phoneticPr fontId="5"/>
  </si>
  <si>
    <t>世界遺産推進基金</t>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</si>
  <si>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</si>
  <si>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</si>
  <si>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</si>
  <si>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</si>
  <si>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</si>
  <si>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</si>
  <si>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</si>
  <si>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</si>
  <si>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</si>
  <si>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</si>
  <si>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</si>
  <si>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固定資産台帳整備中</t>
    <rPh sb="1" eb="3">
      <t>コテイ</t>
    </rPh>
    <rPh sb="3" eb="5">
      <t>シサン</t>
    </rPh>
    <rPh sb="5" eb="7">
      <t>ダイチョウ</t>
    </rPh>
    <rPh sb="7" eb="10">
      <t>セイビチュウ</t>
    </rPh>
    <phoneticPr fontId="5"/>
  </si>
  <si>
    <t>　実質公債比率と将来負担比率ともに類似団体と比較して高い水準であるが前年度に比べ改善している。これは普通交付税額の増による標準財政規模の増加及び地方債発行抑制による地方債残高の減少のためである。今後は人口減少に伴う普通交付税額の減により比率の上昇が予想されるため、引き続き公債費負担の適正化及び公営企業の経営改善に取り組んでいく。</t>
    <rPh sb="1" eb="3">
      <t>ジッシツ</t>
    </rPh>
    <rPh sb="3" eb="5">
      <t>コウサイ</t>
    </rPh>
    <rPh sb="5" eb="7">
      <t>ヒリツ</t>
    </rPh>
    <rPh sb="8" eb="10">
      <t>ショウライ</t>
    </rPh>
    <rPh sb="10" eb="12">
      <t>フタン</t>
    </rPh>
    <rPh sb="12" eb="14">
      <t>ヒリツ</t>
    </rPh>
    <rPh sb="17" eb="19">
      <t>ルイジ</t>
    </rPh>
    <rPh sb="19" eb="21">
      <t>ダンタイ</t>
    </rPh>
    <rPh sb="22" eb="24">
      <t>ヒカク</t>
    </rPh>
    <rPh sb="26" eb="27">
      <t>タカ</t>
    </rPh>
    <rPh sb="28" eb="30">
      <t>スイジュン</t>
    </rPh>
    <rPh sb="34" eb="36">
      <t>ゼンネン</t>
    </rPh>
    <rPh sb="36" eb="37">
      <t>ド</t>
    </rPh>
    <rPh sb="38" eb="39">
      <t>クラ</t>
    </rPh>
    <rPh sb="40" eb="42">
      <t>カイゼン</t>
    </rPh>
    <rPh sb="50" eb="52">
      <t>フツウ</t>
    </rPh>
    <rPh sb="52" eb="55">
      <t>コウフゼイ</t>
    </rPh>
    <rPh sb="55" eb="56">
      <t>ガク</t>
    </rPh>
    <rPh sb="57" eb="58">
      <t>ゾウ</t>
    </rPh>
    <rPh sb="61" eb="63">
      <t>ヒョウジュン</t>
    </rPh>
    <rPh sb="63" eb="65">
      <t>ザイセイ</t>
    </rPh>
    <rPh sb="65" eb="67">
      <t>キボ</t>
    </rPh>
    <rPh sb="68" eb="70">
      <t>ゾウカ</t>
    </rPh>
    <rPh sb="70" eb="71">
      <t>オヨ</t>
    </rPh>
    <rPh sb="72" eb="74">
      <t>チホウ</t>
    </rPh>
    <rPh sb="74" eb="75">
      <t>サイ</t>
    </rPh>
    <rPh sb="75" eb="77">
      <t>ハッコウ</t>
    </rPh>
    <rPh sb="77" eb="79">
      <t>ヨクセイ</t>
    </rPh>
    <rPh sb="82" eb="84">
      <t>チホウ</t>
    </rPh>
    <rPh sb="84" eb="85">
      <t>サイ</t>
    </rPh>
    <rPh sb="85" eb="87">
      <t>ザンダカ</t>
    </rPh>
    <rPh sb="88" eb="90">
      <t>ゲンショウ</t>
    </rPh>
    <rPh sb="97" eb="99">
      <t>コンゴ</t>
    </rPh>
    <rPh sb="100" eb="102">
      <t>ジンコウ</t>
    </rPh>
    <rPh sb="102" eb="104">
      <t>ゲンショウ</t>
    </rPh>
    <rPh sb="105" eb="106">
      <t>トモナ</t>
    </rPh>
    <rPh sb="107" eb="109">
      <t>フツウ</t>
    </rPh>
    <rPh sb="109" eb="112">
      <t>コウフゼイ</t>
    </rPh>
    <rPh sb="112" eb="113">
      <t>ガク</t>
    </rPh>
    <rPh sb="114" eb="115">
      <t>ゲン</t>
    </rPh>
    <rPh sb="118" eb="120">
      <t>ヒリツ</t>
    </rPh>
    <rPh sb="121" eb="123">
      <t>ジョウショウ</t>
    </rPh>
    <rPh sb="124" eb="126">
      <t>ヨソウ</t>
    </rPh>
    <rPh sb="132" eb="133">
      <t>ヒ</t>
    </rPh>
    <rPh sb="134" eb="135">
      <t>ツヅ</t>
    </rPh>
    <rPh sb="136" eb="139">
      <t>コウサイヒ</t>
    </rPh>
    <rPh sb="139" eb="141">
      <t>フタン</t>
    </rPh>
    <rPh sb="142" eb="145">
      <t>テキセイカ</t>
    </rPh>
    <rPh sb="145" eb="146">
      <t>オヨ</t>
    </rPh>
    <rPh sb="147" eb="149">
      <t>コウエイ</t>
    </rPh>
    <rPh sb="149" eb="151">
      <t>キギョウ</t>
    </rPh>
    <rPh sb="152" eb="154">
      <t>ケイエイ</t>
    </rPh>
    <rPh sb="154" eb="156">
      <t>カイゼン</t>
    </rPh>
    <rPh sb="157" eb="158">
      <t>ト</t>
    </rPh>
    <rPh sb="159" eb="16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</si>
</sst>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AE60B0B-18C8-4A65-8D1B-F951206AE9A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BD29-48E8-A7A4-F4FEB0DCFB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148983</c:v>
                </c:pt>
                <c:pt idx="1">
                  <c:v>131569</c:v>
                </c:pt>
                <c:pt idx="2">
                  <c:v>94222</c:v>
                </c:pt>
                <c:pt idx="3">
                  <c:v>112254</c:v>
                </c:pt>
                <c:pt idx="4">
                  <c:v>133600</c:v>
                </c:pt>
              </c:numCache>
            </c:numRef>
          </c:val>
          <c:smooth val="0"/>
          <c:extLst>
            <c:ext xmlns:c16="http://schemas.microsoft.com/office/drawing/2014/chart" uri="{C3380CC4-5D6E-409C-BE32-E72D297353CC}">
              <c16:uniqueId val="{00000001-BD29-48E8-A7A4-F4FEB0DCFB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5.15</c:v>
                </c:pt>
                <c:pt idx="1">
                  <c:v>4.3600000000000003</c:v>
                </c:pt>
                <c:pt idx="2">
                  <c:v>5.22</c:v>
                </c:pt>
                <c:pt idx="3">
                  <c:v>4.68</c:v>
                </c:pt>
                <c:pt idx="4">
                  <c:v>5.21</c:v>
                </c:pt>
              </c:numCache>
            </c:numRef>
          </c:val>
          <c:extLst>
            <c:ext xmlns:c16="http://schemas.microsoft.com/office/drawing/2014/chart" uri="{C3380CC4-5D6E-409C-BE32-E72D297353CC}">
              <c16:uniqueId val="{00000000-BEDD-49A5-A091-AAE0659638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26.43</c:v>
                </c:pt>
                <c:pt idx="1">
                  <c:v>29.02</c:v>
                </c:pt>
                <c:pt idx="2">
                  <c:v>28.06</c:v>
                </c:pt>
                <c:pt idx="3">
                  <c:v>23.24</c:v>
                </c:pt>
                <c:pt idx="4">
                  <c:v>23.41</c:v>
                </c:pt>
              </c:numCache>
            </c:numRef>
          </c:val>
          <c:extLst>
            <c:ext xmlns:c16="http://schemas.microsoft.com/office/drawing/2014/chart" uri="{C3380CC4-5D6E-409C-BE32-E72D297353CC}">
              <c16:uniqueId val="{00000001-BEDD-49A5-A091-AAE0659638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-7.31</c:v>
                </c:pt>
                <c:pt idx="1">
                  <c:v>1.23</c:v>
                </c:pt>
                <c:pt idx="2">
                  <c:v>-1.1200000000000001</c:v>
                </c:pt>
                <c:pt idx="3">
                  <c:v>-4.99</c:v>
                </c:pt>
                <c:pt idx="4">
                  <c:v>1.32</c:v>
                </c:pt>
              </c:numCache>
            </c:numRef>
          </c:val>
          <c:smooth val="0"/>
          <c:extLst>
            <c:ext xmlns:c16="http://schemas.microsoft.com/office/drawing/2014/chart" uri="{C3380CC4-5D6E-409C-BE32-E72D297353CC}">
              <c16:uniqueId val="{00000002-BEDD-49A5-A091-AAE0659638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0.32</c:v>
                </c:pt>
                <c:pt idx="2">
                  <c:v>#N/A</c:v>
                </c:pt>
                <c:pt idx="3">
                  <c:v>0.22</c:v>
                </c:pt>
                <c:pt idx="4">
                  <c:v>#N/A</c:v>
                </c:pt>
                <c:pt idx="5">
                  <c:v>0.21</c:v>
                </c:pt>
                <c:pt idx="6">
                  <c:v>#N/A</c:v>
                </c:pt>
                <c:pt idx="7">
                  <c:v>0.04</c:v>
                </c:pt>
                <c:pt idx="8">
                  <c:v>#N/A</c:v>
                </c:pt>
                <c:pt idx="9">
                  <c:v>0.01</c:v>
                </c:pt>
              </c:numCache>
            </c:numRef>
          </c:val>
          <c:extLst>
            <c:ext xmlns:c16="http://schemas.microsoft.com/office/drawing/2014/chart" uri="{C3380CC4-5D6E-409C-BE32-E72D297353CC}">
              <c16:uniqueId val="{00000000-E0E8-4847-BA71-6D02D73041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E8-4847-BA71-6D02D73041A7}"/>
            </c:ext>
          </c:extLst>
        </c:ser>
        <c:ser>
          <c:idx val="2"/>
          <c:order val="2"/>
          <c:tx>
            <c:strRef>
              <c:f>データシート!$A$29</c:f>
              <c:strCache>
                <c:ptCount val="1"/>
                <c:pt idx="0">
                  <c:v>歌代の里特別会計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0.05</c:v>
                </c:pt>
                <c:pt idx="4">
                  <c:v>#N/A</c:v>
                </c:pt>
                <c:pt idx="5">
                  <c:v>0.06</c:v>
                </c:pt>
                <c:pt idx="6">
                  <c:v>#N/A</c:v>
                </c:pt>
                <c:pt idx="7">
                  <c:v>0.05</c:v>
                </c:pt>
                <c:pt idx="8">
                  <c:v>#N/A</c:v>
                </c:pt>
                <c:pt idx="9">
                  <c:v>0.05</c:v>
                </c:pt>
              </c:numCache>
            </c:numRef>
          </c:val>
          <c:extLst>
            <c:ext xmlns:c16="http://schemas.microsoft.com/office/drawing/2014/chart" uri="{C3380CC4-5D6E-409C-BE32-E72D297353CC}">
              <c16:uniqueId val="{00000002-E0E8-4847-BA71-6D02D73041A7}"/>
            </c:ext>
          </c:extLst>
        </c:ser>
        <c:ser>
          <c:idx val="3"/>
          <c:order val="3"/>
          <c:tx>
            <c:strRef>
              <c:f>データシート!$A$30</c:f>
              <c:strCache>
                <c:ptCount val="1"/>
                <c:pt idx="0">
                  <c:v>すこやか両津特別会計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0.08</c:v>
                </c:pt>
                <c:pt idx="4">
                  <c:v>#N/A</c:v>
                </c:pt>
                <c:pt idx="5">
                  <c:v>0.08</c:v>
                </c:pt>
                <c:pt idx="6">
                  <c:v>#N/A</c:v>
                </c:pt>
                <c:pt idx="7">
                  <c:v>0.17</c:v>
                </c:pt>
                <c:pt idx="8">
                  <c:v>#N/A</c:v>
                </c:pt>
                <c:pt idx="9">
                  <c:v>0.08</c:v>
                </c:pt>
              </c:numCache>
            </c:numRef>
          </c:val>
          <c:extLst>
            <c:ext xmlns:c16="http://schemas.microsoft.com/office/drawing/2014/chart" uri="{C3380CC4-5D6E-409C-BE32-E72D297353CC}">
              <c16:uniqueId val="{00000003-E0E8-4847-BA71-6D02D73041A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1.58</c:v>
                </c:pt>
                <c:pt idx="2">
                  <c:v>#N/A</c:v>
                </c:pt>
                <c:pt idx="3">
                  <c:v>0.64</c:v>
                </c:pt>
                <c:pt idx="4">
                  <c:v>#N/A</c:v>
                </c:pt>
                <c:pt idx="5">
                  <c:v>0.44</c:v>
                </c:pt>
                <c:pt idx="6">
                  <c:v>#N/A</c:v>
                </c:pt>
                <c:pt idx="7">
                  <c:v>0.57999999999999996</c:v>
                </c:pt>
                <c:pt idx="8">
                  <c:v>#N/A</c:v>
                </c:pt>
                <c:pt idx="9">
                  <c:v>0.46</c:v>
                </c:pt>
              </c:numCache>
            </c:numRef>
          </c:val>
          <c:extLst>
            <c:ext xmlns:c16="http://schemas.microsoft.com/office/drawing/2014/chart" uri="{C3380CC4-5D6E-409C-BE32-E72D297353CC}">
              <c16:uniqueId val="{00000004-E0E8-4847-BA71-6D02D73041A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1.27</c:v>
                </c:pt>
                <c:pt idx="2">
                  <c:v>#N/A</c:v>
                </c:pt>
                <c:pt idx="3">
                  <c:v>1.63</c:v>
                </c:pt>
                <c:pt idx="4">
                  <c:v>#N/A</c:v>
                </c:pt>
                <c:pt idx="5">
                  <c:v>0.86</c:v>
                </c:pt>
                <c:pt idx="6">
                  <c:v>#N/A</c:v>
                </c:pt>
                <c:pt idx="7">
                  <c:v>1.18</c:v>
                </c:pt>
                <c:pt idx="8">
                  <c:v>#N/A</c:v>
                </c:pt>
                <c:pt idx="9">
                  <c:v>0.84</c:v>
                </c:pt>
              </c:numCache>
            </c:numRef>
          </c:val>
          <c:extLst>
            <c:ext xmlns:c16="http://schemas.microsoft.com/office/drawing/2014/chart" uri="{C3380CC4-5D6E-409C-BE32-E72D297353CC}">
              <c16:uniqueId val="{00000005-E0E8-4847-BA71-6D02D73041A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0.62</c:v>
                </c:pt>
                <c:pt idx="8">
                  <c:v>#N/A</c:v>
                </c:pt>
                <c:pt idx="9">
                  <c:v>0.98</c:v>
                </c:pt>
              </c:numCache>
            </c:numRef>
          </c:val>
          <c:extLst>
            <c:ext xmlns:c16="http://schemas.microsoft.com/office/drawing/2014/chart" uri="{C3380CC4-5D6E-409C-BE32-E72D297353CC}">
              <c16:uniqueId val="{00000006-E0E8-4847-BA71-6D02D73041A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3.46</c:v>
                </c:pt>
                <c:pt idx="2">
                  <c:v>#N/A</c:v>
                </c:pt>
                <c:pt idx="3">
                  <c:v>3.51</c:v>
                </c:pt>
                <c:pt idx="4">
                  <c:v>#N/A</c:v>
                </c:pt>
                <c:pt idx="5">
                  <c:v>3.51</c:v>
                </c:pt>
                <c:pt idx="6">
                  <c:v>#N/A</c:v>
                </c:pt>
                <c:pt idx="7">
                  <c:v>3.39</c:v>
                </c:pt>
                <c:pt idx="8">
                  <c:v>#N/A</c:v>
                </c:pt>
                <c:pt idx="9">
                  <c:v>3.64</c:v>
                </c:pt>
              </c:numCache>
            </c:numRef>
          </c:val>
          <c:extLst>
            <c:ext xmlns:c16="http://schemas.microsoft.com/office/drawing/2014/chart" uri="{C3380CC4-5D6E-409C-BE32-E72D297353CC}">
              <c16:uniqueId val="{00000007-E0E8-4847-BA71-6D02D73041A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5.14</c:v>
                </c:pt>
                <c:pt idx="2">
                  <c:v>#N/A</c:v>
                </c:pt>
                <c:pt idx="3">
                  <c:v>4.3600000000000003</c:v>
                </c:pt>
                <c:pt idx="4">
                  <c:v>#N/A</c:v>
                </c:pt>
                <c:pt idx="5">
                  <c:v>5.22</c:v>
                </c:pt>
                <c:pt idx="6">
                  <c:v>#N/A</c:v>
                </c:pt>
                <c:pt idx="7">
                  <c:v>4.68</c:v>
                </c:pt>
                <c:pt idx="8">
                  <c:v>#N/A</c:v>
                </c:pt>
                <c:pt idx="9">
                  <c:v>5.21</c:v>
                </c:pt>
              </c:numCache>
            </c:numRef>
          </c:val>
          <c:extLst>
            <c:ext xmlns:c16="http://schemas.microsoft.com/office/drawing/2014/chart" uri="{C3380CC4-5D6E-409C-BE32-E72D297353CC}">
              <c16:uniqueId val="{00000008-E0E8-4847-BA71-6D02D73041A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6.56</c:v>
                </c:pt>
                <c:pt idx="2">
                  <c:v>#N/A</c:v>
                </c:pt>
                <c:pt idx="3">
                  <c:v>7.97</c:v>
                </c:pt>
                <c:pt idx="4">
                  <c:v>#N/A</c:v>
                </c:pt>
                <c:pt idx="5">
                  <c:v>8.92</c:v>
                </c:pt>
                <c:pt idx="6">
                  <c:v>#N/A</c:v>
                </c:pt>
                <c:pt idx="7">
                  <c:v>9.6</c:v>
                </c:pt>
                <c:pt idx="8">
                  <c:v>#N/A</c:v>
                </c:pt>
                <c:pt idx="9">
                  <c:v>10.01</c:v>
                </c:pt>
              </c:numCache>
            </c:numRef>
          </c:val>
          <c:extLst>
            <c:ext xmlns:c16="http://schemas.microsoft.com/office/drawing/2014/chart" uri="{C3380CC4-5D6E-409C-BE32-E72D297353CC}">
              <c16:uniqueId val="{00000009-E0E8-4847-BA71-6D02D73041A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6731</c:v>
                </c:pt>
                <c:pt idx="5">
                  <c:v>6489</c:v>
                </c:pt>
                <c:pt idx="8">
                  <c:v>6153</c:v>
                </c:pt>
                <c:pt idx="11">
                  <c:v>6098</c:v>
                </c:pt>
                <c:pt idx="14">
                  <c:v>5926</c:v>
                </c:pt>
              </c:numCache>
            </c:numRef>
          </c:val>
          <c:extLst>
            <c:ext xmlns:c16="http://schemas.microsoft.com/office/drawing/2014/chart" uri="{C3380CC4-5D6E-409C-BE32-E72D297353CC}">
              <c16:uniqueId val="{00000000-1650-4E2F-AC7E-F99E197EB6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650-4E2F-AC7E-F99E197EB6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70</c:v>
                </c:pt>
                <c:pt idx="3">
                  <c:v>15</c:v>
                </c:pt>
                <c:pt idx="6">
                  <c:v>15</c:v>
                </c:pt>
                <c:pt idx="9">
                  <c:v>14</c:v>
                </c:pt>
                <c:pt idx="12">
                  <c:v>14</c:v>
                </c:pt>
              </c:numCache>
            </c:numRef>
          </c:val>
          <c:extLst>
            <c:ext xmlns:c16="http://schemas.microsoft.com/office/drawing/2014/chart" uri="{C3380CC4-5D6E-409C-BE32-E72D297353CC}">
              <c16:uniqueId val="{00000002-1650-4E2F-AC7E-F99E197EB6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50-4E2F-AC7E-F99E197EB6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2216</c:v>
                </c:pt>
                <c:pt idx="3">
                  <c:v>2243</c:v>
                </c:pt>
                <c:pt idx="6">
                  <c:v>2006</c:v>
                </c:pt>
                <c:pt idx="9">
                  <c:v>1816</c:v>
                </c:pt>
                <c:pt idx="12">
                  <c:v>1853</c:v>
                </c:pt>
              </c:numCache>
            </c:numRef>
          </c:val>
          <c:extLst>
            <c:ext xmlns:c16="http://schemas.microsoft.com/office/drawing/2014/chart" uri="{C3380CC4-5D6E-409C-BE32-E72D297353CC}">
              <c16:uniqueId val="{00000004-1650-4E2F-AC7E-F99E197EB6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50-4E2F-AC7E-F99E197EB6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50-4E2F-AC7E-F99E197EB6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7370</c:v>
                </c:pt>
                <c:pt idx="3">
                  <c:v>6946</c:v>
                </c:pt>
                <c:pt idx="6">
                  <c:v>6646</c:v>
                </c:pt>
                <c:pt idx="9">
                  <c:v>6668</c:v>
                </c:pt>
                <c:pt idx="12">
                  <c:v>6507</c:v>
                </c:pt>
              </c:numCache>
            </c:numRef>
          </c:val>
          <c:extLst>
            <c:ext xmlns:c16="http://schemas.microsoft.com/office/drawing/2014/chart" uri="{C3380CC4-5D6E-409C-BE32-E72D297353CC}">
              <c16:uniqueId val="{00000007-1650-4E2F-AC7E-F99E197EB6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2925</c:v>
                </c:pt>
                <c:pt idx="2">
                  <c:v>#N/A</c:v>
                </c:pt>
                <c:pt idx="3">
                  <c:v>#N/A</c:v>
                </c:pt>
                <c:pt idx="4">
                  <c:v>2715</c:v>
                </c:pt>
                <c:pt idx="5">
                  <c:v>#N/A</c:v>
                </c:pt>
                <c:pt idx="6">
                  <c:v>#N/A</c:v>
                </c:pt>
                <c:pt idx="7">
                  <c:v>2514</c:v>
                </c:pt>
                <c:pt idx="8">
                  <c:v>#N/A</c:v>
                </c:pt>
                <c:pt idx="9">
                  <c:v>#N/A</c:v>
                </c:pt>
                <c:pt idx="10">
                  <c:v>2400</c:v>
                </c:pt>
                <c:pt idx="11">
                  <c:v>#N/A</c:v>
                </c:pt>
                <c:pt idx="12">
                  <c:v>#N/A</c:v>
                </c:pt>
                <c:pt idx="13">
                  <c:v>2448</c:v>
                </c:pt>
                <c:pt idx="14">
                  <c:v>#N/A</c:v>
                </c:pt>
              </c:numCache>
            </c:numRef>
          </c:val>
          <c:smooth val="0"/>
          <c:extLst>
            <c:ext xmlns:c16="http://schemas.microsoft.com/office/drawing/2014/chart" uri="{C3380CC4-5D6E-409C-BE32-E72D297353CC}">
              <c16:uniqueId val="{00000008-1650-4E2F-AC7E-F99E197EB6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56979</c:v>
                </c:pt>
                <c:pt idx="5">
                  <c:v>55769</c:v>
                </c:pt>
                <c:pt idx="8">
                  <c:v>52893</c:v>
                </c:pt>
                <c:pt idx="11">
                  <c:v>48758</c:v>
                </c:pt>
                <c:pt idx="14">
                  <c:v>48557</c:v>
                </c:pt>
              </c:numCache>
            </c:numRef>
          </c:val>
          <c:extLst>
            <c:ext xmlns:c16="http://schemas.microsoft.com/office/drawing/2014/chart" uri="{C3380CC4-5D6E-409C-BE32-E72D297353CC}">
              <c16:uniqueId val="{00000000-337E-4794-825A-BA090A6CA6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925</c:v>
                </c:pt>
                <c:pt idx="5">
                  <c:v>845</c:v>
                </c:pt>
                <c:pt idx="8">
                  <c:v>764</c:v>
                </c:pt>
                <c:pt idx="11">
                  <c:v>731</c:v>
                </c:pt>
                <c:pt idx="14">
                  <c:v>754</c:v>
                </c:pt>
              </c:numCache>
            </c:numRef>
          </c:val>
          <c:extLst>
            <c:ext xmlns:c16="http://schemas.microsoft.com/office/drawing/2014/chart" uri="{C3380CC4-5D6E-409C-BE32-E72D297353CC}">
              <c16:uniqueId val="{00000001-337E-4794-825A-BA090A6CA6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12437</c:v>
                </c:pt>
                <c:pt idx="5">
                  <c:v>12750</c:v>
                </c:pt>
                <c:pt idx="8">
                  <c:v>11862</c:v>
                </c:pt>
                <c:pt idx="11">
                  <c:v>10218</c:v>
                </c:pt>
                <c:pt idx="14">
                  <c:v>10433</c:v>
                </c:pt>
              </c:numCache>
            </c:numRef>
          </c:val>
          <c:extLst>
            <c:ext xmlns:c16="http://schemas.microsoft.com/office/drawing/2014/chart" uri="{C3380CC4-5D6E-409C-BE32-E72D297353CC}">
              <c16:uniqueId val="{00000002-337E-4794-825A-BA090A6CA6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7E-4794-825A-BA090A6CA6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7E-4794-825A-BA090A6CA6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7E-4794-825A-BA090A6CA6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10211</c:v>
                </c:pt>
                <c:pt idx="3">
                  <c:v>9702</c:v>
                </c:pt>
                <c:pt idx="6">
                  <c:v>9627</c:v>
                </c:pt>
                <c:pt idx="9">
                  <c:v>9610</c:v>
                </c:pt>
                <c:pt idx="12">
                  <c:v>9567</c:v>
                </c:pt>
              </c:numCache>
            </c:numRef>
          </c:val>
          <c:extLst>
            <c:ext xmlns:c16="http://schemas.microsoft.com/office/drawing/2014/chart" uri="{C3380CC4-5D6E-409C-BE32-E72D297353CC}">
              <c16:uniqueId val="{00000006-337E-4794-825A-BA090A6CA6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37E-4794-825A-BA090A6CA6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27978</c:v>
                </c:pt>
                <c:pt idx="3">
                  <c:v>27705</c:v>
                </c:pt>
                <c:pt idx="6">
                  <c:v>27036</c:v>
                </c:pt>
                <c:pt idx="9">
                  <c:v>25454</c:v>
                </c:pt>
                <c:pt idx="12">
                  <c:v>24411</c:v>
                </c:pt>
              </c:numCache>
            </c:numRef>
          </c:val>
          <c:extLst>
            <c:ext xmlns:c16="http://schemas.microsoft.com/office/drawing/2014/chart" uri="{C3380CC4-5D6E-409C-BE32-E72D297353CC}">
              <c16:uniqueId val="{00000008-337E-4794-825A-BA090A6CA6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85</c:v>
                </c:pt>
                <c:pt idx="3">
                  <c:v>72</c:v>
                </c:pt>
                <c:pt idx="6">
                  <c:v>58</c:v>
                </c:pt>
                <c:pt idx="9">
                  <c:v>47</c:v>
                </c:pt>
                <c:pt idx="12">
                  <c:v>47</c:v>
                </c:pt>
              </c:numCache>
            </c:numRef>
          </c:val>
          <c:extLst>
            <c:ext xmlns:c16="http://schemas.microsoft.com/office/drawing/2014/chart" uri="{C3380CC4-5D6E-409C-BE32-E72D297353CC}">
              <c16:uniqueId val="{00000009-337E-4794-825A-BA090A6CA6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58439</c:v>
                </c:pt>
                <c:pt idx="3">
                  <c:v>57801</c:v>
                </c:pt>
                <c:pt idx="6">
                  <c:v>54506</c:v>
                </c:pt>
                <c:pt idx="9">
                  <c:v>51859</c:v>
                </c:pt>
                <c:pt idx="12">
                  <c:v>50263</c:v>
                </c:pt>
              </c:numCache>
            </c:numRef>
          </c:val>
          <c:extLst>
            <c:ext xmlns:c16="http://schemas.microsoft.com/office/drawing/2014/chart" uri="{C3380CC4-5D6E-409C-BE32-E72D297353CC}">
              <c16:uniqueId val="{0000000A-337E-4794-825A-BA090A6CA6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26371</c:v>
                </c:pt>
                <c:pt idx="2">
                  <c:v>#N/A</c:v>
                </c:pt>
                <c:pt idx="3">
                  <c:v>#N/A</c:v>
                </c:pt>
                <c:pt idx="4">
                  <c:v>25916</c:v>
                </c:pt>
                <c:pt idx="5">
                  <c:v>#N/A</c:v>
                </c:pt>
                <c:pt idx="6">
                  <c:v>#N/A</c:v>
                </c:pt>
                <c:pt idx="7">
                  <c:v>25708</c:v>
                </c:pt>
                <c:pt idx="8">
                  <c:v>#N/A</c:v>
                </c:pt>
                <c:pt idx="9">
                  <c:v>#N/A</c:v>
                </c:pt>
                <c:pt idx="10">
                  <c:v>27262</c:v>
                </c:pt>
                <c:pt idx="11">
                  <c:v>#N/A</c:v>
                </c:pt>
                <c:pt idx="12">
                  <c:v>#N/A</c:v>
                </c:pt>
                <c:pt idx="13">
                  <c:v>24544</c:v>
                </c:pt>
                <c:pt idx="14">
                  <c:v>#N/A</c:v>
                </c:pt>
              </c:numCache>
            </c:numRef>
          </c:val>
          <c:smooth val="0"/>
          <c:extLst>
            <c:ext xmlns:c16="http://schemas.microsoft.com/office/drawing/2014/chart" uri="{C3380CC4-5D6E-409C-BE32-E72D297353CC}">
              <c16:uniqueId val="{0000000B-337E-4794-825A-BA090A6CA6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7262</c:v>
                </c:pt>
                <c:pt idx="1">
                  <c:v>6082</c:v>
                </c:pt>
                <c:pt idx="2">
                  <c:v>6266</c:v>
                </c:pt>
              </c:numCache>
            </c:numRef>
          </c:val>
          <c:extLst>
            <c:ext xmlns:c16="http://schemas.microsoft.com/office/drawing/2014/chart" uri="{C3380CC4-5D6E-409C-BE32-E72D297353CC}">
              <c16:uniqueId val="{00000000-16F7-48A3-A6F9-0AAD18A420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1608</c:v>
                </c:pt>
                <c:pt idx="1">
                  <c:v>1409</c:v>
                </c:pt>
                <c:pt idx="2">
                  <c:v>1470</c:v>
                </c:pt>
              </c:numCache>
            </c:numRef>
          </c:val>
          <c:extLst>
            <c:ext xmlns:c16="http://schemas.microsoft.com/office/drawing/2014/chart" uri="{C3380CC4-5D6E-409C-BE32-E72D297353CC}">
              <c16:uniqueId val="{00000001-16F7-48A3-A6F9-0AAD18A420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9663</c:v>
                </c:pt>
                <c:pt idx="1">
                  <c:v>9244</c:v>
                </c:pt>
                <c:pt idx="2">
                  <c:v>8818</c:v>
                </c:pt>
              </c:numCache>
            </c:numRef>
          </c:val>
          <c:extLst>
            <c:ext xmlns:c16="http://schemas.microsoft.com/office/drawing/2014/chart" uri="{C3380CC4-5D6E-409C-BE32-E72D297353CC}">
              <c16:uniqueId val="{00000002-16F7-48A3-A6F9-0AAD18A420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359255137876435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{68BB82E3-E5E8-4B89-A522-DDF8F37EFB07}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903-41E0-907C-8DFFDF10B6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{29157564-E72B-41D9-8416-41F187741C37}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03-41E0-907C-8DFFDF10B6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{6832E39B-FB89-4969-B71A-FD2221FDFB73}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03-41E0-907C-8DFFDF10B6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{BC0DBE63-E730-405B-94E9-0A9F7A2D85AD}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03-41E0-907C-8DFFDF10B6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{9C4ACF5A-BF5B-42AA-993E-3CC80443ECC7}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03-41E0-907C-8DFFDF10B67C}"/>
                </c:ext>
              </c:extLst>
            </c:dLbl>
            <c:dLbl>
              <c:idx val="8"/>
              <c:layout>
                <c:manualLayout>
                  <c:x val="-3.293114580126817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{EE88BB08-F663-4157-A108-11F7CB2186C1}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903-41E0-907C-8DFFDF10B67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{3F35C106-78FD-4122-B5F8-00EF194747EB}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903-41E0-907C-8DFFDF10B67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{5E2B8EF9-984A-48E2-B74B-3111A2C0A941}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903-41E0-907C-8DFFDF10B67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{AB1D6050-063C-43AE-9D74-250B97FF7E24}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903-41E0-907C-8DFFDF10B6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c:v>
                </c:pt>
                <c:pt idx="8">
                  <c:v>41.2</c:v>
                </c:pt>
                <c:pt idx="16">
                  <c:v>43</c:v>
                </c:pt>
              </c:numCache>
            </c:numRef>
          </c:xVal>
          <c:yVal>
            <c:numRef>
              <c:f>公会計指標分析・財政指標組合せ分析表!$BP$51:$DC$51</c:f>
              <c:numCache>
                <c:formatCode>#,##0.0;"▲ "#,##0.0</c:formatCode>
                <c:ptCount val="40"/>
                <c:pt idx="0">
                  <c:v>128</c:v>
                </c:pt>
                <c:pt idx="8">
                  <c:v>127.4</c:v>
                </c:pt>
                <c:pt idx="16">
                  <c:v>129.30000000000001</c:v>
                </c:pt>
              </c:numCache>
            </c:numRef>
          </c:yVal>
          <c:smooth val="0"/>
          <c:extLst>
            <c:ext xmlns:c16="http://schemas.microsoft.com/office/drawing/2014/chart" uri="{C3380CC4-5D6E-409C-BE32-E72D297353CC}">
              <c16:uniqueId val="{00000009-7903-41E0-907C-8DFFDF10B67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287034952616126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{A519E386-32C9-4435-997B-6ACCA9949018}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903-41E0-907C-8DFFDF10B67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{391757C3-45AC-4B44-A052-AD5A6A1ADC72}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03-41E0-907C-8DFFDF10B6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{F88C268B-03E2-4C09-8519-92668F82D20D}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03-41E0-907C-8DFFDF10B6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{D0668181-121F-4395-8EF0-C7A20BC14EDB}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03-41E0-907C-8DFFDF10B6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{F3551500-E357-41DB-B93C-7FF0A5DA6200}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03-41E0-907C-8DFFDF10B67C}"/>
                </c:ext>
              </c:extLst>
            </c:dLbl>
            <c:dLbl>
              <c:idx val="8"/>
              <c:layout>
                <c:manualLayout>
                  <c:x val="-3.4003365986528519E-2"/>
                  <c:y val="-5.0961059241489845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{168A552D-31D0-462C-A3D7-891751735F5B}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903-41E0-907C-8DFFDF10B67C}"/>
                </c:ext>
              </c:extLst>
            </c:dLbl>
            <c:dLbl>
              <c:idx val="16"/>
              <c:layout>
                <c:manualLayout>
                  <c:x val="-3.2015750650234161E-2"/>
                  <c:y val="-7.851702497024053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{D69F0CE9-8797-42C3-BA9D-14FC326881A8}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903-41E0-907C-8DFFDF10B67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{F2BC988C-2152-4A3C-BE70-06D07BC8DD50}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903-41E0-907C-8DFFDF10B67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{DC18F69B-4306-42B4-89A0-96A84B00ED06}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903-41E0-907C-8DFFDF10B6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numCache>
            </c:numRef>
          </c:xVal>
          <c:yVal>
            <c:numRef>
              <c:f>公会計指標分析・財政指標組合せ分析表!$BP$55:$DC$55</c:f>
              <c:numCache>
                <c:formatCode>#,##0.0;"▲ "#,##0.0</c:formatCode>
                <c:ptCount val="40"/>
                <c:pt idx="0">
                  <c:v>30.2</c:v>
                </c:pt>
                <c:pt idx="8">
                  <c:v>25.4</c:v>
                </c:pt>
                <c:pt idx="16">
                  <c:v>23</c:v>
                </c:pt>
              </c:numCache>
            </c:numRef>
          </c:yVal>
          <c:smooth val="0"/>
          <c:extLst>
            <c:ext xmlns:c16="http://schemas.microsoft.com/office/drawing/2014/chart" uri="{C3380CC4-5D6E-409C-BE32-E72D297353CC}">
              <c16:uniqueId val="{00000013-7903-41E0-907C-8DFFDF10B67C}"/>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93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{EA80C2D6-4226-45F3-982C-1DA976A70A3A}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B25-4B3D-8298-BB6C26777D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{08048BE9-5472-4D07-8849-7573F83B9E6F}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25-4B3D-8298-BB6C26777D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{1EB789B0-A6B4-4F79-9655-8194DF059E51}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25-4B3D-8298-BB6C26777D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{875CEFE2-343A-4385-BA87-3F4D427F2871}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25-4B3D-8298-BB6C26777D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{EA59421A-E012-4203-8FDA-17A54711D812}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25-4B3D-8298-BB6C26777D2E}"/>
                </c:ext>
              </c:extLst>
            </c:dLbl>
            <c:dLbl>
              <c:idx val="8"/>
              <c:layout>
                <c:manualLayout>
                  <c:x val="-1.823562808425001E-2"/>
                  <c:y val="-7.671122201619692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{948E070C-7468-4F7B-8756-0FF48486C60A}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B25-4B3D-8298-BB6C26777D2E}"/>
                </c:ext>
              </c:extLst>
            </c:dLbl>
            <c:dLbl>
              <c:idx val="16"/>
              <c:layout>
                <c:manualLayout>
                  <c:x val="-3.1570342725075584E-2"/>
                  <c:y val="-4.812207215939097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{09EC5BB9-6169-4E22-9256-E3057B0F73CF}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B25-4B3D-8298-BB6C26777D2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{34174C75-DD17-45FE-88B3-7409B62FBC4D}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B25-4B3D-8298-BB6C26777D2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{5D4C79AC-FDAF-47A5-835C-17049861CA0D}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B25-4B3D-8298-BB6C26777D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13.6</c:v>
                </c:pt>
                <c:pt idx="16">
                  <c:v>13.4</c:v>
                </c:pt>
                <c:pt idx="24">
                  <c:v>12.6</c:v>
                </c:pt>
                <c:pt idx="32">
                  <c:v>12</c:v>
                </c:pt>
              </c:numCache>
            </c:numRef>
          </c:xVal>
          <c:yVal>
            <c:numRef>
              <c:f>公会計指標分析・財政指標組合せ分析表!$BP$73:$DC$73</c:f>
              <c:numCache>
                <c:formatCode>#,##0.0;"▲ "#,##0.0</c:formatCode>
                <c:ptCount val="40"/>
                <c:pt idx="0">
                  <c:v>128</c:v>
                </c:pt>
                <c:pt idx="8">
                  <c:v>127.4</c:v>
                </c:pt>
                <c:pt idx="16">
                  <c:v>129.30000000000001</c:v>
                </c:pt>
                <c:pt idx="24">
                  <c:v>134.9</c:v>
                </c:pt>
                <c:pt idx="32">
                  <c:v>117.1</c:v>
                </c:pt>
              </c:numCache>
            </c:numRef>
          </c:yVal>
          <c:smooth val="0"/>
          <c:extLst>
            <c:ext xmlns:c16="http://schemas.microsoft.com/office/drawing/2014/chart" uri="{C3380CC4-5D6E-409C-BE32-E72D297353CC}">
              <c16:uniqueId val="{00000009-2B25-4B3D-8298-BB6C26777D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4.683603133624267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{FF5D08B9-2B2B-492F-8E22-76CB45FD8B44}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B25-4B3D-8298-BB6C26777D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{F36E5639-19DA-4537-A08E-91AF3B235B86}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25-4B3D-8298-BB6C26777D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{72464964-5C06-4F53-BF23-684CAEF5B063}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25-4B3D-8298-BB6C26777D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{DB715A44-45C1-473B-89FD-C2911E4AB090}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25-4B3D-8298-BB6C26777D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{C3BB7E5A-4A47-4EFB-AA80-5E5CDC4EDB75}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25-4B3D-8298-BB6C26777D2E}"/>
                </c:ext>
              </c:extLst>
            </c:dLbl>
            <c:dLbl>
              <c:idx val="8"/>
              <c:layout>
                <c:manualLayout>
                  <c:x val="-2.8829840147400729E-2"/>
                  <c:y val="-5.594808436427799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{A8B903D6-6402-493C-85A3-D7A8AC0074B9}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B25-4B3D-8298-BB6C26777D2E}"/>
                </c:ext>
              </c:extLst>
            </c:dLbl>
            <c:dLbl>
              <c:idx val="16"/>
              <c:layout>
                <c:manualLayout>
                  <c:x val="-3.1570342725075584E-2"/>
                  <c:y val="-8.328407220459933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{AC38E101-F650-4501-B1BF-E9F92B641F62}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B25-4B3D-8298-BB6C26777D2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{F5575AEE-CE73-489E-B829-B3BDDA46DCBC}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B25-4B3D-8298-BB6C26777D2E}"/>
                </c:ext>
              </c:extLst>
            </c:dLbl>
            <c:dLbl>
              <c:idx val="32"/>
              <c:layout>
                <c:manualLayout>
                  <c:x val="-3.1570342725075584E-2"/>
                  <c:y val="-6.3598229202271109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{A4904E8D-3A9B-4F1F-B94C-979610BE6E0D}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B25-4B3D-8298-BB6C26777D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2B25-4B3D-8298-BB6C26777D2E}"/>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　起債残高の減少により元利償還金が減少したが、</a:t>
          </a:r>
          <a:r>
            <a:rPr kumimoji="1" lang="ja-JP" altLang="ja-JP" sz="1200" b="0" i="0">
              <a:solidFill>
                <a:schemeClr val="dk1"/>
              </a:solidFill>
              <a:effectLst/>
              <a:latin typeface="+mn-lt"/>
              <a:ea typeface="+mn-ea"/>
              <a:cs typeface="+mn-cs"/>
            </a:rPr>
            <a:t>主に災害復旧費等に係る基準財政需要額</a:t>
          </a:r>
          <a:r>
            <a:rPr kumimoji="1" lang="ja-JP" altLang="en-US" sz="1200" b="0" i="0">
              <a:solidFill>
                <a:schemeClr val="dk1"/>
              </a:solidFill>
              <a:effectLst/>
              <a:latin typeface="+mn-lt"/>
              <a:ea typeface="+mn-ea"/>
              <a:cs typeface="+mn-cs"/>
            </a:rPr>
            <a:t>が</a:t>
          </a:r>
          <a:r>
            <a:rPr kumimoji="1" lang="ja-JP" altLang="ja-JP" sz="1200" b="0" i="0">
              <a:solidFill>
                <a:schemeClr val="dk1"/>
              </a:solidFill>
              <a:effectLst/>
              <a:latin typeface="+mn-lt"/>
              <a:ea typeface="+mn-ea"/>
              <a:cs typeface="+mn-cs"/>
            </a:rPr>
            <a:t>約</a:t>
          </a:r>
          <a:r>
            <a:rPr kumimoji="1" lang="en-US" altLang="ja-JP" sz="1200" b="0" i="0">
              <a:solidFill>
                <a:schemeClr val="dk1"/>
              </a:solidFill>
              <a:effectLst/>
              <a:latin typeface="+mn-lt"/>
              <a:ea typeface="+mn-ea"/>
              <a:cs typeface="+mn-cs"/>
            </a:rPr>
            <a:t>1</a:t>
          </a:r>
          <a:r>
            <a:rPr kumimoji="1" lang="ja-JP" altLang="ja-JP" sz="1200" b="0" i="0">
              <a:solidFill>
                <a:schemeClr val="dk1"/>
              </a:solidFill>
              <a:effectLst/>
              <a:latin typeface="+mn-lt"/>
              <a:ea typeface="+mn-ea"/>
              <a:cs typeface="+mn-cs"/>
            </a:rPr>
            <a:t>億</a:t>
          </a:r>
          <a:r>
            <a:rPr kumimoji="1" lang="en-US" altLang="ja-JP" sz="1200" b="0" i="0">
              <a:solidFill>
                <a:schemeClr val="dk1"/>
              </a:solidFill>
              <a:effectLst/>
              <a:latin typeface="+mn-lt"/>
              <a:ea typeface="+mn-ea"/>
              <a:cs typeface="+mn-cs"/>
            </a:rPr>
            <a:t>4</a:t>
          </a:r>
          <a:r>
            <a:rPr kumimoji="1" lang="ja-JP" altLang="ja-JP" sz="1200" b="0" i="0">
              <a:solidFill>
                <a:schemeClr val="dk1"/>
              </a:solidFill>
              <a:effectLst/>
              <a:latin typeface="+mn-lt"/>
              <a:ea typeface="+mn-ea"/>
              <a:cs typeface="+mn-cs"/>
            </a:rPr>
            <a:t>千万円の減少</a:t>
          </a:r>
          <a:r>
            <a:rPr kumimoji="1" lang="ja-JP" altLang="en-US" sz="1200" b="0" i="0">
              <a:solidFill>
                <a:schemeClr val="dk1"/>
              </a:solidFill>
              <a:effectLst/>
              <a:latin typeface="+mn-lt"/>
              <a:ea typeface="+mn-ea"/>
              <a:cs typeface="+mn-cs"/>
            </a:rPr>
            <a:t>したことにより、</a:t>
          </a:r>
          <a:r>
            <a:rPr kumimoji="1" lang="ja-JP" altLang="ja-JP" sz="1200" b="0" i="0">
              <a:solidFill>
                <a:schemeClr val="dk1"/>
              </a:solidFill>
              <a:effectLst/>
              <a:latin typeface="+mn-lt"/>
              <a:ea typeface="+mn-ea"/>
              <a:cs typeface="+mn-cs"/>
            </a:rPr>
            <a:t>マイナス要素である算入公債費等</a:t>
          </a:r>
          <a:r>
            <a:rPr kumimoji="1" lang="ja-JP" altLang="en-US" sz="1200" b="0" i="0">
              <a:solidFill>
                <a:sysClr val="windowText" lastClr="000000"/>
              </a:solidFill>
              <a:effectLst/>
              <a:latin typeface="+mn-ea"/>
              <a:ea typeface="+mn-ea"/>
              <a:cs typeface="+mn-cs"/>
            </a:rPr>
            <a:t>が</a:t>
          </a:r>
          <a:r>
            <a:rPr kumimoji="1" lang="ja-JP" altLang="en-US" sz="1200" b="0" i="0">
              <a:solidFill>
                <a:sysClr val="windowText" lastClr="000000"/>
              </a:solidFill>
              <a:latin typeface="+mn-ea"/>
              <a:ea typeface="+mn-ea"/>
            </a:rPr>
            <a:t>大きく減少したため、実質公債費比率の分子は増加した。</a:t>
          </a:r>
        </a:p>
        <a:p>
          <a:endParaRPr kumimoji="1" lang="ja-JP" altLang="en-US" sz="1400">
            <a:latin typeface="+mn-ea"/>
            <a:ea typeface="+mn-ea"/>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一般会計等に係る地方債の現在高などの将来負担額が減少</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、充当可能基金</a:t>
          </a:r>
          <a:r>
            <a:rPr lang="ja-JP" altLang="en-US" sz="1100" b="0" i="0" baseline="0">
              <a:solidFill>
                <a:schemeClr val="dk1"/>
              </a:solidFill>
              <a:effectLst/>
              <a:latin typeface="+mn-lt"/>
              <a:ea typeface="+mn-ea"/>
              <a:cs typeface="+mn-cs"/>
            </a:rPr>
            <a:t>は増加</a:t>
          </a:r>
          <a:r>
            <a:rPr lang="ja-JP" altLang="ja-JP" sz="1100" b="0" i="0" baseline="0">
              <a:solidFill>
                <a:schemeClr val="dk1"/>
              </a:solidFill>
              <a:effectLst/>
              <a:latin typeface="+mn-lt"/>
              <a:ea typeface="+mn-ea"/>
              <a:cs typeface="+mn-cs"/>
            </a:rPr>
            <a:t>したため、将来負担比率の分子は</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新潟県佐渡市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減債基金の残高</a:t>
          </a:r>
          <a:r>
            <a:rPr kumimoji="1" lang="ja-JP" altLang="en-US" sz="1300">
              <a:solidFill>
                <a:schemeClr val="dk1"/>
              </a:solidFill>
              <a:effectLst/>
              <a:latin typeface="+mn-lt"/>
              <a:ea typeface="+mn-ea"/>
              <a:cs typeface="+mn-cs"/>
            </a:rPr>
            <a:t>は増</a:t>
          </a:r>
          <a:r>
            <a:rPr kumimoji="1" lang="ja-JP" altLang="ja-JP" sz="1300">
              <a:solidFill>
                <a:schemeClr val="dk1"/>
              </a:solidFill>
              <a:effectLst/>
              <a:latin typeface="+mn-lt"/>
              <a:ea typeface="+mn-ea"/>
              <a:cs typeface="+mn-cs"/>
            </a:rPr>
            <a:t>、その他特定目的基金</a:t>
          </a:r>
          <a:r>
            <a:rPr kumimoji="1" lang="ja-JP" altLang="en-US" sz="1300">
              <a:solidFill>
                <a:schemeClr val="dk1"/>
              </a:solidFill>
              <a:effectLst/>
              <a:latin typeface="+mn-lt"/>
              <a:ea typeface="+mn-ea"/>
              <a:cs typeface="+mn-cs"/>
            </a:rPr>
            <a:t>の残高</a:t>
          </a:r>
          <a:r>
            <a:rPr kumimoji="1" lang="ja-JP" altLang="ja-JP" sz="1300">
              <a:solidFill>
                <a:schemeClr val="dk1"/>
              </a:solidFill>
              <a:effectLst/>
              <a:latin typeface="+mn-lt"/>
              <a:ea typeface="+mn-ea"/>
              <a:cs typeface="+mn-cs"/>
            </a:rPr>
            <a:t>は減、全体として</a:t>
          </a:r>
          <a:r>
            <a:rPr kumimoji="1" lang="ja-JP" altLang="en-US" sz="1300">
              <a:solidFill>
                <a:schemeClr val="dk1"/>
              </a:solidFill>
              <a:effectLst/>
              <a:latin typeface="+mn-lt"/>
              <a:ea typeface="+mn-ea"/>
              <a:cs typeface="+mn-cs"/>
            </a:rPr>
            <a:t>減とな</a:t>
          </a:r>
          <a:r>
            <a:rPr kumimoji="1" lang="ja-JP" altLang="ja-JP" sz="1300">
              <a:solidFill>
                <a:schemeClr val="dk1"/>
              </a:solidFill>
              <a:effectLst/>
              <a:latin typeface="+mn-lt"/>
              <a:ea typeface="+mn-ea"/>
              <a:cs typeface="+mn-cs"/>
            </a:rPr>
            <a:t>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各基金の設置目的と事業内容に基づき、計画的に積立てと取崩しを行う。</a:t>
          </a:r>
          <a:endParaRPr lang="ja-JP" altLang="ja-JP" sz="1300">
            <a:effectLst/>
          </a:endParaRPr>
        </a:p>
        <a:p>
          <a:r>
            <a:rPr kumimoji="1" lang="ja-JP" altLang="ja-JP" sz="1300">
              <a:solidFill>
                <a:schemeClr val="dk1"/>
              </a:solidFill>
              <a:effectLst/>
              <a:latin typeface="+mn-lt"/>
              <a:ea typeface="+mn-ea"/>
              <a:cs typeface="+mn-cs"/>
            </a:rPr>
            <a:t>　なお、管理運用にあたっては、安全確実であることを基本としながら、効果的な運用に努める。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地域振興基金：市民の連携の強化及び地域振興の事業の財源に充てる。</a:t>
          </a:r>
          <a:endParaRPr lang="ja-JP" altLang="ja-JP" sz="1300">
            <a:effectLst/>
          </a:endParaRPr>
        </a:p>
        <a:p>
          <a:r>
            <a:rPr kumimoji="1" lang="ja-JP" altLang="ja-JP" sz="1300">
              <a:solidFill>
                <a:schemeClr val="dk1"/>
              </a:solidFill>
              <a:effectLst/>
              <a:latin typeface="+mn-lt"/>
              <a:ea typeface="+mn-ea"/>
              <a:cs typeface="+mn-cs"/>
            </a:rPr>
            <a:t>　○ </a:t>
          </a:r>
          <a:r>
            <a:rPr kumimoji="1" lang="ja-JP" altLang="en-US" sz="1300" b="0">
              <a:solidFill>
                <a:sysClr val="windowText" lastClr="000000"/>
              </a:solidFill>
              <a:effectLst/>
              <a:latin typeface="+mn-lt"/>
              <a:ea typeface="+mn-ea"/>
              <a:cs typeface="+mn-cs"/>
            </a:rPr>
            <a:t>過疎地域持続的発展特別事業基金</a:t>
          </a:r>
          <a:r>
            <a:rPr kumimoji="1" lang="ja-JP" altLang="ja-JP" sz="1300">
              <a:solidFill>
                <a:schemeClr val="dk1"/>
              </a:solidFill>
              <a:effectLst/>
              <a:latin typeface="+mn-lt"/>
              <a:ea typeface="+mn-ea"/>
              <a:cs typeface="+mn-cs"/>
            </a:rPr>
            <a:t>：地域医療の確保、住民の日常的な移動のための交通手段の確保、集落の維持及び活性化その他の住民が将来にわたり安全に暮らすことができる地域社会の実現を図るための事業の財源に充てる。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地域振興基金：</a:t>
          </a:r>
          <a:r>
            <a:rPr kumimoji="1" lang="ja-JP" altLang="en-US" sz="1300">
              <a:solidFill>
                <a:schemeClr val="dk1"/>
              </a:solidFill>
              <a:effectLst/>
              <a:latin typeface="+mn-lt"/>
              <a:ea typeface="+mn-ea"/>
              <a:cs typeface="+mn-cs"/>
            </a:rPr>
            <a:t>安全安心まちづくり事業や地域医療の人材育成・確保事業などの財源として</a:t>
          </a:r>
          <a:r>
            <a:rPr kumimoji="1" lang="en-US" altLang="ja-JP" sz="1300">
              <a:solidFill>
                <a:schemeClr val="dk1"/>
              </a:solidFill>
              <a:effectLst/>
              <a:latin typeface="+mn-lt"/>
              <a:ea typeface="+mn-ea"/>
              <a:cs typeface="+mn-cs"/>
            </a:rPr>
            <a:t>2.4</a:t>
          </a:r>
          <a:r>
            <a:rPr kumimoji="1" lang="ja-JP" altLang="en-US" sz="1300">
              <a:solidFill>
                <a:schemeClr val="dk1"/>
              </a:solidFill>
              <a:effectLst/>
              <a:latin typeface="+mn-lt"/>
              <a:ea typeface="+mn-ea"/>
              <a:cs typeface="+mn-cs"/>
            </a:rPr>
            <a:t>億円取り崩したことにより減少した。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過疎地域持続的発展特別事業基金：過疎対策事業細の基金増成分などにより</a:t>
          </a:r>
          <a:r>
            <a:rPr kumimoji="1" lang="en-US" altLang="ja-JP" sz="1300">
              <a:solidFill>
                <a:schemeClr val="dk1"/>
              </a:solidFill>
              <a:effectLst/>
              <a:latin typeface="+mn-lt"/>
              <a:ea typeface="+mn-ea"/>
              <a:cs typeface="+mn-cs"/>
            </a:rPr>
            <a:t>2.2</a:t>
          </a:r>
          <a:r>
            <a:rPr kumimoji="1" lang="ja-JP" altLang="en-US" sz="1300">
              <a:solidFill>
                <a:schemeClr val="dk1"/>
              </a:solidFill>
              <a:effectLst/>
              <a:latin typeface="+mn-lt"/>
              <a:ea typeface="+mn-ea"/>
              <a:cs typeface="+mn-cs"/>
            </a:rPr>
            <a:t>億円積み立てた一方で、産業振興、高齢者等の保健及び福祉の向上及び増進、医療の確保等の事業費の財源として</a:t>
          </a:r>
          <a:r>
            <a:rPr kumimoji="1" lang="en-US" altLang="ja-JP" sz="1300">
              <a:solidFill>
                <a:schemeClr val="dk1"/>
              </a:solidFill>
              <a:effectLst/>
              <a:latin typeface="+mn-lt"/>
              <a:ea typeface="+mn-ea"/>
              <a:cs typeface="+mn-cs"/>
            </a:rPr>
            <a:t>3.5</a:t>
          </a:r>
          <a:r>
            <a:rPr kumimoji="1" lang="ja-JP" altLang="en-US" sz="1300">
              <a:solidFill>
                <a:schemeClr val="dk1"/>
              </a:solidFill>
              <a:effectLst/>
              <a:latin typeface="+mn-lt"/>
              <a:ea typeface="+mn-ea"/>
              <a:cs typeface="+mn-cs"/>
            </a:rPr>
            <a:t>億円を取り崩したことにより減少した。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各基金の設置目的と事業内容に基づき、計画的に積立てと取崩しを行う。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決算に伴う前年度</a:t>
          </a:r>
          <a:r>
            <a:rPr kumimoji="1" lang="ja-JP" altLang="en-US" sz="1300" b="0" i="0">
              <a:solidFill>
                <a:sysClr val="windowText" lastClr="000000"/>
              </a:solidFill>
              <a:effectLst/>
              <a:latin typeface="+mn-ea"/>
              <a:ea typeface="+mn-ea"/>
              <a:cs typeface="+mn-cs"/>
            </a:rPr>
            <a:t>繰越金</a:t>
          </a:r>
          <a:r>
            <a:rPr kumimoji="1" lang="ja-JP" altLang="en-US" sz="1300">
              <a:solidFill>
                <a:schemeClr val="dk1"/>
              </a:solidFill>
              <a:effectLst/>
              <a:latin typeface="+mn-ea"/>
              <a:ea typeface="+mn-ea"/>
              <a:cs typeface="+mn-cs"/>
            </a:rPr>
            <a:t>により増となった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標準財政規模の</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％程度を維持するように努める。</a:t>
          </a:r>
          <a:r>
            <a:rPr kumimoji="1" lang="ja-JP" altLang="ja-JP" sz="1300">
              <a:solidFill>
                <a:sysClr val="windowText" lastClr="000000"/>
              </a:solidFill>
              <a:effectLst/>
              <a:latin typeface="+mn-lt"/>
              <a:ea typeface="+mn-ea"/>
              <a:cs typeface="+mn-cs"/>
            </a:rPr>
            <a:t>令和</a:t>
          </a:r>
          <a:r>
            <a:rPr kumimoji="1" lang="ja-JP" altLang="en-US" sz="1300">
              <a:solidFill>
                <a:sysClr val="windowText" lastClr="000000"/>
              </a:solidFill>
              <a:effectLst/>
              <a:latin typeface="+mn-lt"/>
              <a:ea typeface="+mn-ea"/>
              <a:cs typeface="+mn-cs"/>
            </a:rPr>
            <a:t>４</a:t>
          </a:r>
          <a:r>
            <a:rPr kumimoji="1" lang="ja-JP" altLang="ja-JP" sz="1300">
              <a:solidFill>
                <a:sysClr val="windowText" lastClr="000000"/>
              </a:solidFill>
              <a:effectLst/>
              <a:latin typeface="+mn-lt"/>
              <a:ea typeface="+mn-ea"/>
              <a:cs typeface="+mn-cs"/>
            </a:rPr>
            <a:t>年度末の残高は</a:t>
          </a:r>
          <a:r>
            <a:rPr kumimoji="1" lang="en-US" altLang="ja-JP" sz="1300">
              <a:solidFill>
                <a:sysClr val="windowText" lastClr="000000"/>
              </a:solidFill>
              <a:effectLst/>
              <a:latin typeface="+mn-lt"/>
              <a:ea typeface="+mn-ea"/>
              <a:cs typeface="+mn-cs"/>
            </a:rPr>
            <a:t>50</a:t>
          </a:r>
          <a:r>
            <a:rPr kumimoji="1" lang="ja-JP" altLang="ja-JP" sz="1300">
              <a:solidFill>
                <a:sysClr val="windowText" lastClr="000000"/>
              </a:solidFill>
              <a:effectLst/>
              <a:latin typeface="+mn-lt"/>
              <a:ea typeface="+mn-ea"/>
              <a:cs typeface="+mn-cs"/>
            </a:rPr>
            <a:t>億円程度と見込んでいる。</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普通交付税の再算定に伴う臨時財政対策債の償還に充てる積立額の増により増となった。</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市債残高の状況や公債費負担の今後見通しに応じて積立てを行い、</a:t>
          </a:r>
          <a:r>
            <a:rPr kumimoji="1" lang="ja-JP" altLang="ja-JP" sz="1300">
              <a:solidFill>
                <a:sysClr val="windowText" lastClr="000000"/>
              </a:solidFill>
              <a:effectLst/>
              <a:latin typeface="+mn-lt"/>
              <a:ea typeface="+mn-ea"/>
              <a:cs typeface="+mn-cs"/>
            </a:rPr>
            <a:t>計画的に取崩しを行う。令和</a:t>
          </a:r>
          <a:r>
            <a:rPr kumimoji="1" lang="ja-JP" altLang="en-US" sz="1300">
              <a:solidFill>
                <a:sysClr val="windowText" lastClr="000000"/>
              </a:solidFill>
              <a:effectLst/>
              <a:latin typeface="+mn-lt"/>
              <a:ea typeface="+mn-ea"/>
              <a:cs typeface="+mn-cs"/>
            </a:rPr>
            <a:t>４</a:t>
          </a:r>
          <a:r>
            <a:rPr kumimoji="1" lang="ja-JP" altLang="ja-JP" sz="1300">
              <a:solidFill>
                <a:sysClr val="windowText" lastClr="000000"/>
              </a:solidFill>
              <a:effectLst/>
              <a:latin typeface="+mn-lt"/>
              <a:ea typeface="+mn-ea"/>
              <a:cs typeface="+mn-cs"/>
            </a:rPr>
            <a:t>年度末の残高は</a:t>
          </a:r>
          <a:r>
            <a:rPr kumimoji="1" lang="en-US" altLang="ja-JP" sz="1300">
              <a:solidFill>
                <a:sysClr val="windowText" lastClr="000000"/>
              </a:solidFill>
              <a:effectLst/>
              <a:latin typeface="+mn-lt"/>
              <a:ea typeface="+mn-ea"/>
              <a:cs typeface="+mn-cs"/>
            </a:rPr>
            <a:t>13</a:t>
          </a:r>
          <a:r>
            <a:rPr kumimoji="1" lang="ja-JP" altLang="ja-JP" sz="1300">
              <a:solidFill>
                <a:sysClr val="windowText" lastClr="000000"/>
              </a:solidFill>
              <a:effectLst/>
              <a:latin typeface="+mn-lt"/>
              <a:ea typeface="+mn-ea"/>
              <a:cs typeface="+mn-cs"/>
            </a:rPr>
            <a:t>億円程度と見込んでいる。</a:t>
          </a:r>
          <a:endParaRPr lang="ja-JP" altLang="ja-JP" sz="13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35C5C2D-C6A2-4AF7-A016-492CA5192F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2735485-A5F0-4883-BB29-13C896EFC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9209F4E-8C0C-40D9-BFDF-88410087ED9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62F37BB-306B-4AB3-97BF-14F7010F77B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717D30F-4BF6-4BAB-A112-4B6747EBC6B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E632634-E306-45ED-A8C0-8E1B43D58D8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84190F0-2BDD-4675-8DF2-C22E877AE22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D9DD2A5-5A7A-425C-BCED-0871AE14143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8BAD4E0-1C2F-4420-98B3-53995FF56F2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0394868-1F9E-49BC-A84F-FEBDCBFE6AE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ABB0088-5449-41DF-838C-6A329060F72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9212F16-AE5D-4B50-AA53-AE5A8981697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51,915
51,686
855.68
49,999,204
48,010,193
1,394,947
26,762,439
49,909,686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AEC654F-0EAE-4DD2-A5FF-2DE25AAB308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9C6A90E-40DB-403F-B82A-1B8B45E1E1A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24AD984-DF74-483C-AED7-BB4A3C7F415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7A74BEA-8940-49DA-961D-4B8F181ED7D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8E5A7F4-1A1F-45F5-A281-FCAA1E104F0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141CCFA-DA07-429D-9D2D-918B12D94FC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281CF38-DB76-4D47-9B33-4C80B7DD6A0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9B329B7-D04D-4CBC-A219-A54F6FE149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F1FB13F-0765-48B8-85D2-9CA04131827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8207989-2D54-486C-8FCC-D7612D3FBEA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29FF7BD-75B6-4C0D-B493-2B5B84242D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84BB141-5FEA-49E5-A957-4D1891D130F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CCBCCC2-0EF7-4A8B-AEF8-378DFF7C197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3F9DB8B-94C5-4F12-AB0E-8D47134EDEB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2E63B1B-49A2-4EBF-91DF-932C19BAFE8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17311C9-4D0A-45E9-AAFF-639CA9EAA9C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5129B59-FD05-483B-801E-90F5CEF6471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71C5776-7F10-4A1D-B3D7-504358B85E7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05CAE7A-571B-408D-B40D-45D65422976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DB97199-359E-4F7C-99A5-28679C6718C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597D393-8403-4750-B03E-E37DC6B6BC8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C4E4F5C-9BA8-48DD-9943-F1F2216FA22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FDED056-FCFB-4D70-9189-2DCB8878633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A623A67-494D-4848-B841-2797A9D3C21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611BB5C4-5625-4727-A19B-2EC95B2E6D25}"/>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2B783CB-5803-416D-BE41-36C1E8ADA0B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01E825A-FA25-4924-B371-9997263ADBB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20B1C58-3D78-4C80-9294-9A4156BF31D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2B7C14B-17B1-45A7-B1F8-E6E9ECB2A42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82AC989-6039-4A96-A0E9-560F7E7FA84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59752A0-E66E-4D36-9703-2036C09C1F2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4C547F3-73B3-4312-8900-EC2FA27D1F5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9214E11-2B1B-48CF-998D-475CC909FA8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93C784A-C3B9-42BB-A3CB-17E1DE55AC5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72032C8-6352-4107-ABD4-5B328C6116C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固定資産台帳整備中</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4F109B1-DA58-49A0-8375-F8A0A1264AE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B4C1C09-CCAA-45E5-84B8-150E58D5F9B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8A2A643-D508-4C8D-869E-11F56B1DAAA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C9260D48-CB48-4D48-93CF-6F964BA6CFE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531B1C5F-C522-4CAE-B91D-A227A0D59C2C}"/>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B098AAD-1741-46D0-ADD8-EFBBF7B8F1F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E97A6334-0EEF-421D-8B9A-C1D3B39482F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9B1BCCD5-818E-4A5A-A82C-E8056760A61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5C7B508-1D08-48C2-B246-261EC0549D1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3863BD0-FDB4-4D6E-991F-EB322D5BE73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BECEBB2A-8819-42FB-B03A-2E0D5AB6FF02}"/>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892B4BE-6128-4248-ABCE-78FE4F0C83F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C016206-2777-41AA-88F1-60B6EF4BE27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CA033F6-D9A7-45BF-82DA-C1DBFB4A66B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113063C0-E91F-43DE-B559-36419715AA6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FBABB83-4A28-4CDE-BA18-E2F15204465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id="{9293C06B-6D0F-470A-AA9F-8E5707E130C0}"/>
            </a:ext>
          </a:extLst>
        </xdr:cNvPr>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a:extLst>
            <a:ext uri="{FF2B5EF4-FFF2-40B4-BE49-F238E27FC236}">
              <a16:creationId xmlns:a16="http://schemas.microsoft.com/office/drawing/2014/main" id="{91638F0C-3DBE-4D9A-9C72-B6A22864B31B}"/>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id="{ACD663D6-9125-4954-9FDB-F7CA73F6932A}"/>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1ABAAF38-5C67-4476-B649-A23321D5CBD9}"/>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249A015A-CDCA-4167-A133-FD2E04FEB7F4}"/>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AF63A0C6-D888-4693-B2C9-EAA764CF1CF1}"/>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2D852EBE-77A2-4D70-B511-5E4E25CBB902}"/>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a:extLst>
            <a:ext uri="{FF2B5EF4-FFF2-40B4-BE49-F238E27FC236}">
              <a16:creationId xmlns:a16="http://schemas.microsoft.com/office/drawing/2014/main" id="{4DC72809-330A-4F3F-AF22-1B00A260B849}"/>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B445B5F2-4CBA-4CBF-88B3-6CF5AB35F525}"/>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74A04CEE-CEEE-4450-AA69-DFE692689B61}"/>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9A8C149F-A0C7-479A-A8C3-F3567CA99D4A}"/>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173354A-D5AB-4F13-A42B-E2B2EC83732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CE185DA-61A9-46FC-90BD-0E491FE53FB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8B58B5E-ECF1-4049-9944-56B983122EF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3623461-01C7-4E73-8D19-CBFB08F8561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CBD5868-AD3E-48EC-A745-82AA4ACF0B5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26</xdr:row>
      <xdr:rowOff>140758</xdr:rowOff>
    </xdr:from>
    <xdr:to>
      <xdr:col>15</xdr:col>
      <xdr:colOff>187325</xdr:colOff>
      <xdr:row>27</xdr:row>
      <xdr:rowOff>70908</xdr:rowOff>
    </xdr:to>
    <xdr:sp macro="" textlink="">
      <xdr:nvSpPr>
        <xdr:cNvPr id="81" name="楕円 80">
          <a:extLst>
            <a:ext uri="{FF2B5EF4-FFF2-40B4-BE49-F238E27FC236}">
              <a16:creationId xmlns:a16="http://schemas.microsoft.com/office/drawing/2014/main" id="{1F991520-A6F6-4F76-8492-383E64A6ECC3}"/>
            </a:ext>
          </a:extLst>
        </xdr:cNvPr>
        <xdr:cNvSpPr/>
      </xdr:nvSpPr>
      <xdr:spPr>
        <a:xfrm>
          <a:off x="3238500" y="53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26</xdr:row>
      <xdr:rowOff>75988</xdr:rowOff>
    </xdr:from>
    <xdr:to>
      <xdr:col>11</xdr:col>
      <xdr:colOff>187325</xdr:colOff>
      <xdr:row>27</xdr:row>
      <xdr:rowOff>6138</xdr:rowOff>
    </xdr:to>
    <xdr:sp macro="" textlink="">
      <xdr:nvSpPr>
        <xdr:cNvPr id="82" name="楕円 81">
          <a:extLst>
            <a:ext uri="{FF2B5EF4-FFF2-40B4-BE49-F238E27FC236}">
              <a16:creationId xmlns:a16="http://schemas.microsoft.com/office/drawing/2014/main" id="{1E5FE100-ECFD-4206-B8B1-2AD1F21A7B1B}"/>
            </a:ext>
          </a:extLst>
        </xdr:cNvPr>
        <xdr:cNvSpPr/>
      </xdr:nvSpPr>
      <xdr:spPr>
        <a:xfrm>
          <a:off x="2476500" y="530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126788</xdr:rowOff>
    </xdr:from>
    <xdr:to>
      <xdr:col>15</xdr:col>
      <xdr:colOff>136525</xdr:colOff>
      <xdr:row>27</xdr:row>
      <xdr:rowOff>20108</xdr:rowOff>
    </xdr:to>
    <xdr:cxnSp macro="">
      <xdr:nvCxnSpPr>
        <xdr:cNvPr id="83" name="直線コネクタ 82">
          <a:extLst>
            <a:ext uri="{FF2B5EF4-FFF2-40B4-BE49-F238E27FC236}">
              <a16:creationId xmlns:a16="http://schemas.microsoft.com/office/drawing/2014/main" id="{A262CFD9-CD47-474D-9F06-0824DCCB223E}"/>
            </a:ext>
          </a:extLst>
        </xdr:cNvPr>
        <xdr:cNvCxnSpPr/>
      </xdr:nvCxnSpPr>
      <xdr:spPr>
        <a:xfrm>
          <a:off x="2527300" y="535601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32808</xdr:rowOff>
    </xdr:from>
    <xdr:to>
      <xdr:col>7</xdr:col>
      <xdr:colOff>187325</xdr:colOff>
      <xdr:row>26</xdr:row>
      <xdr:rowOff>134408</xdr:rowOff>
    </xdr:to>
    <xdr:sp macro="" textlink="">
      <xdr:nvSpPr>
        <xdr:cNvPr id="84" name="楕円 83">
          <a:extLst>
            <a:ext uri="{FF2B5EF4-FFF2-40B4-BE49-F238E27FC236}">
              <a16:creationId xmlns:a16="http://schemas.microsoft.com/office/drawing/2014/main" id="{CF9E289B-7902-4FBB-B92F-3EC8EDA6BAA5}"/>
            </a:ext>
          </a:extLst>
        </xdr:cNvPr>
        <xdr:cNvSpPr/>
      </xdr:nvSpPr>
      <xdr:spPr>
        <a:xfrm>
          <a:off x="1714500" y="52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83608</xdr:rowOff>
    </xdr:from>
    <xdr:to>
      <xdr:col>11</xdr:col>
      <xdr:colOff>136525</xdr:colOff>
      <xdr:row>26</xdr:row>
      <xdr:rowOff>126788</xdr:rowOff>
    </xdr:to>
    <xdr:cxnSp macro="">
      <xdr:nvCxnSpPr>
        <xdr:cNvPr id="85" name="直線コネクタ 84">
          <a:extLst>
            <a:ext uri="{FF2B5EF4-FFF2-40B4-BE49-F238E27FC236}">
              <a16:creationId xmlns:a16="http://schemas.microsoft.com/office/drawing/2014/main" id="{E0185247-7CE0-4688-B7F2-656A50F2F2C4}"/>
            </a:ext>
          </a:extLst>
        </xdr:cNvPr>
        <xdr:cNvCxnSpPr/>
      </xdr:nvCxnSpPr>
      <xdr:spPr>
        <a:xfrm>
          <a:off x="1765300" y="531283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96114</xdr:rowOff>
    </xdr:from>
    <xdr:ext cx="405111" cy="259045"/>
    <xdr:sp macro="" textlink="">
      <xdr:nvSpPr>
        <xdr:cNvPr id="86" name="n_1aveValue有形固定資産減価償却率">
          <a:extLst>
            <a:ext uri="{FF2B5EF4-FFF2-40B4-BE49-F238E27FC236}">
              <a16:creationId xmlns:a16="http://schemas.microsoft.com/office/drawing/2014/main" id="{D540F26F-C0DC-4C88-AA23-C91DFBB5FBD7}"/>
            </a:ext>
          </a:extLst>
        </xdr:cNvPr>
        <xdr:cNvSpPr txBox="1"/>
      </xdr:nvSpPr>
      <xdr:spPr>
        <a:xfrm>
          <a:off x="38360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87" name="n_2aveValue有形固定資産減価償却率">
          <a:extLst>
            <a:ext uri="{FF2B5EF4-FFF2-40B4-BE49-F238E27FC236}">
              <a16:creationId xmlns:a16="http://schemas.microsoft.com/office/drawing/2014/main" id="{78305F49-EFA6-4AF6-8EEE-F51293824554}"/>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88" name="n_3aveValue有形固定資産減価償却率">
          <a:extLst>
            <a:ext uri="{FF2B5EF4-FFF2-40B4-BE49-F238E27FC236}">
              <a16:creationId xmlns:a16="http://schemas.microsoft.com/office/drawing/2014/main" id="{7A30D7A9-1EE4-4310-B14E-4C0DD6DD2683}"/>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89" name="n_4aveValue有形固定資産減価償却率">
          <a:extLst>
            <a:ext uri="{FF2B5EF4-FFF2-40B4-BE49-F238E27FC236}">
              <a16:creationId xmlns:a16="http://schemas.microsoft.com/office/drawing/2014/main" id="{2AD26881-4C92-40A4-B899-3F22E88221B5}"/>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87435</xdr:rowOff>
    </xdr:from>
    <xdr:ext cx="405111" cy="259045"/>
    <xdr:sp macro="" textlink="">
      <xdr:nvSpPr>
        <xdr:cNvPr id="90" name="n_2mainValue有形固定資産減価償却率">
          <a:extLst>
            <a:ext uri="{FF2B5EF4-FFF2-40B4-BE49-F238E27FC236}">
              <a16:creationId xmlns:a16="http://schemas.microsoft.com/office/drawing/2014/main" id="{79269833-E981-4B8A-B1AA-6E9E09AC6E9B}"/>
            </a:ext>
          </a:extLst>
        </xdr:cNvPr>
        <xdr:cNvSpPr txBox="1"/>
      </xdr:nvSpPr>
      <xdr:spPr>
        <a:xfrm>
          <a:off x="3086744" y="514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22665</xdr:rowOff>
    </xdr:from>
    <xdr:ext cx="405111" cy="259045"/>
    <xdr:sp macro="" textlink="">
      <xdr:nvSpPr>
        <xdr:cNvPr id="91" name="n_3mainValue有形固定資産減価償却率">
          <a:extLst>
            <a:ext uri="{FF2B5EF4-FFF2-40B4-BE49-F238E27FC236}">
              <a16:creationId xmlns:a16="http://schemas.microsoft.com/office/drawing/2014/main" id="{95008145-CD23-40ED-96E8-3CFA9566C4FE}"/>
            </a:ext>
          </a:extLst>
        </xdr:cNvPr>
        <xdr:cNvSpPr txBox="1"/>
      </xdr:nvSpPr>
      <xdr:spPr>
        <a:xfrm>
          <a:off x="2324744" y="508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150935</xdr:rowOff>
    </xdr:from>
    <xdr:ext cx="405111" cy="259045"/>
    <xdr:sp macro="" textlink="">
      <xdr:nvSpPr>
        <xdr:cNvPr id="92" name="n_4mainValue有形固定資産減価償却率">
          <a:extLst>
            <a:ext uri="{FF2B5EF4-FFF2-40B4-BE49-F238E27FC236}">
              <a16:creationId xmlns:a16="http://schemas.microsoft.com/office/drawing/2014/main" id="{320DCEE3-1482-401D-8F0E-25174221A56A}"/>
            </a:ext>
          </a:extLst>
        </xdr:cNvPr>
        <xdr:cNvSpPr txBox="1"/>
      </xdr:nvSpPr>
      <xdr:spPr>
        <a:xfrm>
          <a:off x="1562744" y="5037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76670187-800B-4E01-8916-E1A335C9B73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BFCA14CF-6E63-43D4-93BA-E3A418E5885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6E3BA543-EEFF-4B7A-84D2-8FF3F344081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92EE0855-8A43-4395-9E32-DACA9308739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9C79DF66-D0EF-4E7A-9F11-8E2C69A01F1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146F40F2-FC80-460D-B7D3-0A5DDD84E1B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F2CFFD91-7C21-4302-9300-071C5B40C9C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B2FCE11C-6442-4E69-AED9-D71396DEA58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DD282860-CE82-4BD9-B379-B173BE32DFB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3ACFFD8E-6FE7-4A6B-B979-320880A099E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DBF4BE0E-E109-4144-97D9-C73ADEB04E5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10CAD335-FAA8-4FD3-BBAD-7A4794A02F1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D34FD340-DD45-4133-ACA1-8B837A98A39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経済対策に伴う普通交付税額の増により経常一般財源は増加したものの、類似団体と比べて地方債残高及び公営企業会計繰出金が大きいため、債務償還比率も類似団体と比べると高くなっている。地方債残高は年々減少傾向にあるが、人口減少に伴う普通交付税額の減は避けられないため、今後も公債費負担の適正化及び公営企業の経営改善に取り組んでいく。</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4B852471-6BE8-460A-BF91-5840B713277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45B9D359-A9E9-4E12-8DC2-A90F8F116A3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id="{8D1259E4-9FFD-4097-8826-A5334B58633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a:extLst>
            <a:ext uri="{FF2B5EF4-FFF2-40B4-BE49-F238E27FC236}">
              <a16:creationId xmlns:a16="http://schemas.microsoft.com/office/drawing/2014/main" id="{587E2096-2C38-4F09-A113-997EE3F35BA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0" name="テキスト ボックス 109">
          <a:extLst>
            <a:ext uri="{FF2B5EF4-FFF2-40B4-BE49-F238E27FC236}">
              <a16:creationId xmlns:a16="http://schemas.microsoft.com/office/drawing/2014/main" id="{24EC1526-CB08-410D-B997-6E977467682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a:extLst>
            <a:ext uri="{FF2B5EF4-FFF2-40B4-BE49-F238E27FC236}">
              <a16:creationId xmlns:a16="http://schemas.microsoft.com/office/drawing/2014/main" id="{8E642036-F638-4E38-BC65-F27352BE2B8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a:extLst>
            <a:ext uri="{FF2B5EF4-FFF2-40B4-BE49-F238E27FC236}">
              <a16:creationId xmlns:a16="http://schemas.microsoft.com/office/drawing/2014/main" id="{8D1F2574-F115-4EF1-8E60-C7CABA80656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a:extLst>
            <a:ext uri="{FF2B5EF4-FFF2-40B4-BE49-F238E27FC236}">
              <a16:creationId xmlns:a16="http://schemas.microsoft.com/office/drawing/2014/main" id="{B4D44352-B851-4CD3-8E68-79EB617B61E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a:extLst>
            <a:ext uri="{FF2B5EF4-FFF2-40B4-BE49-F238E27FC236}">
              <a16:creationId xmlns:a16="http://schemas.microsoft.com/office/drawing/2014/main" id="{25702461-2FD3-418D-A8A9-214FA607BBCC}"/>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a:extLst>
            <a:ext uri="{FF2B5EF4-FFF2-40B4-BE49-F238E27FC236}">
              <a16:creationId xmlns:a16="http://schemas.microsoft.com/office/drawing/2014/main" id="{9C5AB7AE-2CED-4DCE-AEE3-B389D99E944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a:extLst>
            <a:ext uri="{FF2B5EF4-FFF2-40B4-BE49-F238E27FC236}">
              <a16:creationId xmlns:a16="http://schemas.microsoft.com/office/drawing/2014/main" id="{601FD93F-B20B-4054-8229-748905BC6E7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a:extLst>
            <a:ext uri="{FF2B5EF4-FFF2-40B4-BE49-F238E27FC236}">
              <a16:creationId xmlns:a16="http://schemas.microsoft.com/office/drawing/2014/main" id="{B3E18AC4-FDCF-4414-8A8A-57997936CE4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a:extLst>
            <a:ext uri="{FF2B5EF4-FFF2-40B4-BE49-F238E27FC236}">
              <a16:creationId xmlns:a16="http://schemas.microsoft.com/office/drawing/2014/main" id="{EEDB93A0-DCB9-4BCC-8097-D20BBE46395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a:extLst>
            <a:ext uri="{FF2B5EF4-FFF2-40B4-BE49-F238E27FC236}">
              <a16:creationId xmlns:a16="http://schemas.microsoft.com/office/drawing/2014/main" id="{D14B230D-59BA-4E25-99A4-0F303D6939E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0" name="テキスト ボックス 119">
          <a:extLst>
            <a:ext uri="{FF2B5EF4-FFF2-40B4-BE49-F238E27FC236}">
              <a16:creationId xmlns:a16="http://schemas.microsoft.com/office/drawing/2014/main" id="{C1BEF46B-4803-4E96-A97C-1E6492503D0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E7F26480-8953-45E7-9239-CEB994EAA5F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6A9D0506-4F38-45E9-977D-049376CC16D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3" name="直線コネクタ 122">
          <a:extLst>
            <a:ext uri="{FF2B5EF4-FFF2-40B4-BE49-F238E27FC236}">
              <a16:creationId xmlns:a16="http://schemas.microsoft.com/office/drawing/2014/main" id="{57D675E4-B27A-4521-9F3A-EF324CA37408}"/>
            </a:ext>
          </a:extLst>
        </xdr:cNvPr>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24" name="債務償還比率最小値テキスト">
          <a:extLst>
            <a:ext uri="{FF2B5EF4-FFF2-40B4-BE49-F238E27FC236}">
              <a16:creationId xmlns:a16="http://schemas.microsoft.com/office/drawing/2014/main" id="{C1DC68BA-3751-497F-88AE-5A4B456A2D70}"/>
            </a:ext>
          </a:extLst>
        </xdr:cNvPr>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25" name="直線コネクタ 124">
          <a:extLst>
            <a:ext uri="{FF2B5EF4-FFF2-40B4-BE49-F238E27FC236}">
              <a16:creationId xmlns:a16="http://schemas.microsoft.com/office/drawing/2014/main" id="{5A46B2F8-AAA2-4CDF-8443-D087BCA3D1D4}"/>
            </a:ext>
          </a:extLst>
        </xdr:cNvPr>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6" name="債務償還比率最大値テキスト">
          <a:extLst>
            <a:ext uri="{FF2B5EF4-FFF2-40B4-BE49-F238E27FC236}">
              <a16:creationId xmlns:a16="http://schemas.microsoft.com/office/drawing/2014/main" id="{3015FFB6-C343-47AE-8006-302677166979}"/>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7" name="直線コネクタ 126">
          <a:extLst>
            <a:ext uri="{FF2B5EF4-FFF2-40B4-BE49-F238E27FC236}">
              <a16:creationId xmlns:a16="http://schemas.microsoft.com/office/drawing/2014/main" id="{71A4AB93-D240-4A88-8BF5-D965E2754DD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28" name="債務償還比率平均値テキスト">
          <a:extLst>
            <a:ext uri="{FF2B5EF4-FFF2-40B4-BE49-F238E27FC236}">
              <a16:creationId xmlns:a16="http://schemas.microsoft.com/office/drawing/2014/main" id="{FAC698BE-2AC5-4FD4-A374-F1FC223DD00A}"/>
            </a:ext>
          </a:extLst>
        </xdr:cNvPr>
        <xdr:cNvSpPr txBox="1"/>
      </xdr:nvSpPr>
      <xdr:spPr>
        <a:xfrm>
          <a:off x="14846300" y="5880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29" name="フローチャート: 判断 128">
          <a:extLst>
            <a:ext uri="{FF2B5EF4-FFF2-40B4-BE49-F238E27FC236}">
              <a16:creationId xmlns:a16="http://schemas.microsoft.com/office/drawing/2014/main" id="{FD10A60B-F177-42FA-A692-9F3129B8C9D3}"/>
            </a:ext>
          </a:extLst>
        </xdr:cNvPr>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0" name="フローチャート: 判断 129">
          <a:extLst>
            <a:ext uri="{FF2B5EF4-FFF2-40B4-BE49-F238E27FC236}">
              <a16:creationId xmlns:a16="http://schemas.microsoft.com/office/drawing/2014/main" id="{48FD9312-A5C8-4A39-9931-DB151A56B9C4}"/>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1" name="フローチャート: 判断 130">
          <a:extLst>
            <a:ext uri="{FF2B5EF4-FFF2-40B4-BE49-F238E27FC236}">
              <a16:creationId xmlns:a16="http://schemas.microsoft.com/office/drawing/2014/main" id="{92C21A34-E5B3-4673-991F-4314D61A56DD}"/>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2" name="フローチャート: 判断 131">
          <a:extLst>
            <a:ext uri="{FF2B5EF4-FFF2-40B4-BE49-F238E27FC236}">
              <a16:creationId xmlns:a16="http://schemas.microsoft.com/office/drawing/2014/main" id="{4BDCDA19-978D-4863-A45E-07E881E93AAF}"/>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3" name="フローチャート: 判断 132">
          <a:extLst>
            <a:ext uri="{FF2B5EF4-FFF2-40B4-BE49-F238E27FC236}">
              <a16:creationId xmlns:a16="http://schemas.microsoft.com/office/drawing/2014/main" id="{D29813B0-2162-469E-8C7D-EF395D39CC10}"/>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504AC7CE-71DF-4263-9AA9-AF075F17EDC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9245C66C-7778-4D39-97F9-1A324104EE6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5B78151-3AC2-4402-947E-70AF7878F5A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88FC337-DC6E-4DE3-BFC6-4059BE05BB3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3CE1A5D-CC2C-41B2-A521-81548F8D2F4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40531</xdr:rowOff>
    </xdr:from>
    <xdr:to>
      <xdr:col>76</xdr:col>
      <xdr:colOff>73025</xdr:colOff>
      <xdr:row>32</xdr:row>
      <xdr:rowOff>142131</xdr:rowOff>
    </xdr:to>
    <xdr:sp macro="" textlink="">
      <xdr:nvSpPr>
        <xdr:cNvPr id="139" name="楕円 138">
          <a:extLst>
            <a:ext uri="{FF2B5EF4-FFF2-40B4-BE49-F238E27FC236}">
              <a16:creationId xmlns:a16="http://schemas.microsoft.com/office/drawing/2014/main" id="{04568B88-7BF0-4DA5-9DF8-2D2A61921101}"/>
            </a:ext>
          </a:extLst>
        </xdr:cNvPr>
        <xdr:cNvSpPr/>
      </xdr:nvSpPr>
      <xdr:spPr>
        <a:xfrm>
          <a:off x="14744700" y="62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18958</xdr:rowOff>
    </xdr:from>
    <xdr:ext cx="469744" cy="259045"/>
    <xdr:sp macro="" textlink="">
      <xdr:nvSpPr>
        <xdr:cNvPr id="140" name="債務償還比率該当値テキスト">
          <a:extLst>
            <a:ext uri="{FF2B5EF4-FFF2-40B4-BE49-F238E27FC236}">
              <a16:creationId xmlns:a16="http://schemas.microsoft.com/office/drawing/2014/main" id="{FA86EBE1-CFA7-447D-A240-3A7D67176940}"/>
            </a:ext>
          </a:extLst>
        </xdr:cNvPr>
        <xdr:cNvSpPr txBox="1"/>
      </xdr:nvSpPr>
      <xdr:spPr>
        <a:xfrm>
          <a:off x="14846300" y="627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31161</xdr:rowOff>
    </xdr:from>
    <xdr:to>
      <xdr:col>72</xdr:col>
      <xdr:colOff>123825</xdr:colOff>
      <xdr:row>33</xdr:row>
      <xdr:rowOff>132761</xdr:rowOff>
    </xdr:to>
    <xdr:sp macro="" textlink="">
      <xdr:nvSpPr>
        <xdr:cNvPr id="141" name="楕円 140">
          <a:extLst>
            <a:ext uri="{FF2B5EF4-FFF2-40B4-BE49-F238E27FC236}">
              <a16:creationId xmlns:a16="http://schemas.microsoft.com/office/drawing/2014/main" id="{8F97C58E-785C-445B-BD2B-D1A2F22D4B33}"/>
            </a:ext>
          </a:extLst>
        </xdr:cNvPr>
        <xdr:cNvSpPr/>
      </xdr:nvSpPr>
      <xdr:spPr>
        <a:xfrm>
          <a:off x="14033500" y="64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91331</xdr:rowOff>
    </xdr:from>
    <xdr:to>
      <xdr:col>76</xdr:col>
      <xdr:colOff>22225</xdr:colOff>
      <xdr:row>33</xdr:row>
      <xdr:rowOff>81960</xdr:rowOff>
    </xdr:to>
    <xdr:cxnSp macro="">
      <xdr:nvCxnSpPr>
        <xdr:cNvPr id="142" name="直線コネクタ 141">
          <a:extLst>
            <a:ext uri="{FF2B5EF4-FFF2-40B4-BE49-F238E27FC236}">
              <a16:creationId xmlns:a16="http://schemas.microsoft.com/office/drawing/2014/main" id="{81DEC6D8-118B-47C2-ABD6-770B3C38B2DD}"/>
            </a:ext>
          </a:extLst>
        </xdr:cNvPr>
        <xdr:cNvCxnSpPr/>
      </xdr:nvCxnSpPr>
      <xdr:spPr>
        <a:xfrm flipV="1">
          <a:off x="14084300" y="6349256"/>
          <a:ext cx="711200" cy="16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15585</xdr:rowOff>
    </xdr:from>
    <xdr:to>
      <xdr:col>68</xdr:col>
      <xdr:colOff>123825</xdr:colOff>
      <xdr:row>33</xdr:row>
      <xdr:rowOff>117185</xdr:rowOff>
    </xdr:to>
    <xdr:sp macro="" textlink="">
      <xdr:nvSpPr>
        <xdr:cNvPr id="143" name="楕円 142">
          <a:extLst>
            <a:ext uri="{FF2B5EF4-FFF2-40B4-BE49-F238E27FC236}">
              <a16:creationId xmlns:a16="http://schemas.microsoft.com/office/drawing/2014/main" id="{4356C755-C4A2-45BB-AFC2-0103FC2A19E3}"/>
            </a:ext>
          </a:extLst>
        </xdr:cNvPr>
        <xdr:cNvSpPr/>
      </xdr:nvSpPr>
      <xdr:spPr>
        <a:xfrm>
          <a:off x="13271500" y="644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66385</xdr:rowOff>
    </xdr:from>
    <xdr:to>
      <xdr:col>72</xdr:col>
      <xdr:colOff>73025</xdr:colOff>
      <xdr:row>33</xdr:row>
      <xdr:rowOff>81960</xdr:rowOff>
    </xdr:to>
    <xdr:cxnSp macro="">
      <xdr:nvCxnSpPr>
        <xdr:cNvPr id="144" name="直線コネクタ 143">
          <a:extLst>
            <a:ext uri="{FF2B5EF4-FFF2-40B4-BE49-F238E27FC236}">
              <a16:creationId xmlns:a16="http://schemas.microsoft.com/office/drawing/2014/main" id="{F01E13EA-539E-48DB-B71D-80602BC99379}"/>
            </a:ext>
          </a:extLst>
        </xdr:cNvPr>
        <xdr:cNvCxnSpPr/>
      </xdr:nvCxnSpPr>
      <xdr:spPr>
        <a:xfrm>
          <a:off x="13322300" y="6495760"/>
          <a:ext cx="762000" cy="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148790</xdr:rowOff>
    </xdr:from>
    <xdr:to>
      <xdr:col>64</xdr:col>
      <xdr:colOff>123825</xdr:colOff>
      <xdr:row>33</xdr:row>
      <xdr:rowOff>78939</xdr:rowOff>
    </xdr:to>
    <xdr:sp macro="" textlink="">
      <xdr:nvSpPr>
        <xdr:cNvPr id="145" name="楕円 144">
          <a:extLst>
            <a:ext uri="{FF2B5EF4-FFF2-40B4-BE49-F238E27FC236}">
              <a16:creationId xmlns:a16="http://schemas.microsoft.com/office/drawing/2014/main" id="{59CD24E4-B885-4D52-8024-C7BF15467889}"/>
            </a:ext>
          </a:extLst>
        </xdr:cNvPr>
        <xdr:cNvSpPr/>
      </xdr:nvSpPr>
      <xdr:spPr>
        <a:xfrm>
          <a:off x="12509500" y="6406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28140</xdr:rowOff>
    </xdr:from>
    <xdr:to>
      <xdr:col>68</xdr:col>
      <xdr:colOff>73025</xdr:colOff>
      <xdr:row>33</xdr:row>
      <xdr:rowOff>66385</xdr:rowOff>
    </xdr:to>
    <xdr:cxnSp macro="">
      <xdr:nvCxnSpPr>
        <xdr:cNvPr id="146" name="直線コネクタ 145">
          <a:extLst>
            <a:ext uri="{FF2B5EF4-FFF2-40B4-BE49-F238E27FC236}">
              <a16:creationId xmlns:a16="http://schemas.microsoft.com/office/drawing/2014/main" id="{DFAFCB53-A1A4-4B74-9EBC-280ED2ADD3C8}"/>
            </a:ext>
          </a:extLst>
        </xdr:cNvPr>
        <xdr:cNvCxnSpPr/>
      </xdr:nvCxnSpPr>
      <xdr:spPr>
        <a:xfrm>
          <a:off x="12560300" y="6457515"/>
          <a:ext cx="762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135681</xdr:rowOff>
    </xdr:from>
    <xdr:to>
      <xdr:col>60</xdr:col>
      <xdr:colOff>123825</xdr:colOff>
      <xdr:row>33</xdr:row>
      <xdr:rowOff>65831</xdr:rowOff>
    </xdr:to>
    <xdr:sp macro="" textlink="">
      <xdr:nvSpPr>
        <xdr:cNvPr id="147" name="楕円 146">
          <a:extLst>
            <a:ext uri="{FF2B5EF4-FFF2-40B4-BE49-F238E27FC236}">
              <a16:creationId xmlns:a16="http://schemas.microsoft.com/office/drawing/2014/main" id="{BB477982-6E70-4E4A-A1DB-90218EB1FC16}"/>
            </a:ext>
          </a:extLst>
        </xdr:cNvPr>
        <xdr:cNvSpPr/>
      </xdr:nvSpPr>
      <xdr:spPr>
        <a:xfrm>
          <a:off x="11747500" y="639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15031</xdr:rowOff>
    </xdr:from>
    <xdr:to>
      <xdr:col>64</xdr:col>
      <xdr:colOff>73025</xdr:colOff>
      <xdr:row>33</xdr:row>
      <xdr:rowOff>28140</xdr:rowOff>
    </xdr:to>
    <xdr:cxnSp macro="">
      <xdr:nvCxnSpPr>
        <xdr:cNvPr id="148" name="直線コネクタ 147">
          <a:extLst>
            <a:ext uri="{FF2B5EF4-FFF2-40B4-BE49-F238E27FC236}">
              <a16:creationId xmlns:a16="http://schemas.microsoft.com/office/drawing/2014/main" id="{4868C14B-5E35-4668-89F2-A1991E6E1CBF}"/>
            </a:ext>
          </a:extLst>
        </xdr:cNvPr>
        <xdr:cNvCxnSpPr/>
      </xdr:nvCxnSpPr>
      <xdr:spPr>
        <a:xfrm>
          <a:off x="11798300" y="6444406"/>
          <a:ext cx="762000" cy="1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49" name="n_1aveValue債務償還比率">
          <a:extLst>
            <a:ext uri="{FF2B5EF4-FFF2-40B4-BE49-F238E27FC236}">
              <a16:creationId xmlns:a16="http://schemas.microsoft.com/office/drawing/2014/main" id="{B417B2D7-5A1F-48D9-8AAE-C82017BD40AF}"/>
            </a:ext>
          </a:extLst>
        </xdr:cNvPr>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0" name="n_2aveValue債務償還比率">
          <a:extLst>
            <a:ext uri="{FF2B5EF4-FFF2-40B4-BE49-F238E27FC236}">
              <a16:creationId xmlns:a16="http://schemas.microsoft.com/office/drawing/2014/main" id="{485F2154-286E-4B39-B62E-E0E7ADCCD5F9}"/>
            </a:ext>
          </a:extLst>
        </xdr:cNvPr>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1" name="n_3aveValue債務償還比率">
          <a:extLst>
            <a:ext uri="{FF2B5EF4-FFF2-40B4-BE49-F238E27FC236}">
              <a16:creationId xmlns:a16="http://schemas.microsoft.com/office/drawing/2014/main" id="{BC98FF10-CF51-42C0-960B-75746B441901}"/>
            </a:ext>
          </a:extLst>
        </xdr:cNvPr>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2" name="n_4aveValue債務償還比率">
          <a:extLst>
            <a:ext uri="{FF2B5EF4-FFF2-40B4-BE49-F238E27FC236}">
              <a16:creationId xmlns:a16="http://schemas.microsoft.com/office/drawing/2014/main" id="{F3ADDFB5-F928-4E53-9E28-C9B53F71819C}"/>
            </a:ext>
          </a:extLst>
        </xdr:cNvPr>
        <xdr:cNvSpPr txBox="1"/>
      </xdr:nvSpPr>
      <xdr:spPr>
        <a:xfrm>
          <a:off x="11563427" y="59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123887</xdr:rowOff>
    </xdr:from>
    <xdr:ext cx="469744" cy="259045"/>
    <xdr:sp macro="" textlink="">
      <xdr:nvSpPr>
        <xdr:cNvPr id="153" name="n_1mainValue債務償還比率">
          <a:extLst>
            <a:ext uri="{FF2B5EF4-FFF2-40B4-BE49-F238E27FC236}">
              <a16:creationId xmlns:a16="http://schemas.microsoft.com/office/drawing/2014/main" id="{602924AF-D594-4207-8B1B-CC2315D5A7FA}"/>
            </a:ext>
          </a:extLst>
        </xdr:cNvPr>
        <xdr:cNvSpPr txBox="1"/>
      </xdr:nvSpPr>
      <xdr:spPr>
        <a:xfrm>
          <a:off x="13836727" y="655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108312</xdr:rowOff>
    </xdr:from>
    <xdr:ext cx="469744" cy="259045"/>
    <xdr:sp macro="" textlink="">
      <xdr:nvSpPr>
        <xdr:cNvPr id="154" name="n_2mainValue債務償還比率">
          <a:extLst>
            <a:ext uri="{FF2B5EF4-FFF2-40B4-BE49-F238E27FC236}">
              <a16:creationId xmlns:a16="http://schemas.microsoft.com/office/drawing/2014/main" id="{30B6A713-EC2E-43B0-B44C-75EFA40A2B77}"/>
            </a:ext>
          </a:extLst>
        </xdr:cNvPr>
        <xdr:cNvSpPr txBox="1"/>
      </xdr:nvSpPr>
      <xdr:spPr>
        <a:xfrm>
          <a:off x="13087427" y="653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70066</xdr:rowOff>
    </xdr:from>
    <xdr:ext cx="469744" cy="259045"/>
    <xdr:sp macro="" textlink="">
      <xdr:nvSpPr>
        <xdr:cNvPr id="155" name="n_3mainValue債務償還比率">
          <a:extLst>
            <a:ext uri="{FF2B5EF4-FFF2-40B4-BE49-F238E27FC236}">
              <a16:creationId xmlns:a16="http://schemas.microsoft.com/office/drawing/2014/main" id="{CF5D780A-561C-459E-B5EE-4C6FD1C8CC33}"/>
            </a:ext>
          </a:extLst>
        </xdr:cNvPr>
        <xdr:cNvSpPr txBox="1"/>
      </xdr:nvSpPr>
      <xdr:spPr>
        <a:xfrm>
          <a:off x="12325427" y="649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56959</xdr:rowOff>
    </xdr:from>
    <xdr:ext cx="469744" cy="259045"/>
    <xdr:sp macro="" textlink="">
      <xdr:nvSpPr>
        <xdr:cNvPr id="156" name="n_4mainValue債務償還比率">
          <a:extLst>
            <a:ext uri="{FF2B5EF4-FFF2-40B4-BE49-F238E27FC236}">
              <a16:creationId xmlns:a16="http://schemas.microsoft.com/office/drawing/2014/main" id="{1F5819EF-2C62-4162-8EA7-EFB35ACBAC1B}"/>
            </a:ext>
          </a:extLst>
        </xdr:cNvPr>
        <xdr:cNvSpPr txBox="1"/>
      </xdr:nvSpPr>
      <xdr:spPr>
        <a:xfrm>
          <a:off x="11563427" y="648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524DE305-55F3-442D-A0A3-33A99B88206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ED6CFDE4-D099-4284-8293-52E836E2DA5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AE117ECD-93FE-477A-A5D0-06549614B8C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3BD897F9-E7E1-49BE-A763-230F390B2C0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90E83C02-C49E-4059-949B-D26C46BEC96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10F26E1C-4CF8-45ED-BC03-31D7C9DD264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C94424F-CDCF-4737-A5A7-1758CA29D67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B711154-1DFF-4B71-BC68-45CD8791ED2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1DFB3FE-DAB6-47D4-BCBD-68068E9C227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F18C7C-BEAC-4C11-BDDF-CC5B681BCE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505168-41E9-4CA6-9086-DABAF9DC2A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4433A37-C7F7-41D9-B06E-F56E1DD1E0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A78F920-FC34-4B0E-8414-BB443972AD1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1D5B5B-984D-4798-8EB0-F2A779188CA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50E2E42-9431-4092-A3FE-FCD1B15ABD0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ED50B0B-3F64-4F61-AF4A-A274F2EBA02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51,915
51,686
855.68
49,999,204
48,010,193
1,394,947
26,762,439
49,909,686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C1768A7-7901-437F-88F8-61B2607FF74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76ED27C-AC24-4942-B874-70D106A8978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43C7A7E-2F51-4C3C-9F74-3A14F3BF90E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A9AEB9D-6130-42FD-94E4-C62C39E6572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26C2E53-A93B-421B-BFB4-33A6492D1A1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18E1326-36F5-4333-A756-BD22D865CAC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C43EF3A-377F-40C2-B510-E49CCC8B564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59EB10-8AFD-4A65-85F1-230C7CB632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35AFC8-220E-46CE-8FC8-45B51D2B70A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562E279-A641-41A1-AE7F-1140DA74D8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0CE8C9-497D-4382-9C9F-91E38C360E2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7190808-667B-4F66-97A8-536422E559E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5033FF6-07B9-47B4-B593-FC373BDA155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02921DB-BFBA-4482-A4AD-5AD209A723F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004A1C9-A0D2-4952-AF61-FDD4CCBC3D8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87E962-0B70-439D-9919-C0A1B766819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9555A1C-42D4-4A40-B225-59E8E83D002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30E7C9F-4603-46F2-9E42-BC3AB2AA8B1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A079F7B-8439-415C-8692-6549C441FBA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6BD9AED-ECD8-4B39-B795-9BCAD2D1BCC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EE70CD3-70E9-47F0-8863-47E2BDC220C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11FD9F6-58F3-4296-808C-E88770B6390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6361666-EFCB-4FB9-96C7-E25079A67E1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2AA450D-4EA3-4520-B7B6-02560FE10EA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2E59AF0-1953-4CFC-8735-2C238D131E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C14DA2C-2DB5-40D7-B3B5-4EE1D035BC4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2E4B16-5BE2-44A0-AE9D-54C766ECF28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42CAA15-33BF-4EBB-A8FF-5635FEDFC1A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37DCCB8-AF31-4863-B5FA-D1289EC0596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D4F3BD8-8E72-42B3-86A3-D2B67224AF6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FB7B9ED-CAB2-4AE2-A555-797CD87D511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AD6658F-51B3-4C5C-810E-1321DEDD4E6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BF43298-CDB2-4538-B304-5D4C7609B3E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AFA2362-77E1-47E0-AF6F-E769E7B2C48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7AD56DA-B338-49BC-8CEA-9C772947E74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DA6C136-58FF-4C45-A3D4-E1D280BD3E5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ED8E534-76EA-4AE0-A948-4568A28305F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523B5F4-2718-4517-9288-2B82B9E1BC8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6ABB1A7-8123-413E-A83D-3481DFCE009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E268164-7599-4AB2-A746-82F4A0D0A26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83B0FEA-C5E6-4753-9851-CABD88356D1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E5868AD-C0DC-4673-B7E5-4C8114ABEBB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1346CC8-9E30-4265-BE57-70B3BDE8063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5D8BC9F-1AFB-4E8D-80B8-E152505E0F6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614967B-038D-4C14-99BA-B76959D21CF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8B73E988-98D5-4A32-AA70-6AB97FFF4EA3}"/>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345365D4-8973-43E1-911A-63020A5973DD}"/>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2834336D-376F-4105-BD11-64A884EAA016}"/>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B094B2EF-1E8C-4C04-8CAA-71F75CC8CAB8}"/>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385795C8-D05D-49D5-9BB8-0FDA354D085C}"/>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A9F3BD67-7EAD-4A94-8093-499557876C98}"/>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3302A83F-60D0-454B-AF0C-B3509FDFAA2E}"/>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9CAEEAE1-AFFF-47E2-B3EC-CE0B2BA8B74C}"/>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8D9D8765-5671-4762-B28F-3D149F2450BF}"/>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10F07E9D-EB03-4B78-87B6-7F580F40CC66}"/>
            </a:ext>
          </a:extLst>
        </xdr:cNvPr>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AD9083D6-978F-484C-8322-8F62D47DA8B7}"/>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25DD32C-4D4B-41AF-BF45-54FDD0C62D6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3879430-1287-4CBB-B2C3-65F584575ED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F9C8568-B617-48C8-813C-91341E9A3FC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07633A4-30FC-4321-A1E4-9CE0A1520B6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D620A6E-F6D4-4946-8938-14658CF7272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118745</xdr:rowOff>
    </xdr:from>
    <xdr:to>
      <xdr:col>15</xdr:col>
      <xdr:colOff>101600</xdr:colOff>
      <xdr:row>37</xdr:row>
      <xdr:rowOff>48895</xdr:rowOff>
    </xdr:to>
    <xdr:sp macro="" textlink="">
      <xdr:nvSpPr>
        <xdr:cNvPr id="73" name="楕円 72">
          <a:extLst>
            <a:ext uri="{FF2B5EF4-FFF2-40B4-BE49-F238E27FC236}">
              <a16:creationId xmlns:a16="http://schemas.microsoft.com/office/drawing/2014/main" id="{47206194-6565-4217-8911-2EEAF60466B0}"/>
            </a:ext>
          </a:extLst>
        </xdr:cNvPr>
        <xdr:cNvSpPr/>
      </xdr:nvSpPr>
      <xdr:spPr>
        <a:xfrm>
          <a:off x="2857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69215</xdr:rowOff>
    </xdr:from>
    <xdr:to>
      <xdr:col>10</xdr:col>
      <xdr:colOff>165100</xdr:colOff>
      <xdr:row>36</xdr:row>
      <xdr:rowOff>170815</xdr:rowOff>
    </xdr:to>
    <xdr:sp macro="" textlink="">
      <xdr:nvSpPr>
        <xdr:cNvPr id="74" name="楕円 73">
          <a:extLst>
            <a:ext uri="{FF2B5EF4-FFF2-40B4-BE49-F238E27FC236}">
              <a16:creationId xmlns:a16="http://schemas.microsoft.com/office/drawing/2014/main" id="{05065AE7-0086-44A4-8E38-115FEC3A195E}"/>
            </a:ext>
          </a:extLst>
        </xdr:cNvPr>
        <xdr:cNvSpPr/>
      </xdr:nvSpPr>
      <xdr:spPr>
        <a:xfrm>
          <a:off x="1968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120015</xdr:rowOff>
    </xdr:from>
    <xdr:to>
      <xdr:col>15</xdr:col>
      <xdr:colOff>50800</xdr:colOff>
      <xdr:row>36</xdr:row>
      <xdr:rowOff>169545</xdr:rowOff>
    </xdr:to>
    <xdr:cxnSp macro="">
      <xdr:nvCxnSpPr>
        <xdr:cNvPr id="75" name="直線コネクタ 74">
          <a:extLst>
            <a:ext uri="{FF2B5EF4-FFF2-40B4-BE49-F238E27FC236}">
              <a16:creationId xmlns:a16="http://schemas.microsoft.com/office/drawing/2014/main" id="{2E18DECE-6A57-48AC-9C15-5C142C4FBE63}"/>
            </a:ext>
          </a:extLst>
        </xdr:cNvPr>
        <xdr:cNvCxnSpPr/>
      </xdr:nvCxnSpPr>
      <xdr:spPr>
        <a:xfrm>
          <a:off x="2019300" y="629221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52070</xdr:rowOff>
    </xdr:from>
    <xdr:to>
      <xdr:col>6</xdr:col>
      <xdr:colOff>38100</xdr:colOff>
      <xdr:row>36</xdr:row>
      <xdr:rowOff>153670</xdr:rowOff>
    </xdr:to>
    <xdr:sp macro="" textlink="">
      <xdr:nvSpPr>
        <xdr:cNvPr id="76" name="楕円 75">
          <a:extLst>
            <a:ext uri="{FF2B5EF4-FFF2-40B4-BE49-F238E27FC236}">
              <a16:creationId xmlns:a16="http://schemas.microsoft.com/office/drawing/2014/main" id="{B1F5BBD0-7320-4AA4-9DE0-29B6CA73F188}"/>
            </a:ext>
          </a:extLst>
        </xdr:cNvPr>
        <xdr:cNvSpPr/>
      </xdr:nvSpPr>
      <xdr:spPr>
        <a:xfrm>
          <a:off x="1079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102870</xdr:rowOff>
    </xdr:from>
    <xdr:to>
      <xdr:col>10</xdr:col>
      <xdr:colOff>114300</xdr:colOff>
      <xdr:row>36</xdr:row>
      <xdr:rowOff>120015</xdr:rowOff>
    </xdr:to>
    <xdr:cxnSp macro="">
      <xdr:nvCxnSpPr>
        <xdr:cNvPr id="77" name="直線コネクタ 76">
          <a:extLst>
            <a:ext uri="{FF2B5EF4-FFF2-40B4-BE49-F238E27FC236}">
              <a16:creationId xmlns:a16="http://schemas.microsoft.com/office/drawing/2014/main" id="{6F19835C-1404-456F-9A20-612C6E26BEC4}"/>
            </a:ext>
          </a:extLst>
        </xdr:cNvPr>
        <xdr:cNvCxnSpPr/>
      </xdr:nvCxnSpPr>
      <xdr:spPr>
        <a:xfrm>
          <a:off x="1130300" y="627507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78" name="n_1aveValue【道路】&#10;有形固定資産減価償却率">
          <a:extLst>
            <a:ext uri="{FF2B5EF4-FFF2-40B4-BE49-F238E27FC236}">
              <a16:creationId xmlns:a16="http://schemas.microsoft.com/office/drawing/2014/main" id="{AA7A5C00-C52B-44FA-A3C9-FFD7B262012F}"/>
            </a:ext>
          </a:extLst>
        </xdr:cNvPr>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79" name="n_2aveValue【道路】&#10;有形固定資産減価償却率">
          <a:extLst>
            <a:ext uri="{FF2B5EF4-FFF2-40B4-BE49-F238E27FC236}">
              <a16:creationId xmlns:a16="http://schemas.microsoft.com/office/drawing/2014/main" id="{67661BF2-64DE-4DF4-8F5E-1DC8B5971992}"/>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0" name="n_3aveValue【道路】&#10;有形固定資産減価償却率">
          <a:extLst>
            <a:ext uri="{FF2B5EF4-FFF2-40B4-BE49-F238E27FC236}">
              <a16:creationId xmlns:a16="http://schemas.microsoft.com/office/drawing/2014/main" id="{1CDFD63D-4C63-446A-9F51-25DEA69A6ECE}"/>
            </a:ext>
          </a:extLst>
        </xdr:cNvPr>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1" name="n_4aveValue【道路】&#10;有形固定資産減価償却率">
          <a:extLst>
            <a:ext uri="{FF2B5EF4-FFF2-40B4-BE49-F238E27FC236}">
              <a16:creationId xmlns:a16="http://schemas.microsoft.com/office/drawing/2014/main" id="{9626E391-7007-4C6A-B7AD-6AA073763A5D}"/>
            </a:ext>
          </a:extLst>
        </xdr:cNvPr>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65422</xdr:rowOff>
    </xdr:from>
    <xdr:ext cx="405111" cy="259045"/>
    <xdr:sp macro="" textlink="">
      <xdr:nvSpPr>
        <xdr:cNvPr id="82" name="n_2mainValue【道路】&#10;有形固定資産減価償却率">
          <a:extLst>
            <a:ext uri="{FF2B5EF4-FFF2-40B4-BE49-F238E27FC236}">
              <a16:creationId xmlns:a16="http://schemas.microsoft.com/office/drawing/2014/main" id="{42548A55-78E3-436E-A6EB-F1B56DF39980}"/>
            </a:ext>
          </a:extLst>
        </xdr:cNvPr>
        <xdr:cNvSpPr txBox="1"/>
      </xdr:nvSpPr>
      <xdr:spPr>
        <a:xfrm>
          <a:off x="2705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15892</xdr:rowOff>
    </xdr:from>
    <xdr:ext cx="405111" cy="259045"/>
    <xdr:sp macro="" textlink="">
      <xdr:nvSpPr>
        <xdr:cNvPr id="83" name="n_3mainValue【道路】&#10;有形固定資産減価償却率">
          <a:extLst>
            <a:ext uri="{FF2B5EF4-FFF2-40B4-BE49-F238E27FC236}">
              <a16:creationId xmlns:a16="http://schemas.microsoft.com/office/drawing/2014/main" id="{8D464257-B841-4B09-82DA-21B48319F8D5}"/>
            </a:ext>
          </a:extLst>
        </xdr:cNvPr>
        <xdr:cNvSpPr txBox="1"/>
      </xdr:nvSpPr>
      <xdr:spPr>
        <a:xfrm>
          <a:off x="1816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170197</xdr:rowOff>
    </xdr:from>
    <xdr:ext cx="405111" cy="259045"/>
    <xdr:sp macro="" textlink="">
      <xdr:nvSpPr>
        <xdr:cNvPr id="84" name="n_4mainValue【道路】&#10;有形固定資産減価償却率">
          <a:extLst>
            <a:ext uri="{FF2B5EF4-FFF2-40B4-BE49-F238E27FC236}">
              <a16:creationId xmlns:a16="http://schemas.microsoft.com/office/drawing/2014/main" id="{C050BCB1-6A15-4087-9220-47DFC253C4B2}"/>
            </a:ext>
          </a:extLst>
        </xdr:cNvPr>
        <xdr:cNvSpPr txBox="1"/>
      </xdr:nvSpPr>
      <xdr:spPr>
        <a:xfrm>
          <a:off x="927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6B6AFF2-0B7C-49AC-A235-4AABD882201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B14BF602-3144-41D7-A189-9DB6D353BE5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670B7131-EECE-4769-AB69-978BB62E3F9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97542793-ABFA-457D-97AF-5A2010DE32D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34521766-40FF-4F6B-965F-6DE4BE55E47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A33FE8B9-91B8-4EEC-9BFA-FA37E7D91DC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4F4A00B0-549E-4517-83EA-258499B6B1D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C7B95953-FD92-4BEC-B7E5-690CF45F612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806ADC52-7358-47CD-99F6-425FB2504CB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7773EA20-4060-42D0-9BA7-3CAFE1B17F0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BA8253A4-857D-4A34-83B0-CBBDC995E3F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BEB4E5CA-29BD-4A87-B343-BD30880DCB76}"/>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B9A35BD7-4BE2-427C-A288-9CD4280B4D3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a:extLst>
            <a:ext uri="{FF2B5EF4-FFF2-40B4-BE49-F238E27FC236}">
              <a16:creationId xmlns:a16="http://schemas.microsoft.com/office/drawing/2014/main" id="{B5FDC1B6-9E70-4AAA-B879-D835D02C5298}"/>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F5714EA9-C9AE-4359-B3D2-2D6EAE53AF5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a:extLst>
            <a:ext uri="{FF2B5EF4-FFF2-40B4-BE49-F238E27FC236}">
              <a16:creationId xmlns:a16="http://schemas.microsoft.com/office/drawing/2014/main" id="{145CE40C-32F5-41E5-AC49-5756758C8BDD}"/>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3E5132BD-FF1E-4AFE-AFD2-02998DED9D0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a:extLst>
            <a:ext uri="{FF2B5EF4-FFF2-40B4-BE49-F238E27FC236}">
              <a16:creationId xmlns:a16="http://schemas.microsoft.com/office/drawing/2014/main" id="{B537F702-A0B9-449D-B8CC-0705FBFDBBBC}"/>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181D094B-CB34-46DC-A74F-58E51540DC1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a:extLst>
            <a:ext uri="{FF2B5EF4-FFF2-40B4-BE49-F238E27FC236}">
              <a16:creationId xmlns:a16="http://schemas.microsoft.com/office/drawing/2014/main" id="{DC3CC364-316E-4125-A20B-AFC61E44875B}"/>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872516E1-CE1A-445F-8FDD-4F7281BB268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a:extLst>
            <a:ext uri="{FF2B5EF4-FFF2-40B4-BE49-F238E27FC236}">
              <a16:creationId xmlns:a16="http://schemas.microsoft.com/office/drawing/2014/main" id="{616C1D4A-38AD-4F16-97DB-7DB7D40D0ACA}"/>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D76D4C1E-1543-4AA5-93B8-52544070489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C304272D-7F86-40EA-9464-97ACA150288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D5219783-A479-42A9-A4F0-6CD6FBE7BF7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0" name="直線コネクタ 109">
          <a:extLst>
            <a:ext uri="{FF2B5EF4-FFF2-40B4-BE49-F238E27FC236}">
              <a16:creationId xmlns:a16="http://schemas.microsoft.com/office/drawing/2014/main" id="{37F774A5-C2A0-404B-AC5E-7D3A47512638}"/>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1" name="【道路】&#10;一人当たり延長最小値テキスト">
          <a:extLst>
            <a:ext uri="{FF2B5EF4-FFF2-40B4-BE49-F238E27FC236}">
              <a16:creationId xmlns:a16="http://schemas.microsoft.com/office/drawing/2014/main" id="{824834CB-78AE-4F36-AB62-6316D034B6AB}"/>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2" name="直線コネクタ 111">
          <a:extLst>
            <a:ext uri="{FF2B5EF4-FFF2-40B4-BE49-F238E27FC236}">
              <a16:creationId xmlns:a16="http://schemas.microsoft.com/office/drawing/2014/main" id="{67B0FF09-F51A-4EFE-85AF-5C2184388F74}"/>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3" name="【道路】&#10;一人当たり延長最大値テキスト">
          <a:extLst>
            <a:ext uri="{FF2B5EF4-FFF2-40B4-BE49-F238E27FC236}">
              <a16:creationId xmlns:a16="http://schemas.microsoft.com/office/drawing/2014/main" id="{2BFD16F3-F4D5-43AA-857A-CFA19AE3BB71}"/>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14" name="直線コネクタ 113">
          <a:extLst>
            <a:ext uri="{FF2B5EF4-FFF2-40B4-BE49-F238E27FC236}">
              <a16:creationId xmlns:a16="http://schemas.microsoft.com/office/drawing/2014/main" id="{84DDAF9C-63FA-48D3-A389-0536760F1032}"/>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15" name="【道路】&#10;一人当たり延長平均値テキスト">
          <a:extLst>
            <a:ext uri="{FF2B5EF4-FFF2-40B4-BE49-F238E27FC236}">
              <a16:creationId xmlns:a16="http://schemas.microsoft.com/office/drawing/2014/main" id="{3DBE60F4-4373-4DBE-8E1F-7959FE7686F2}"/>
            </a:ext>
          </a:extLst>
        </xdr:cNvPr>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16" name="フローチャート: 判断 115">
          <a:extLst>
            <a:ext uri="{FF2B5EF4-FFF2-40B4-BE49-F238E27FC236}">
              <a16:creationId xmlns:a16="http://schemas.microsoft.com/office/drawing/2014/main" id="{69FADE19-8AF8-4C55-BAA4-37262CE7815D}"/>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17" name="フローチャート: 判断 116">
          <a:extLst>
            <a:ext uri="{FF2B5EF4-FFF2-40B4-BE49-F238E27FC236}">
              <a16:creationId xmlns:a16="http://schemas.microsoft.com/office/drawing/2014/main" id="{E152C61E-CF98-4827-BF34-AB2D37C7921A}"/>
            </a:ext>
          </a:extLst>
        </xdr:cNvPr>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18" name="フローチャート: 判断 117">
          <a:extLst>
            <a:ext uri="{FF2B5EF4-FFF2-40B4-BE49-F238E27FC236}">
              <a16:creationId xmlns:a16="http://schemas.microsoft.com/office/drawing/2014/main" id="{68B00F10-587C-4F86-9309-B2D811F85859}"/>
            </a:ext>
          </a:extLst>
        </xdr:cNvPr>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19" name="フローチャート: 判断 118">
          <a:extLst>
            <a:ext uri="{FF2B5EF4-FFF2-40B4-BE49-F238E27FC236}">
              <a16:creationId xmlns:a16="http://schemas.microsoft.com/office/drawing/2014/main" id="{F346643F-60CF-4FCF-A768-7314BB22BF45}"/>
            </a:ext>
          </a:extLst>
        </xdr:cNvPr>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0" name="フローチャート: 判断 119">
          <a:extLst>
            <a:ext uri="{FF2B5EF4-FFF2-40B4-BE49-F238E27FC236}">
              <a16:creationId xmlns:a16="http://schemas.microsoft.com/office/drawing/2014/main" id="{8FCC4AE3-5B36-4993-8FE4-A8412003EB93}"/>
            </a:ext>
          </a:extLst>
        </xdr:cNvPr>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A7DDE245-1DF8-433D-8729-D65C1B77A1E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4755037-EA10-488A-B248-2211E173641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63FD2D1-6B65-41C9-B018-39FD32FA4DC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30ACBE46-3E27-4B14-A0A5-B0BDB3F8219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D4F1236-3D7F-481D-B3EF-C172DA75E07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83562</xdr:rowOff>
    </xdr:from>
    <xdr:to>
      <xdr:col>46</xdr:col>
      <xdr:colOff>38100</xdr:colOff>
      <xdr:row>34</xdr:row>
      <xdr:rowOff>13712</xdr:rowOff>
    </xdr:to>
    <xdr:sp macro="" textlink="">
      <xdr:nvSpPr>
        <xdr:cNvPr id="126" name="楕円 125">
          <a:extLst>
            <a:ext uri="{FF2B5EF4-FFF2-40B4-BE49-F238E27FC236}">
              <a16:creationId xmlns:a16="http://schemas.microsoft.com/office/drawing/2014/main" id="{54114C29-39FF-49A8-9C8B-C2C362B7641D}"/>
            </a:ext>
          </a:extLst>
        </xdr:cNvPr>
        <xdr:cNvSpPr/>
      </xdr:nvSpPr>
      <xdr:spPr>
        <a:xfrm>
          <a:off x="8699500" y="574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119028</xdr:rowOff>
    </xdr:from>
    <xdr:to>
      <xdr:col>41</xdr:col>
      <xdr:colOff>101600</xdr:colOff>
      <xdr:row>34</xdr:row>
      <xdr:rowOff>49178</xdr:rowOff>
    </xdr:to>
    <xdr:sp macro="" textlink="">
      <xdr:nvSpPr>
        <xdr:cNvPr id="127" name="楕円 126">
          <a:extLst>
            <a:ext uri="{FF2B5EF4-FFF2-40B4-BE49-F238E27FC236}">
              <a16:creationId xmlns:a16="http://schemas.microsoft.com/office/drawing/2014/main" id="{08F06767-393C-476E-8B89-D832B8AFF6B8}"/>
            </a:ext>
          </a:extLst>
        </xdr:cNvPr>
        <xdr:cNvSpPr/>
      </xdr:nvSpPr>
      <xdr:spPr>
        <a:xfrm>
          <a:off x="7810500" y="57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134362</xdr:rowOff>
    </xdr:from>
    <xdr:to>
      <xdr:col>45</xdr:col>
      <xdr:colOff>177800</xdr:colOff>
      <xdr:row>33</xdr:row>
      <xdr:rowOff>169828</xdr:rowOff>
    </xdr:to>
    <xdr:cxnSp macro="">
      <xdr:nvCxnSpPr>
        <xdr:cNvPr id="128" name="直線コネクタ 127">
          <a:extLst>
            <a:ext uri="{FF2B5EF4-FFF2-40B4-BE49-F238E27FC236}">
              <a16:creationId xmlns:a16="http://schemas.microsoft.com/office/drawing/2014/main" id="{F3B70C56-0797-45D6-B4AE-4FFCB601366F}"/>
            </a:ext>
          </a:extLst>
        </xdr:cNvPr>
        <xdr:cNvCxnSpPr/>
      </xdr:nvCxnSpPr>
      <xdr:spPr>
        <a:xfrm flipV="1">
          <a:off x="7861300" y="5792212"/>
          <a:ext cx="889000" cy="3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151228</xdr:rowOff>
    </xdr:from>
    <xdr:to>
      <xdr:col>36</xdr:col>
      <xdr:colOff>165100</xdr:colOff>
      <xdr:row>34</xdr:row>
      <xdr:rowOff>81378</xdr:rowOff>
    </xdr:to>
    <xdr:sp macro="" textlink="">
      <xdr:nvSpPr>
        <xdr:cNvPr id="129" name="楕円 128">
          <a:extLst>
            <a:ext uri="{FF2B5EF4-FFF2-40B4-BE49-F238E27FC236}">
              <a16:creationId xmlns:a16="http://schemas.microsoft.com/office/drawing/2014/main" id="{49584238-DD48-43CF-9FC1-D93333E95DD1}"/>
            </a:ext>
          </a:extLst>
        </xdr:cNvPr>
        <xdr:cNvSpPr/>
      </xdr:nvSpPr>
      <xdr:spPr>
        <a:xfrm>
          <a:off x="6921500" y="580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169828</xdr:rowOff>
    </xdr:from>
    <xdr:to>
      <xdr:col>41</xdr:col>
      <xdr:colOff>50800</xdr:colOff>
      <xdr:row>34</xdr:row>
      <xdr:rowOff>30578</xdr:rowOff>
    </xdr:to>
    <xdr:cxnSp macro="">
      <xdr:nvCxnSpPr>
        <xdr:cNvPr id="130" name="直線コネクタ 129">
          <a:extLst>
            <a:ext uri="{FF2B5EF4-FFF2-40B4-BE49-F238E27FC236}">
              <a16:creationId xmlns:a16="http://schemas.microsoft.com/office/drawing/2014/main" id="{419B2FCA-C413-442A-BAAE-52E23296D805}"/>
            </a:ext>
          </a:extLst>
        </xdr:cNvPr>
        <xdr:cNvCxnSpPr/>
      </xdr:nvCxnSpPr>
      <xdr:spPr>
        <a:xfrm flipV="1">
          <a:off x="6972300" y="5827678"/>
          <a:ext cx="889000" cy="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31" name="n_1aveValue【道路】&#10;一人当たり延長">
          <a:extLst>
            <a:ext uri="{FF2B5EF4-FFF2-40B4-BE49-F238E27FC236}">
              <a16:creationId xmlns:a16="http://schemas.microsoft.com/office/drawing/2014/main" id="{493CBEE9-80DC-44FF-BC78-3A382057373B}"/>
            </a:ext>
          </a:extLst>
        </xdr:cNvPr>
        <xdr:cNvSpPr txBox="1"/>
      </xdr:nvSpPr>
      <xdr:spPr>
        <a:xfrm>
          <a:off x="9359411" y="64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32" name="n_2aveValue【道路】&#10;一人当たり延長">
          <a:extLst>
            <a:ext uri="{FF2B5EF4-FFF2-40B4-BE49-F238E27FC236}">
              <a16:creationId xmlns:a16="http://schemas.microsoft.com/office/drawing/2014/main" id="{9436618F-BB04-4A78-9B26-5D76633EF20C}"/>
            </a:ext>
          </a:extLst>
        </xdr:cNvPr>
        <xdr:cNvSpPr txBox="1"/>
      </xdr:nvSpPr>
      <xdr:spPr>
        <a:xfrm>
          <a:off x="8483111" y="67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33" name="n_3aveValue【道路】&#10;一人当たり延長">
          <a:extLst>
            <a:ext uri="{FF2B5EF4-FFF2-40B4-BE49-F238E27FC236}">
              <a16:creationId xmlns:a16="http://schemas.microsoft.com/office/drawing/2014/main" id="{BBB034B8-AC68-410D-A809-40EB53CB98E1}"/>
            </a:ext>
          </a:extLst>
        </xdr:cNvPr>
        <xdr:cNvSpPr txBox="1"/>
      </xdr:nvSpPr>
      <xdr:spPr>
        <a:xfrm>
          <a:off x="75941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34" name="n_4aveValue【道路】&#10;一人当たり延長">
          <a:extLst>
            <a:ext uri="{FF2B5EF4-FFF2-40B4-BE49-F238E27FC236}">
              <a16:creationId xmlns:a16="http://schemas.microsoft.com/office/drawing/2014/main" id="{94E1AB96-6A18-452C-8A0A-1C49DD1103B5}"/>
            </a:ext>
          </a:extLst>
        </xdr:cNvPr>
        <xdr:cNvSpPr txBox="1"/>
      </xdr:nvSpPr>
      <xdr:spPr>
        <a:xfrm>
          <a:off x="6705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30239</xdr:rowOff>
    </xdr:from>
    <xdr:ext cx="534377" cy="259045"/>
    <xdr:sp macro="" textlink="">
      <xdr:nvSpPr>
        <xdr:cNvPr id="135" name="n_2mainValue【道路】&#10;一人当たり延長">
          <a:extLst>
            <a:ext uri="{FF2B5EF4-FFF2-40B4-BE49-F238E27FC236}">
              <a16:creationId xmlns:a16="http://schemas.microsoft.com/office/drawing/2014/main" id="{3EBAA4E3-6A96-487F-A6F9-48A40B0E35A5}"/>
            </a:ext>
          </a:extLst>
        </xdr:cNvPr>
        <xdr:cNvSpPr txBox="1"/>
      </xdr:nvSpPr>
      <xdr:spPr>
        <a:xfrm>
          <a:off x="8483111" y="551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65705</xdr:rowOff>
    </xdr:from>
    <xdr:ext cx="534377" cy="259045"/>
    <xdr:sp macro="" textlink="">
      <xdr:nvSpPr>
        <xdr:cNvPr id="136" name="n_3mainValue【道路】&#10;一人当たり延長">
          <a:extLst>
            <a:ext uri="{FF2B5EF4-FFF2-40B4-BE49-F238E27FC236}">
              <a16:creationId xmlns:a16="http://schemas.microsoft.com/office/drawing/2014/main" id="{68C0107B-C4D4-40D5-BD63-ED70EE3DD0C8}"/>
            </a:ext>
          </a:extLst>
        </xdr:cNvPr>
        <xdr:cNvSpPr txBox="1"/>
      </xdr:nvSpPr>
      <xdr:spPr>
        <a:xfrm>
          <a:off x="7594111" y="55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97905</xdr:rowOff>
    </xdr:from>
    <xdr:ext cx="534377" cy="259045"/>
    <xdr:sp macro="" textlink="">
      <xdr:nvSpPr>
        <xdr:cNvPr id="137" name="n_4mainValue【道路】&#10;一人当たり延長">
          <a:extLst>
            <a:ext uri="{FF2B5EF4-FFF2-40B4-BE49-F238E27FC236}">
              <a16:creationId xmlns:a16="http://schemas.microsoft.com/office/drawing/2014/main" id="{C37266E1-25F2-437A-8352-B0DFAAD799CD}"/>
            </a:ext>
          </a:extLst>
        </xdr:cNvPr>
        <xdr:cNvSpPr txBox="1"/>
      </xdr:nvSpPr>
      <xdr:spPr>
        <a:xfrm>
          <a:off x="6705111" y="558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DBFE4F79-B78A-42ED-A956-6DF218BEFB4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58F1AC0E-5E3F-47D6-9336-9E91AC3E30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FC3259FB-7F5C-4C78-ACBE-607242B21A5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4EB90FDB-FD00-4D29-B4FC-3F784447762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857E23C0-7B63-49B3-9F6F-960DBCEE540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4FFE6BFF-F12D-4E40-A21B-B83A494DA87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1D2321E0-E7FE-439E-A95C-EAF096D1B26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8D02A2F9-5FB3-46D4-A93B-46244AAD11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113B141D-C377-487E-8B61-6E634D3BFDB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44BF4C82-8816-4780-9FA4-1F65B9F28A0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0CCDC3E9-C176-4C70-B789-A0D14143C83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a:extLst>
            <a:ext uri="{FF2B5EF4-FFF2-40B4-BE49-F238E27FC236}">
              <a16:creationId xmlns:a16="http://schemas.microsoft.com/office/drawing/2014/main" id="{E542AAB0-9F69-44C8-9ABB-16C97BDE679F}"/>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a:extLst>
            <a:ext uri="{FF2B5EF4-FFF2-40B4-BE49-F238E27FC236}">
              <a16:creationId xmlns:a16="http://schemas.microsoft.com/office/drawing/2014/main" id="{A14872F6-E455-4B58-A653-B71A0CFF3416}"/>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a:extLst>
            <a:ext uri="{FF2B5EF4-FFF2-40B4-BE49-F238E27FC236}">
              <a16:creationId xmlns:a16="http://schemas.microsoft.com/office/drawing/2014/main" id="{6DB875C5-7008-4853-B471-9F9612F652D4}"/>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a:extLst>
            <a:ext uri="{FF2B5EF4-FFF2-40B4-BE49-F238E27FC236}">
              <a16:creationId xmlns:a16="http://schemas.microsoft.com/office/drawing/2014/main" id="{E292BE8A-E65D-47F1-8E65-CF08E9335F4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a:extLst>
            <a:ext uri="{FF2B5EF4-FFF2-40B4-BE49-F238E27FC236}">
              <a16:creationId xmlns:a16="http://schemas.microsoft.com/office/drawing/2014/main" id="{1F738654-02BE-42D8-BFAA-94EF99351E6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a:extLst>
            <a:ext uri="{FF2B5EF4-FFF2-40B4-BE49-F238E27FC236}">
              <a16:creationId xmlns:a16="http://schemas.microsoft.com/office/drawing/2014/main" id="{0D5DD315-EB0D-416C-9E24-845E6A753CD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a:extLst>
            <a:ext uri="{FF2B5EF4-FFF2-40B4-BE49-F238E27FC236}">
              <a16:creationId xmlns:a16="http://schemas.microsoft.com/office/drawing/2014/main" id="{F98F379D-3A8A-492A-92FC-838F16E5B695}"/>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a:extLst>
            <a:ext uri="{FF2B5EF4-FFF2-40B4-BE49-F238E27FC236}">
              <a16:creationId xmlns:a16="http://schemas.microsoft.com/office/drawing/2014/main" id="{987F622E-AACA-41CE-B9D8-DA0E0E2234A4}"/>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6B928FEC-9A2F-4EC1-9AF8-B5F9DCE1B5C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8" name="テキスト ボックス 157">
          <a:extLst>
            <a:ext uri="{FF2B5EF4-FFF2-40B4-BE49-F238E27FC236}">
              <a16:creationId xmlns:a16="http://schemas.microsoft.com/office/drawing/2014/main" id="{967BD04D-E4D9-4EB9-90CA-C7B7C869B4AC}"/>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AF13C950-63E4-4216-994D-3D2C60A1909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60" name="直線コネクタ 159">
          <a:extLst>
            <a:ext uri="{FF2B5EF4-FFF2-40B4-BE49-F238E27FC236}">
              <a16:creationId xmlns:a16="http://schemas.microsoft.com/office/drawing/2014/main" id="{FA0920B9-2944-4FC3-ABF7-E25DF8A8CDB9}"/>
            </a:ext>
          </a:extLst>
        </xdr:cNvPr>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26C40D8B-936F-4534-AA1C-48E9D2963DC9}"/>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62" name="直線コネクタ 161">
          <a:extLst>
            <a:ext uri="{FF2B5EF4-FFF2-40B4-BE49-F238E27FC236}">
              <a16:creationId xmlns:a16="http://schemas.microsoft.com/office/drawing/2014/main" id="{7736FD15-A08C-48E6-B7F8-467026682D02}"/>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08AB927D-B401-4DC9-9A08-4CA889621D1C}"/>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64" name="直線コネクタ 163">
          <a:extLst>
            <a:ext uri="{FF2B5EF4-FFF2-40B4-BE49-F238E27FC236}">
              <a16:creationId xmlns:a16="http://schemas.microsoft.com/office/drawing/2014/main" id="{D3DC082D-8F24-41EA-A182-11997DFA00BC}"/>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C2C5C304-9141-41A7-B333-67AD7B477D33}"/>
            </a:ext>
          </a:extLst>
        </xdr:cNvPr>
        <xdr:cNvSpPr txBox="1"/>
      </xdr:nvSpPr>
      <xdr:spPr>
        <a:xfrm>
          <a:off x="4673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66" name="フローチャート: 判断 165">
          <a:extLst>
            <a:ext uri="{FF2B5EF4-FFF2-40B4-BE49-F238E27FC236}">
              <a16:creationId xmlns:a16="http://schemas.microsoft.com/office/drawing/2014/main" id="{8416EEA7-6D17-4C37-966A-1D9616CA4BB3}"/>
            </a:ext>
          </a:extLst>
        </xdr:cNvPr>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67" name="フローチャート: 判断 166">
          <a:extLst>
            <a:ext uri="{FF2B5EF4-FFF2-40B4-BE49-F238E27FC236}">
              <a16:creationId xmlns:a16="http://schemas.microsoft.com/office/drawing/2014/main" id="{3596B790-4A01-400E-8D2B-A9F8F5B43B6E}"/>
            </a:ext>
          </a:extLst>
        </xdr:cNvPr>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68" name="フローチャート: 判断 167">
          <a:extLst>
            <a:ext uri="{FF2B5EF4-FFF2-40B4-BE49-F238E27FC236}">
              <a16:creationId xmlns:a16="http://schemas.microsoft.com/office/drawing/2014/main" id="{1B8927A6-B343-4BE2-AC88-5F04E6D3B79D}"/>
            </a:ext>
          </a:extLst>
        </xdr:cNvPr>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69" name="フローチャート: 判断 168">
          <a:extLst>
            <a:ext uri="{FF2B5EF4-FFF2-40B4-BE49-F238E27FC236}">
              <a16:creationId xmlns:a16="http://schemas.microsoft.com/office/drawing/2014/main" id="{BF1185FB-660C-4630-90CB-B2ACF18F2BE6}"/>
            </a:ext>
          </a:extLst>
        </xdr:cNvPr>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70" name="フローチャート: 判断 169">
          <a:extLst>
            <a:ext uri="{FF2B5EF4-FFF2-40B4-BE49-F238E27FC236}">
              <a16:creationId xmlns:a16="http://schemas.microsoft.com/office/drawing/2014/main" id="{59023F32-AA76-410E-9824-1A12437003B9}"/>
            </a:ext>
          </a:extLst>
        </xdr:cNvPr>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FC169695-2C8C-4BD5-B0AF-BF166F5BCE8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908BEB70-629D-4387-81E1-056420EDAA1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DF40249-8407-4E8E-9C37-1010D9C20C2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4FAF6BA0-326F-478A-B57B-713A4CDD245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8A9B7F5B-926F-4BF9-AA54-0A30DB26A15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40640</xdr:rowOff>
    </xdr:from>
    <xdr:to>
      <xdr:col>15</xdr:col>
      <xdr:colOff>101600</xdr:colOff>
      <xdr:row>59</xdr:row>
      <xdr:rowOff>142240</xdr:rowOff>
    </xdr:to>
    <xdr:sp macro="" textlink="">
      <xdr:nvSpPr>
        <xdr:cNvPr id="176" name="楕円 175">
          <a:extLst>
            <a:ext uri="{FF2B5EF4-FFF2-40B4-BE49-F238E27FC236}">
              <a16:creationId xmlns:a16="http://schemas.microsoft.com/office/drawing/2014/main" id="{65540394-D81C-47E3-8A14-C88C85BFA05F}"/>
            </a:ext>
          </a:extLst>
        </xdr:cNvPr>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145796</xdr:rowOff>
    </xdr:from>
    <xdr:to>
      <xdr:col>10</xdr:col>
      <xdr:colOff>165100</xdr:colOff>
      <xdr:row>59</xdr:row>
      <xdr:rowOff>75946</xdr:rowOff>
    </xdr:to>
    <xdr:sp macro="" textlink="">
      <xdr:nvSpPr>
        <xdr:cNvPr id="177" name="楕円 176">
          <a:extLst>
            <a:ext uri="{FF2B5EF4-FFF2-40B4-BE49-F238E27FC236}">
              <a16:creationId xmlns:a16="http://schemas.microsoft.com/office/drawing/2014/main" id="{C70B1B46-C8EF-46E4-91D0-B2384EB8BE1F}"/>
            </a:ext>
          </a:extLst>
        </xdr:cNvPr>
        <xdr:cNvSpPr/>
      </xdr:nvSpPr>
      <xdr:spPr>
        <a:xfrm>
          <a:off x="1968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25146</xdr:rowOff>
    </xdr:from>
    <xdr:to>
      <xdr:col>15</xdr:col>
      <xdr:colOff>50800</xdr:colOff>
      <xdr:row>59</xdr:row>
      <xdr:rowOff>91440</xdr:rowOff>
    </xdr:to>
    <xdr:cxnSp macro="">
      <xdr:nvCxnSpPr>
        <xdr:cNvPr id="178" name="直線コネクタ 177">
          <a:extLst>
            <a:ext uri="{FF2B5EF4-FFF2-40B4-BE49-F238E27FC236}">
              <a16:creationId xmlns:a16="http://schemas.microsoft.com/office/drawing/2014/main" id="{0D7429E2-4FB9-4094-B425-50D3FBE05856}"/>
            </a:ext>
          </a:extLst>
        </xdr:cNvPr>
        <xdr:cNvCxnSpPr/>
      </xdr:nvCxnSpPr>
      <xdr:spPr>
        <a:xfrm>
          <a:off x="2019300" y="1014069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106934</xdr:rowOff>
    </xdr:from>
    <xdr:to>
      <xdr:col>6</xdr:col>
      <xdr:colOff>38100</xdr:colOff>
      <xdr:row>59</xdr:row>
      <xdr:rowOff>37084</xdr:rowOff>
    </xdr:to>
    <xdr:sp macro="" textlink="">
      <xdr:nvSpPr>
        <xdr:cNvPr id="179" name="楕円 178">
          <a:extLst>
            <a:ext uri="{FF2B5EF4-FFF2-40B4-BE49-F238E27FC236}">
              <a16:creationId xmlns:a16="http://schemas.microsoft.com/office/drawing/2014/main" id="{461D6156-EA86-4DED-BFFC-F1B939FAF822}"/>
            </a:ext>
          </a:extLst>
        </xdr:cNvPr>
        <xdr:cNvSpPr/>
      </xdr:nvSpPr>
      <xdr:spPr>
        <a:xfrm>
          <a:off x="10795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157734</xdr:rowOff>
    </xdr:from>
    <xdr:to>
      <xdr:col>10</xdr:col>
      <xdr:colOff>114300</xdr:colOff>
      <xdr:row>59</xdr:row>
      <xdr:rowOff>25146</xdr:rowOff>
    </xdr:to>
    <xdr:cxnSp macro="">
      <xdr:nvCxnSpPr>
        <xdr:cNvPr id="180" name="直線コネクタ 179">
          <a:extLst>
            <a:ext uri="{FF2B5EF4-FFF2-40B4-BE49-F238E27FC236}">
              <a16:creationId xmlns:a16="http://schemas.microsoft.com/office/drawing/2014/main" id="{EB5C1182-E6B6-42D0-8365-2842CA25DB80}"/>
            </a:ext>
          </a:extLst>
        </xdr:cNvPr>
        <xdr:cNvCxnSpPr/>
      </xdr:nvCxnSpPr>
      <xdr:spPr>
        <a:xfrm>
          <a:off x="1130300" y="1010183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30751</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C349539A-0CA9-48DE-B8AA-658D1453D6BE}"/>
            </a:ext>
          </a:extLst>
        </xdr:cNvPr>
        <xdr:cNvSpPr txBox="1"/>
      </xdr:nvSpPr>
      <xdr:spPr>
        <a:xfrm>
          <a:off x="3582044" y="1031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5EB9F75C-E08A-499F-B6EC-E1E479CB281E}"/>
            </a:ext>
          </a:extLst>
        </xdr:cNvPr>
        <xdr:cNvSpPr txBox="1"/>
      </xdr:nvSpPr>
      <xdr:spPr>
        <a:xfrm>
          <a:off x="2705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1BD0343E-EC08-4AB0-AF18-D61504A9BC5A}"/>
            </a:ext>
          </a:extLst>
        </xdr:cNvPr>
        <xdr:cNvSpPr txBox="1"/>
      </xdr:nvSpPr>
      <xdr:spPr>
        <a:xfrm>
          <a:off x="1816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1145343F-3BA6-4402-AD83-9513B0910B84}"/>
            </a:ext>
          </a:extLst>
        </xdr:cNvPr>
        <xdr:cNvSpPr txBox="1"/>
      </xdr:nvSpPr>
      <xdr:spPr>
        <a:xfrm>
          <a:off x="9277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185" name="n_2mainValue【橋りょう・トンネル】&#10;有形固定資産減価償却率">
          <a:extLst>
            <a:ext uri="{FF2B5EF4-FFF2-40B4-BE49-F238E27FC236}">
              <a16:creationId xmlns:a16="http://schemas.microsoft.com/office/drawing/2014/main" id="{C0525220-BE1A-4166-8655-18E5DA405D51}"/>
            </a:ext>
          </a:extLst>
        </xdr:cNvPr>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92473</xdr:rowOff>
    </xdr:from>
    <xdr:ext cx="405111" cy="259045"/>
    <xdr:sp macro="" textlink="">
      <xdr:nvSpPr>
        <xdr:cNvPr id="186" name="n_3mainValue【橋りょう・トンネル】&#10;有形固定資産減価償却率">
          <a:extLst>
            <a:ext uri="{FF2B5EF4-FFF2-40B4-BE49-F238E27FC236}">
              <a16:creationId xmlns:a16="http://schemas.microsoft.com/office/drawing/2014/main" id="{75F57124-1C7D-4CD2-9E6E-D77E91149467}"/>
            </a:ext>
          </a:extLst>
        </xdr:cNvPr>
        <xdr:cNvSpPr txBox="1"/>
      </xdr:nvSpPr>
      <xdr:spPr>
        <a:xfrm>
          <a:off x="1816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53611</xdr:rowOff>
    </xdr:from>
    <xdr:ext cx="405111" cy="259045"/>
    <xdr:sp macro="" textlink="">
      <xdr:nvSpPr>
        <xdr:cNvPr id="187" name="n_4mainValue【橋りょう・トンネル】&#10;有形固定資産減価償却率">
          <a:extLst>
            <a:ext uri="{FF2B5EF4-FFF2-40B4-BE49-F238E27FC236}">
              <a16:creationId xmlns:a16="http://schemas.microsoft.com/office/drawing/2014/main" id="{31B9BD00-AE90-464F-8BB0-BB4E7BCBED59}"/>
            </a:ext>
          </a:extLst>
        </xdr:cNvPr>
        <xdr:cNvSpPr txBox="1"/>
      </xdr:nvSpPr>
      <xdr:spPr>
        <a:xfrm>
          <a:off x="9277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4B07A703-0FC0-4508-8188-39274112F94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40EAAA56-C799-49BA-A61F-CCA87C1C4D6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E74470E9-D881-4A2E-956A-7022D367784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8B7DC085-86D0-4C35-886E-83B8C401A9A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A8138286-C4DB-43C4-8390-8F427CA5547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106CC2E2-113A-4D59-A020-3ADE4731BCA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8A1F76B8-0E53-4203-B591-500D0C81A02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B7826556-D79C-4C00-8AB1-8E881557F8A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92EFBF5D-078D-4ADA-82F1-C001B7F90F6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6832D462-F8EE-49EF-862D-832C90472A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id="{3BC99516-9DDA-4B98-9F5D-5E5D46DB521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a:extLst>
            <a:ext uri="{FF2B5EF4-FFF2-40B4-BE49-F238E27FC236}">
              <a16:creationId xmlns:a16="http://schemas.microsoft.com/office/drawing/2014/main" id="{6E1DBEE8-BEB3-4399-953F-5C5F0FC0E82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id="{FAB9365D-ADD2-4E21-9274-C9653D94D71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1" name="テキスト ボックス 200">
          <a:extLst>
            <a:ext uri="{FF2B5EF4-FFF2-40B4-BE49-F238E27FC236}">
              <a16:creationId xmlns:a16="http://schemas.microsoft.com/office/drawing/2014/main" id="{74797D90-5274-49E5-9FCF-AD1B4AF4228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id="{C1ACA885-C3D7-477B-AC14-1ED97027539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3" name="テキスト ボックス 202">
          <a:extLst>
            <a:ext uri="{FF2B5EF4-FFF2-40B4-BE49-F238E27FC236}">
              <a16:creationId xmlns:a16="http://schemas.microsoft.com/office/drawing/2014/main" id="{528AE748-598C-43A9-A2CC-F88AAD4E94B5}"/>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id="{A21FCAF1-6692-484B-AB28-4F3E6F5E714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5" name="テキスト ボックス 204">
          <a:extLst>
            <a:ext uri="{FF2B5EF4-FFF2-40B4-BE49-F238E27FC236}">
              <a16:creationId xmlns:a16="http://schemas.microsoft.com/office/drawing/2014/main" id="{4D39D513-EEBD-44CC-BBAE-8EED65157D8A}"/>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id="{B46C917C-CDFE-4E9B-994B-C75C3C781E5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a:extLst>
            <a:ext uri="{FF2B5EF4-FFF2-40B4-BE49-F238E27FC236}">
              <a16:creationId xmlns:a16="http://schemas.microsoft.com/office/drawing/2014/main" id="{ED48A795-2FD4-4F96-88EF-6F1EE7AB5BC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2E9C3883-7CBE-47C7-A4E0-14D8FB7F3D7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a:extLst>
            <a:ext uri="{FF2B5EF4-FFF2-40B4-BE49-F238E27FC236}">
              <a16:creationId xmlns:a16="http://schemas.microsoft.com/office/drawing/2014/main" id="{00CCB03C-1B59-44E6-B197-0E5B0E9F79C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86D883A8-79A3-4946-B345-64EFA8B2A9B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11" name="直線コネクタ 210">
          <a:extLst>
            <a:ext uri="{FF2B5EF4-FFF2-40B4-BE49-F238E27FC236}">
              <a16:creationId xmlns:a16="http://schemas.microsoft.com/office/drawing/2014/main" id="{2E5632E9-41DC-44F4-8953-41DB8AB95298}"/>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id="{2B10EC54-67DD-43AE-8E76-85D9738EAE1D}"/>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13" name="直線コネクタ 212">
          <a:extLst>
            <a:ext uri="{FF2B5EF4-FFF2-40B4-BE49-F238E27FC236}">
              <a16:creationId xmlns:a16="http://schemas.microsoft.com/office/drawing/2014/main" id="{2537BCD9-638C-4B22-AA3F-65F67850059A}"/>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id="{2110CAFF-A363-47FB-8372-A28A63B3C0BC}"/>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15" name="直線コネクタ 214">
          <a:extLst>
            <a:ext uri="{FF2B5EF4-FFF2-40B4-BE49-F238E27FC236}">
              <a16:creationId xmlns:a16="http://schemas.microsoft.com/office/drawing/2014/main" id="{68044D5C-3631-4F6F-B090-34B611F79F03}"/>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4577</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AF4FD059-0640-4120-B2C2-78759837E517}"/>
            </a:ext>
          </a:extLst>
        </xdr:cNvPr>
        <xdr:cNvSpPr txBox="1"/>
      </xdr:nvSpPr>
      <xdr:spPr>
        <a:xfrm>
          <a:off x="10515600" y="1080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17" name="フローチャート: 判断 216">
          <a:extLst>
            <a:ext uri="{FF2B5EF4-FFF2-40B4-BE49-F238E27FC236}">
              <a16:creationId xmlns:a16="http://schemas.microsoft.com/office/drawing/2014/main" id="{2AF57673-FB34-42BA-BB8A-7CD0E7AF58EA}"/>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18" name="フローチャート: 判断 217">
          <a:extLst>
            <a:ext uri="{FF2B5EF4-FFF2-40B4-BE49-F238E27FC236}">
              <a16:creationId xmlns:a16="http://schemas.microsoft.com/office/drawing/2014/main" id="{DE0037CA-0F0D-45FD-AB7D-B050382D4A2E}"/>
            </a:ext>
          </a:extLst>
        </xdr:cNvPr>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19" name="フローチャート: 判断 218">
          <a:extLst>
            <a:ext uri="{FF2B5EF4-FFF2-40B4-BE49-F238E27FC236}">
              <a16:creationId xmlns:a16="http://schemas.microsoft.com/office/drawing/2014/main" id="{8AD7F17B-F175-4253-AB86-0BAACA7A6074}"/>
            </a:ext>
          </a:extLst>
        </xdr:cNvPr>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20" name="フローチャート: 判断 219">
          <a:extLst>
            <a:ext uri="{FF2B5EF4-FFF2-40B4-BE49-F238E27FC236}">
              <a16:creationId xmlns:a16="http://schemas.microsoft.com/office/drawing/2014/main" id="{E83E80FD-8035-4046-978E-EC4D3C085FD5}"/>
            </a:ext>
          </a:extLst>
        </xdr:cNvPr>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21" name="フローチャート: 判断 220">
          <a:extLst>
            <a:ext uri="{FF2B5EF4-FFF2-40B4-BE49-F238E27FC236}">
              <a16:creationId xmlns:a16="http://schemas.microsoft.com/office/drawing/2014/main" id="{C65D8925-6D22-4885-B3A0-B6C5B4191C84}"/>
            </a:ext>
          </a:extLst>
        </xdr:cNvPr>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F77C3CC6-D4B9-46E7-B935-39F98112A75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F0C4BC8E-634E-4160-A302-0FC526CFFA2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E93E0CD-EC6C-4B39-8689-26A15F9A35A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7D5D030B-6770-4A4E-BC09-30176CFEE90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880B82F9-7BFD-44F9-8EB8-9852A4EB08B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74999</xdr:rowOff>
    </xdr:from>
    <xdr:to>
      <xdr:col>46</xdr:col>
      <xdr:colOff>38100</xdr:colOff>
      <xdr:row>64</xdr:row>
      <xdr:rowOff>5149</xdr:rowOff>
    </xdr:to>
    <xdr:sp macro="" textlink="">
      <xdr:nvSpPr>
        <xdr:cNvPr id="227" name="楕円 226">
          <a:extLst>
            <a:ext uri="{FF2B5EF4-FFF2-40B4-BE49-F238E27FC236}">
              <a16:creationId xmlns:a16="http://schemas.microsoft.com/office/drawing/2014/main" id="{A47FC1AC-BBE6-4BC2-8652-2721DBE8CA90}"/>
            </a:ext>
          </a:extLst>
        </xdr:cNvPr>
        <xdr:cNvSpPr/>
      </xdr:nvSpPr>
      <xdr:spPr>
        <a:xfrm>
          <a:off x="8699500" y="108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78354</xdr:rowOff>
    </xdr:from>
    <xdr:to>
      <xdr:col>41</xdr:col>
      <xdr:colOff>101600</xdr:colOff>
      <xdr:row>64</xdr:row>
      <xdr:rowOff>8504</xdr:rowOff>
    </xdr:to>
    <xdr:sp macro="" textlink="">
      <xdr:nvSpPr>
        <xdr:cNvPr id="228" name="楕円 227">
          <a:extLst>
            <a:ext uri="{FF2B5EF4-FFF2-40B4-BE49-F238E27FC236}">
              <a16:creationId xmlns:a16="http://schemas.microsoft.com/office/drawing/2014/main" id="{68080258-A5E7-4EDF-BE8A-2494B72CF7FC}"/>
            </a:ext>
          </a:extLst>
        </xdr:cNvPr>
        <xdr:cNvSpPr/>
      </xdr:nvSpPr>
      <xdr:spPr>
        <a:xfrm>
          <a:off x="7810500" y="108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125799</xdr:rowOff>
    </xdr:from>
    <xdr:to>
      <xdr:col>45</xdr:col>
      <xdr:colOff>177800</xdr:colOff>
      <xdr:row>63</xdr:row>
      <xdr:rowOff>129154</xdr:rowOff>
    </xdr:to>
    <xdr:cxnSp macro="">
      <xdr:nvCxnSpPr>
        <xdr:cNvPr id="229" name="直線コネクタ 228">
          <a:extLst>
            <a:ext uri="{FF2B5EF4-FFF2-40B4-BE49-F238E27FC236}">
              <a16:creationId xmlns:a16="http://schemas.microsoft.com/office/drawing/2014/main" id="{58586F1D-0D35-4703-9A68-FBA4BFB02750}"/>
            </a:ext>
          </a:extLst>
        </xdr:cNvPr>
        <xdr:cNvCxnSpPr/>
      </xdr:nvCxnSpPr>
      <xdr:spPr>
        <a:xfrm flipV="1">
          <a:off x="7861300" y="10927149"/>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80804</xdr:rowOff>
    </xdr:from>
    <xdr:to>
      <xdr:col>36</xdr:col>
      <xdr:colOff>165100</xdr:colOff>
      <xdr:row>64</xdr:row>
      <xdr:rowOff>10954</xdr:rowOff>
    </xdr:to>
    <xdr:sp macro="" textlink="">
      <xdr:nvSpPr>
        <xdr:cNvPr id="230" name="楕円 229">
          <a:extLst>
            <a:ext uri="{FF2B5EF4-FFF2-40B4-BE49-F238E27FC236}">
              <a16:creationId xmlns:a16="http://schemas.microsoft.com/office/drawing/2014/main" id="{E03956AB-1300-4C2D-8D74-9AC547BEDA45}"/>
            </a:ext>
          </a:extLst>
        </xdr:cNvPr>
        <xdr:cNvSpPr/>
      </xdr:nvSpPr>
      <xdr:spPr>
        <a:xfrm>
          <a:off x="6921500" y="1088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129154</xdr:rowOff>
    </xdr:from>
    <xdr:to>
      <xdr:col>41</xdr:col>
      <xdr:colOff>50800</xdr:colOff>
      <xdr:row>63</xdr:row>
      <xdr:rowOff>131604</xdr:rowOff>
    </xdr:to>
    <xdr:cxnSp macro="">
      <xdr:nvCxnSpPr>
        <xdr:cNvPr id="231" name="直線コネクタ 230">
          <a:extLst>
            <a:ext uri="{FF2B5EF4-FFF2-40B4-BE49-F238E27FC236}">
              <a16:creationId xmlns:a16="http://schemas.microsoft.com/office/drawing/2014/main" id="{EC05B343-528F-4AAD-99FC-6D82D7B76405}"/>
            </a:ext>
          </a:extLst>
        </xdr:cNvPr>
        <xdr:cNvCxnSpPr/>
      </xdr:nvCxnSpPr>
      <xdr:spPr>
        <a:xfrm flipV="1">
          <a:off x="6972300" y="10930504"/>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32" name="n_1aveValue【橋りょう・トンネル】&#10;一人当たり有形固定資産（償却資産）額">
          <a:extLst>
            <a:ext uri="{FF2B5EF4-FFF2-40B4-BE49-F238E27FC236}">
              <a16:creationId xmlns:a16="http://schemas.microsoft.com/office/drawing/2014/main" id="{6549C891-C3DE-462B-B04F-4527A7BB7779}"/>
            </a:ext>
          </a:extLst>
        </xdr:cNvPr>
        <xdr:cNvSpPr txBox="1"/>
      </xdr:nvSpPr>
      <xdr:spPr>
        <a:xfrm>
          <a:off x="9327095" y="10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33" name="n_2aveValue【橋りょう・トンネル】&#10;一人当たり有形固定資産（償却資産）額">
          <a:extLst>
            <a:ext uri="{FF2B5EF4-FFF2-40B4-BE49-F238E27FC236}">
              <a16:creationId xmlns:a16="http://schemas.microsoft.com/office/drawing/2014/main" id="{0AC3A04A-50E2-4E8A-8718-0B3B9A3CBF2B}"/>
            </a:ext>
          </a:extLst>
        </xdr:cNvPr>
        <xdr:cNvSpPr txBox="1"/>
      </xdr:nvSpPr>
      <xdr:spPr>
        <a:xfrm>
          <a:off x="8450795" y="106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34" name="n_3aveValue【橋りょう・トンネル】&#10;一人当たり有形固定資産（償却資産）額">
          <a:extLst>
            <a:ext uri="{FF2B5EF4-FFF2-40B4-BE49-F238E27FC236}">
              <a16:creationId xmlns:a16="http://schemas.microsoft.com/office/drawing/2014/main" id="{C1082D6F-9BAE-4D6E-B91D-205C109E78B5}"/>
            </a:ext>
          </a:extLst>
        </xdr:cNvPr>
        <xdr:cNvSpPr txBox="1"/>
      </xdr:nvSpPr>
      <xdr:spPr>
        <a:xfrm>
          <a:off x="7561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35" name="n_4aveValue【橋りょう・トンネル】&#10;一人当たり有形固定資産（償却資産）額">
          <a:extLst>
            <a:ext uri="{FF2B5EF4-FFF2-40B4-BE49-F238E27FC236}">
              <a16:creationId xmlns:a16="http://schemas.microsoft.com/office/drawing/2014/main" id="{BD1A27C3-8DAA-4D34-80C8-E47EBF5B56D1}"/>
            </a:ext>
          </a:extLst>
        </xdr:cNvPr>
        <xdr:cNvSpPr txBox="1"/>
      </xdr:nvSpPr>
      <xdr:spPr>
        <a:xfrm>
          <a:off x="6672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167726</xdr:rowOff>
    </xdr:from>
    <xdr:ext cx="599010" cy="259045"/>
    <xdr:sp macro="" textlink="">
      <xdr:nvSpPr>
        <xdr:cNvPr id="236" name="n_2mainValue【橋りょう・トンネル】&#10;一人当たり有形固定資産（償却資産）額">
          <a:extLst>
            <a:ext uri="{FF2B5EF4-FFF2-40B4-BE49-F238E27FC236}">
              <a16:creationId xmlns:a16="http://schemas.microsoft.com/office/drawing/2014/main" id="{A00CC7A1-6F24-4200-B0C4-45398E872AF7}"/>
            </a:ext>
          </a:extLst>
        </xdr:cNvPr>
        <xdr:cNvSpPr txBox="1"/>
      </xdr:nvSpPr>
      <xdr:spPr>
        <a:xfrm>
          <a:off x="8450795" y="1096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171081</xdr:rowOff>
    </xdr:from>
    <xdr:ext cx="599010" cy="259045"/>
    <xdr:sp macro="" textlink="">
      <xdr:nvSpPr>
        <xdr:cNvPr id="237" name="n_3mainValue【橋りょう・トンネル】&#10;一人当たり有形固定資産（償却資産）額">
          <a:extLst>
            <a:ext uri="{FF2B5EF4-FFF2-40B4-BE49-F238E27FC236}">
              <a16:creationId xmlns:a16="http://schemas.microsoft.com/office/drawing/2014/main" id="{E5EF4472-D39E-4EA4-877F-729D590D51F7}"/>
            </a:ext>
          </a:extLst>
        </xdr:cNvPr>
        <xdr:cNvSpPr txBox="1"/>
      </xdr:nvSpPr>
      <xdr:spPr>
        <a:xfrm>
          <a:off x="7561795" y="1097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2081</xdr:rowOff>
    </xdr:from>
    <xdr:ext cx="599010" cy="259045"/>
    <xdr:sp macro="" textlink="">
      <xdr:nvSpPr>
        <xdr:cNvPr id="238" name="n_4mainValue【橋りょう・トンネル】&#10;一人当たり有形固定資産（償却資産）額">
          <a:extLst>
            <a:ext uri="{FF2B5EF4-FFF2-40B4-BE49-F238E27FC236}">
              <a16:creationId xmlns:a16="http://schemas.microsoft.com/office/drawing/2014/main" id="{7D2B112F-7FB1-4BF9-9FD5-1E5E0F832191}"/>
            </a:ext>
          </a:extLst>
        </xdr:cNvPr>
        <xdr:cNvSpPr txBox="1"/>
      </xdr:nvSpPr>
      <xdr:spPr>
        <a:xfrm>
          <a:off x="6672795" y="1097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B9A61807-981A-47E5-9C48-0F20CECFE63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2AC5BD23-DF73-4437-A5F1-50DFA3B8C4A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A5803B67-EE57-4E82-80D4-C5F38FB93C9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A745DC3-1FDA-4BBD-98B4-24DBAD84438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D55BC0A5-E370-41FC-8A03-BFE63A6A875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AFDF8DF2-1226-4056-81BD-01E83D53408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8FAC2262-6B06-422B-AA9E-926BC5BA13B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6EE6FF9E-03C0-46DD-990D-B497841DC7C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45555584-DF0E-4899-8693-6245D579EE2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9721AFF4-A1F3-4E16-9549-2065EC87536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9" name="テキスト ボックス 248">
          <a:extLst>
            <a:ext uri="{FF2B5EF4-FFF2-40B4-BE49-F238E27FC236}">
              <a16:creationId xmlns:a16="http://schemas.microsoft.com/office/drawing/2014/main" id="{073A83B9-1EF6-4D43-8921-7B6063F8041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a:extLst>
            <a:ext uri="{FF2B5EF4-FFF2-40B4-BE49-F238E27FC236}">
              <a16:creationId xmlns:a16="http://schemas.microsoft.com/office/drawing/2014/main" id="{0E060B48-ACDD-46B3-A6A2-BAE1E3F6FED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1" name="テキスト ボックス 250">
          <a:extLst>
            <a:ext uri="{FF2B5EF4-FFF2-40B4-BE49-F238E27FC236}">
              <a16:creationId xmlns:a16="http://schemas.microsoft.com/office/drawing/2014/main" id="{F47FA875-4BCF-4E43-BFAA-ECC6F1371FD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a:extLst>
            <a:ext uri="{FF2B5EF4-FFF2-40B4-BE49-F238E27FC236}">
              <a16:creationId xmlns:a16="http://schemas.microsoft.com/office/drawing/2014/main" id="{B011B86E-57E0-4353-BDA3-3A2D238093B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a:extLst>
            <a:ext uri="{FF2B5EF4-FFF2-40B4-BE49-F238E27FC236}">
              <a16:creationId xmlns:a16="http://schemas.microsoft.com/office/drawing/2014/main" id="{481583A0-6494-4B5C-AC93-D3B8E0F4A38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a:extLst>
            <a:ext uri="{FF2B5EF4-FFF2-40B4-BE49-F238E27FC236}">
              <a16:creationId xmlns:a16="http://schemas.microsoft.com/office/drawing/2014/main" id="{D643DBA5-6E6A-4EE6-90FF-22A06566BD1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a:extLst>
            <a:ext uri="{FF2B5EF4-FFF2-40B4-BE49-F238E27FC236}">
              <a16:creationId xmlns:a16="http://schemas.microsoft.com/office/drawing/2014/main" id="{902A527B-BB01-41A1-B129-B811DF854A1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a:extLst>
            <a:ext uri="{FF2B5EF4-FFF2-40B4-BE49-F238E27FC236}">
              <a16:creationId xmlns:a16="http://schemas.microsoft.com/office/drawing/2014/main" id="{34E5103D-FB82-47BC-9376-EF468C36EC6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a:extLst>
            <a:ext uri="{FF2B5EF4-FFF2-40B4-BE49-F238E27FC236}">
              <a16:creationId xmlns:a16="http://schemas.microsoft.com/office/drawing/2014/main" id="{11AA9213-84B5-439D-82A8-7FD6DBC1F95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a:extLst>
            <a:ext uri="{FF2B5EF4-FFF2-40B4-BE49-F238E27FC236}">
              <a16:creationId xmlns:a16="http://schemas.microsoft.com/office/drawing/2014/main" id="{FAF02DEE-CDE6-4EC9-85BA-0F73264B94D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a:extLst>
            <a:ext uri="{FF2B5EF4-FFF2-40B4-BE49-F238E27FC236}">
              <a16:creationId xmlns:a16="http://schemas.microsoft.com/office/drawing/2014/main" id="{290ABDF3-EB31-4BF7-BAA9-55DC1B7A2A7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a:extLst>
            <a:ext uri="{FF2B5EF4-FFF2-40B4-BE49-F238E27FC236}">
              <a16:creationId xmlns:a16="http://schemas.microsoft.com/office/drawing/2014/main" id="{AA8DD9A9-7E42-4FE3-85CF-5148006FD78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1" name="テキスト ボックス 260">
          <a:extLst>
            <a:ext uri="{FF2B5EF4-FFF2-40B4-BE49-F238E27FC236}">
              <a16:creationId xmlns:a16="http://schemas.microsoft.com/office/drawing/2014/main" id="{911EF749-09EE-4A48-8303-EBDEA66C68B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EF4142B0-9D63-4E27-B4E2-ACE7BF8077F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082F4CDE-D2C8-4AA6-B13C-642A4211D43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64" name="直線コネクタ 263">
          <a:extLst>
            <a:ext uri="{FF2B5EF4-FFF2-40B4-BE49-F238E27FC236}">
              <a16:creationId xmlns:a16="http://schemas.microsoft.com/office/drawing/2014/main" id="{13BBB81D-91DA-4301-8DFB-F9A90EC0D2CB}"/>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6633CC43-931D-46D0-84A9-845BDECEDD9B}"/>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66" name="直線コネクタ 265">
          <a:extLst>
            <a:ext uri="{FF2B5EF4-FFF2-40B4-BE49-F238E27FC236}">
              <a16:creationId xmlns:a16="http://schemas.microsoft.com/office/drawing/2014/main" id="{31343AAA-DAAD-46E6-A3B1-5A204DE5B79E}"/>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67" name="【公営住宅】&#10;有形固定資産減価償却率最大値テキスト">
          <a:extLst>
            <a:ext uri="{FF2B5EF4-FFF2-40B4-BE49-F238E27FC236}">
              <a16:creationId xmlns:a16="http://schemas.microsoft.com/office/drawing/2014/main" id="{141336B9-72A4-489C-9D87-3777A5F3E08E}"/>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68" name="直線コネクタ 267">
          <a:extLst>
            <a:ext uri="{FF2B5EF4-FFF2-40B4-BE49-F238E27FC236}">
              <a16:creationId xmlns:a16="http://schemas.microsoft.com/office/drawing/2014/main" id="{B9796CFB-D3AB-459F-ABC2-D60033E9DC3D}"/>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1C1FF869-8E7A-466F-99EE-D22625F8E0E2}"/>
            </a:ext>
          </a:extLst>
        </xdr:cNvPr>
        <xdr:cNvSpPr txBox="1"/>
      </xdr:nvSpPr>
      <xdr:spPr>
        <a:xfrm>
          <a:off x="4673600" y="1432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70" name="フローチャート: 判断 269">
          <a:extLst>
            <a:ext uri="{FF2B5EF4-FFF2-40B4-BE49-F238E27FC236}">
              <a16:creationId xmlns:a16="http://schemas.microsoft.com/office/drawing/2014/main" id="{99631E31-3292-49A1-8FAF-EE13B279AE17}"/>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71" name="フローチャート: 判断 270">
          <a:extLst>
            <a:ext uri="{FF2B5EF4-FFF2-40B4-BE49-F238E27FC236}">
              <a16:creationId xmlns:a16="http://schemas.microsoft.com/office/drawing/2014/main" id="{31DF3144-7524-4367-BE40-5BF0ACA699A6}"/>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72" name="フローチャート: 判断 271">
          <a:extLst>
            <a:ext uri="{FF2B5EF4-FFF2-40B4-BE49-F238E27FC236}">
              <a16:creationId xmlns:a16="http://schemas.microsoft.com/office/drawing/2014/main" id="{C02CA9E6-5CE6-4AC5-8238-C12BFE47A5C0}"/>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73" name="フローチャート: 判断 272">
          <a:extLst>
            <a:ext uri="{FF2B5EF4-FFF2-40B4-BE49-F238E27FC236}">
              <a16:creationId xmlns:a16="http://schemas.microsoft.com/office/drawing/2014/main" id="{B0A8D259-5EAD-4A67-8DDE-318B7C8C0902}"/>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74" name="フローチャート: 判断 273">
          <a:extLst>
            <a:ext uri="{FF2B5EF4-FFF2-40B4-BE49-F238E27FC236}">
              <a16:creationId xmlns:a16="http://schemas.microsoft.com/office/drawing/2014/main" id="{52C5FCF0-BE37-44E5-9AFE-E0850B0E8E7A}"/>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131C664C-EB62-42AE-AC04-62D90E0E942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DE5ACE19-3B69-4F25-8190-C7AB0C441B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CFE0442C-9900-4411-A48C-4329E5D4413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C40ADED7-40A1-4089-A682-516200F5268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10A3DC04-3264-492A-97CC-487CEF95F8A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55880</xdr:rowOff>
    </xdr:from>
    <xdr:to>
      <xdr:col>15</xdr:col>
      <xdr:colOff>101600</xdr:colOff>
      <xdr:row>84</xdr:row>
      <xdr:rowOff>157480</xdr:rowOff>
    </xdr:to>
    <xdr:sp macro="" textlink="">
      <xdr:nvSpPr>
        <xdr:cNvPr id="280" name="楕円 279">
          <a:extLst>
            <a:ext uri="{FF2B5EF4-FFF2-40B4-BE49-F238E27FC236}">
              <a16:creationId xmlns:a16="http://schemas.microsoft.com/office/drawing/2014/main" id="{F52D7648-74C1-485B-8A45-26A2AAFF7382}"/>
            </a:ext>
          </a:extLst>
        </xdr:cNvPr>
        <xdr:cNvSpPr/>
      </xdr:nvSpPr>
      <xdr:spPr>
        <a:xfrm>
          <a:off x="2857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155484</xdr:rowOff>
    </xdr:from>
    <xdr:to>
      <xdr:col>10</xdr:col>
      <xdr:colOff>165100</xdr:colOff>
      <xdr:row>84</xdr:row>
      <xdr:rowOff>85634</xdr:rowOff>
    </xdr:to>
    <xdr:sp macro="" textlink="">
      <xdr:nvSpPr>
        <xdr:cNvPr id="281" name="楕円 280">
          <a:extLst>
            <a:ext uri="{FF2B5EF4-FFF2-40B4-BE49-F238E27FC236}">
              <a16:creationId xmlns:a16="http://schemas.microsoft.com/office/drawing/2014/main" id="{FA86D6C8-F712-4078-97E8-BA9021D20CD3}"/>
            </a:ext>
          </a:extLst>
        </xdr:cNvPr>
        <xdr:cNvSpPr/>
      </xdr:nvSpPr>
      <xdr:spPr>
        <a:xfrm>
          <a:off x="19685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34834</xdr:rowOff>
    </xdr:from>
    <xdr:to>
      <xdr:col>15</xdr:col>
      <xdr:colOff>50800</xdr:colOff>
      <xdr:row>84</xdr:row>
      <xdr:rowOff>106680</xdr:rowOff>
    </xdr:to>
    <xdr:cxnSp macro="">
      <xdr:nvCxnSpPr>
        <xdr:cNvPr id="282" name="直線コネクタ 281">
          <a:extLst>
            <a:ext uri="{FF2B5EF4-FFF2-40B4-BE49-F238E27FC236}">
              <a16:creationId xmlns:a16="http://schemas.microsoft.com/office/drawing/2014/main" id="{B09B7598-824D-48BD-A06E-23C3341C096E}"/>
            </a:ext>
          </a:extLst>
        </xdr:cNvPr>
        <xdr:cNvCxnSpPr/>
      </xdr:nvCxnSpPr>
      <xdr:spPr>
        <a:xfrm>
          <a:off x="2019300" y="144366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145687</xdr:rowOff>
    </xdr:from>
    <xdr:to>
      <xdr:col>6</xdr:col>
      <xdr:colOff>38100</xdr:colOff>
      <xdr:row>84</xdr:row>
      <xdr:rowOff>75837</xdr:rowOff>
    </xdr:to>
    <xdr:sp macro="" textlink="">
      <xdr:nvSpPr>
        <xdr:cNvPr id="283" name="楕円 282">
          <a:extLst>
            <a:ext uri="{FF2B5EF4-FFF2-40B4-BE49-F238E27FC236}">
              <a16:creationId xmlns:a16="http://schemas.microsoft.com/office/drawing/2014/main" id="{CFD2EE80-B6C1-4163-B75C-F0F2241AE231}"/>
            </a:ext>
          </a:extLst>
        </xdr:cNvPr>
        <xdr:cNvSpPr/>
      </xdr:nvSpPr>
      <xdr:spPr>
        <a:xfrm>
          <a:off x="10795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25037</xdr:rowOff>
    </xdr:from>
    <xdr:to>
      <xdr:col>10</xdr:col>
      <xdr:colOff>114300</xdr:colOff>
      <xdr:row>84</xdr:row>
      <xdr:rowOff>34834</xdr:rowOff>
    </xdr:to>
    <xdr:cxnSp macro="">
      <xdr:nvCxnSpPr>
        <xdr:cNvPr id="284" name="直線コネクタ 283">
          <a:extLst>
            <a:ext uri="{FF2B5EF4-FFF2-40B4-BE49-F238E27FC236}">
              <a16:creationId xmlns:a16="http://schemas.microsoft.com/office/drawing/2014/main" id="{B9B7B838-72A4-4789-B0E4-E5FD90B59EEA}"/>
            </a:ext>
          </a:extLst>
        </xdr:cNvPr>
        <xdr:cNvCxnSpPr/>
      </xdr:nvCxnSpPr>
      <xdr:spPr>
        <a:xfrm>
          <a:off x="1130300" y="144268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64606</xdr:rowOff>
    </xdr:from>
    <xdr:ext cx="405111" cy="259045"/>
    <xdr:sp macro="" textlink="">
      <xdr:nvSpPr>
        <xdr:cNvPr id="285" name="n_1aveValue【公営住宅】&#10;有形固定資産減価償却率">
          <a:extLst>
            <a:ext uri="{FF2B5EF4-FFF2-40B4-BE49-F238E27FC236}">
              <a16:creationId xmlns:a16="http://schemas.microsoft.com/office/drawing/2014/main" id="{723FA9A1-83C6-4B57-9175-8A01FD2B8EC5}"/>
            </a:ext>
          </a:extLst>
        </xdr:cNvPr>
        <xdr:cNvSpPr txBox="1"/>
      </xdr:nvSpPr>
      <xdr:spPr>
        <a:xfrm>
          <a:off x="3582044" y="1412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51543</xdr:rowOff>
    </xdr:from>
    <xdr:ext cx="405111" cy="259045"/>
    <xdr:sp macro="" textlink="">
      <xdr:nvSpPr>
        <xdr:cNvPr id="286" name="n_2aveValue【公営住宅】&#10;有形固定資産減価償却率">
          <a:extLst>
            <a:ext uri="{FF2B5EF4-FFF2-40B4-BE49-F238E27FC236}">
              <a16:creationId xmlns:a16="http://schemas.microsoft.com/office/drawing/2014/main" id="{2EFD11DE-3ED4-4DD2-A638-FFB97EB1FA17}"/>
            </a:ext>
          </a:extLst>
        </xdr:cNvPr>
        <xdr:cNvSpPr txBox="1"/>
      </xdr:nvSpPr>
      <xdr:spPr>
        <a:xfrm>
          <a:off x="2705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43378</xdr:rowOff>
    </xdr:from>
    <xdr:ext cx="405111" cy="259045"/>
    <xdr:sp macro="" textlink="">
      <xdr:nvSpPr>
        <xdr:cNvPr id="287" name="n_3aveValue【公営住宅】&#10;有形固定資産減価償却率">
          <a:extLst>
            <a:ext uri="{FF2B5EF4-FFF2-40B4-BE49-F238E27FC236}">
              <a16:creationId xmlns:a16="http://schemas.microsoft.com/office/drawing/2014/main" id="{7951F691-7B25-4E82-972B-B40CECBB3BC2}"/>
            </a:ext>
          </a:extLst>
        </xdr:cNvPr>
        <xdr:cNvSpPr txBox="1"/>
      </xdr:nvSpPr>
      <xdr:spPr>
        <a:xfrm>
          <a:off x="18167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30315</xdr:rowOff>
    </xdr:from>
    <xdr:ext cx="405111" cy="259045"/>
    <xdr:sp macro="" textlink="">
      <xdr:nvSpPr>
        <xdr:cNvPr id="288" name="n_4aveValue【公営住宅】&#10;有形固定資産減価償却率">
          <a:extLst>
            <a:ext uri="{FF2B5EF4-FFF2-40B4-BE49-F238E27FC236}">
              <a16:creationId xmlns:a16="http://schemas.microsoft.com/office/drawing/2014/main" id="{2F39C665-B6F9-4A5D-8C51-8275C67B280E}"/>
            </a:ext>
          </a:extLst>
        </xdr:cNvPr>
        <xdr:cNvSpPr txBox="1"/>
      </xdr:nvSpPr>
      <xdr:spPr>
        <a:xfrm>
          <a:off x="927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148607</xdr:rowOff>
    </xdr:from>
    <xdr:ext cx="405111" cy="259045"/>
    <xdr:sp macro="" textlink="">
      <xdr:nvSpPr>
        <xdr:cNvPr id="289" name="n_2mainValue【公営住宅】&#10;有形固定資産減価償却率">
          <a:extLst>
            <a:ext uri="{FF2B5EF4-FFF2-40B4-BE49-F238E27FC236}">
              <a16:creationId xmlns:a16="http://schemas.microsoft.com/office/drawing/2014/main" id="{637164B8-8939-47EE-A1C0-CEDE167E3A61}"/>
            </a:ext>
          </a:extLst>
        </xdr:cNvPr>
        <xdr:cNvSpPr txBox="1"/>
      </xdr:nvSpPr>
      <xdr:spPr>
        <a:xfrm>
          <a:off x="2705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76761</xdr:rowOff>
    </xdr:from>
    <xdr:ext cx="405111" cy="259045"/>
    <xdr:sp macro="" textlink="">
      <xdr:nvSpPr>
        <xdr:cNvPr id="290" name="n_3mainValue【公営住宅】&#10;有形固定資産減価償却率">
          <a:extLst>
            <a:ext uri="{FF2B5EF4-FFF2-40B4-BE49-F238E27FC236}">
              <a16:creationId xmlns:a16="http://schemas.microsoft.com/office/drawing/2014/main" id="{C83E1110-D814-4489-B9DC-E2C3F29B7D4E}"/>
            </a:ext>
          </a:extLst>
        </xdr:cNvPr>
        <xdr:cNvSpPr txBox="1"/>
      </xdr:nvSpPr>
      <xdr:spPr>
        <a:xfrm>
          <a:off x="1816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66964</xdr:rowOff>
    </xdr:from>
    <xdr:ext cx="405111" cy="259045"/>
    <xdr:sp macro="" textlink="">
      <xdr:nvSpPr>
        <xdr:cNvPr id="291" name="n_4mainValue【公営住宅】&#10;有形固定資産減価償却率">
          <a:extLst>
            <a:ext uri="{FF2B5EF4-FFF2-40B4-BE49-F238E27FC236}">
              <a16:creationId xmlns:a16="http://schemas.microsoft.com/office/drawing/2014/main" id="{84606162-8914-490E-A6A9-E4FC689CA19F}"/>
            </a:ext>
          </a:extLst>
        </xdr:cNvPr>
        <xdr:cNvSpPr txBox="1"/>
      </xdr:nvSpPr>
      <xdr:spPr>
        <a:xfrm>
          <a:off x="927744"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2392104C-1351-485E-951B-2984A55DC4A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54F0C0FC-8580-4F12-B7E5-F153768A0D0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C03BE37F-7864-4DF9-8C26-E92C6A1E7AA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49DEF14C-7AEE-4B10-9D72-31567C8F2F0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CBAE0D7C-247C-4C69-BA0C-2A504B5DF5B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4774BF00-1834-4C86-BA10-AC255F14154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F0063F8-4C81-4CAF-A747-4E2D96AA895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30A630-F715-45B8-B49E-A0D9C890FD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5D1FE6F7-9A6F-44F1-A487-1D20DB1B9F0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6F88804D-7613-4720-BD42-E37692AEC2E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2" name="直線コネクタ 301">
          <a:extLst>
            <a:ext uri="{FF2B5EF4-FFF2-40B4-BE49-F238E27FC236}">
              <a16:creationId xmlns:a16="http://schemas.microsoft.com/office/drawing/2014/main" id="{78649B49-4F45-4D38-A373-670212DE9FA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3" name="テキスト ボックス 302">
          <a:extLst>
            <a:ext uri="{FF2B5EF4-FFF2-40B4-BE49-F238E27FC236}">
              <a16:creationId xmlns:a16="http://schemas.microsoft.com/office/drawing/2014/main" id="{E6593008-AC90-448D-BA8E-72028731C68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4" name="直線コネクタ 303">
          <a:extLst>
            <a:ext uri="{FF2B5EF4-FFF2-40B4-BE49-F238E27FC236}">
              <a16:creationId xmlns:a16="http://schemas.microsoft.com/office/drawing/2014/main" id="{CAFFBCC5-3439-4CCC-8BF9-29C32CD1532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5" name="テキスト ボックス 304">
          <a:extLst>
            <a:ext uri="{FF2B5EF4-FFF2-40B4-BE49-F238E27FC236}">
              <a16:creationId xmlns:a16="http://schemas.microsoft.com/office/drawing/2014/main" id="{9226554A-487E-4DAA-A5B5-5809A0F52C0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6" name="直線コネクタ 305">
          <a:extLst>
            <a:ext uri="{FF2B5EF4-FFF2-40B4-BE49-F238E27FC236}">
              <a16:creationId xmlns:a16="http://schemas.microsoft.com/office/drawing/2014/main" id="{2EC9D9C0-4D69-4309-B08B-D9E0B435704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7" name="テキスト ボックス 306">
          <a:extLst>
            <a:ext uri="{FF2B5EF4-FFF2-40B4-BE49-F238E27FC236}">
              <a16:creationId xmlns:a16="http://schemas.microsoft.com/office/drawing/2014/main" id="{2215847D-CFCB-4781-9A84-0FC8D57D4B8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8" name="直線コネクタ 307">
          <a:extLst>
            <a:ext uri="{FF2B5EF4-FFF2-40B4-BE49-F238E27FC236}">
              <a16:creationId xmlns:a16="http://schemas.microsoft.com/office/drawing/2014/main" id="{64DBC72C-65A5-48AF-95BA-AD2ECD02255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9" name="テキスト ボックス 308">
          <a:extLst>
            <a:ext uri="{FF2B5EF4-FFF2-40B4-BE49-F238E27FC236}">
              <a16:creationId xmlns:a16="http://schemas.microsoft.com/office/drawing/2014/main" id="{EDD0545C-333C-4197-9572-96DDF69AE0F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2FCF456A-F062-4F55-BFC0-710ABB00C92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3CF211E4-4E15-4A6C-B27C-79369542CEB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a:extLst>
            <a:ext uri="{FF2B5EF4-FFF2-40B4-BE49-F238E27FC236}">
              <a16:creationId xmlns:a16="http://schemas.microsoft.com/office/drawing/2014/main" id="{7A80AD29-CDC8-45FA-A5E5-5E0CF269379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13" name="直線コネクタ 312">
          <a:extLst>
            <a:ext uri="{FF2B5EF4-FFF2-40B4-BE49-F238E27FC236}">
              <a16:creationId xmlns:a16="http://schemas.microsoft.com/office/drawing/2014/main" id="{1EB057B0-CC89-4D27-9640-525F8ED9BBBE}"/>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14" name="【公営住宅】&#10;一人当たり面積最小値テキスト">
          <a:extLst>
            <a:ext uri="{FF2B5EF4-FFF2-40B4-BE49-F238E27FC236}">
              <a16:creationId xmlns:a16="http://schemas.microsoft.com/office/drawing/2014/main" id="{990578D1-D3AD-40A7-A6BE-E6FFE0DEC3B9}"/>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15" name="直線コネクタ 314">
          <a:extLst>
            <a:ext uri="{FF2B5EF4-FFF2-40B4-BE49-F238E27FC236}">
              <a16:creationId xmlns:a16="http://schemas.microsoft.com/office/drawing/2014/main" id="{0FD673A3-6FE0-4132-9571-2517F1CD3DA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16" name="【公営住宅】&#10;一人当たり面積最大値テキスト">
          <a:extLst>
            <a:ext uri="{FF2B5EF4-FFF2-40B4-BE49-F238E27FC236}">
              <a16:creationId xmlns:a16="http://schemas.microsoft.com/office/drawing/2014/main" id="{61E8FB91-20C3-43C7-870B-5D7743B0E53A}"/>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17" name="直線コネクタ 316">
          <a:extLst>
            <a:ext uri="{FF2B5EF4-FFF2-40B4-BE49-F238E27FC236}">
              <a16:creationId xmlns:a16="http://schemas.microsoft.com/office/drawing/2014/main" id="{E18F9F1B-7050-4243-B49B-8E6E41879DED}"/>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18" name="【公営住宅】&#10;一人当たり面積平均値テキスト">
          <a:extLst>
            <a:ext uri="{FF2B5EF4-FFF2-40B4-BE49-F238E27FC236}">
              <a16:creationId xmlns:a16="http://schemas.microsoft.com/office/drawing/2014/main" id="{7588697D-42FE-405E-BA90-67D05A68C8AC}"/>
            </a:ext>
          </a:extLst>
        </xdr:cNvPr>
        <xdr:cNvSpPr txBox="1"/>
      </xdr:nvSpPr>
      <xdr:spPr>
        <a:xfrm>
          <a:off x="1051560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19" name="フローチャート: 判断 318">
          <a:extLst>
            <a:ext uri="{FF2B5EF4-FFF2-40B4-BE49-F238E27FC236}">
              <a16:creationId xmlns:a16="http://schemas.microsoft.com/office/drawing/2014/main" id="{2B26C827-D869-4E41-90F8-7CF407BA0355}"/>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20" name="フローチャート: 判断 319">
          <a:extLst>
            <a:ext uri="{FF2B5EF4-FFF2-40B4-BE49-F238E27FC236}">
              <a16:creationId xmlns:a16="http://schemas.microsoft.com/office/drawing/2014/main" id="{D764BB53-889F-4D27-8118-A9FEC0EEF461}"/>
            </a:ext>
          </a:extLst>
        </xdr:cNvPr>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21" name="フローチャート: 判断 320">
          <a:extLst>
            <a:ext uri="{FF2B5EF4-FFF2-40B4-BE49-F238E27FC236}">
              <a16:creationId xmlns:a16="http://schemas.microsoft.com/office/drawing/2014/main" id="{9AF8AAC5-67DC-4F0D-A0E7-5150C9D8DA8E}"/>
            </a:ext>
          </a:extLst>
        </xdr:cNvPr>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22" name="フローチャート: 判断 321">
          <a:extLst>
            <a:ext uri="{FF2B5EF4-FFF2-40B4-BE49-F238E27FC236}">
              <a16:creationId xmlns:a16="http://schemas.microsoft.com/office/drawing/2014/main" id="{AE47A141-8859-4FDA-9A27-F8BF62D6CFEB}"/>
            </a:ext>
          </a:extLst>
        </xdr:cNvPr>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23" name="フローチャート: 判断 322">
          <a:extLst>
            <a:ext uri="{FF2B5EF4-FFF2-40B4-BE49-F238E27FC236}">
              <a16:creationId xmlns:a16="http://schemas.microsoft.com/office/drawing/2014/main" id="{59BB385C-DAA9-4719-9C0E-82D86AA9AF65}"/>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C5FDEB64-3C2B-4051-80CE-B8A9E3B458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F970A656-2329-437B-A424-5C577A6D4E3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2865374A-D6A7-4549-AA45-2B861AD4BB3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34D1AFA0-82D2-4016-95EA-470413E7C58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37F6C47A-16E7-44FD-86C1-588B14BF3E4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164694</xdr:rowOff>
    </xdr:from>
    <xdr:to>
      <xdr:col>46</xdr:col>
      <xdr:colOff>38100</xdr:colOff>
      <xdr:row>83</xdr:row>
      <xdr:rowOff>94844</xdr:rowOff>
    </xdr:to>
    <xdr:sp macro="" textlink="">
      <xdr:nvSpPr>
        <xdr:cNvPr id="329" name="楕円 328">
          <a:extLst>
            <a:ext uri="{FF2B5EF4-FFF2-40B4-BE49-F238E27FC236}">
              <a16:creationId xmlns:a16="http://schemas.microsoft.com/office/drawing/2014/main" id="{0B85C692-4F59-46D6-9560-00F07B1B9A32}"/>
            </a:ext>
          </a:extLst>
        </xdr:cNvPr>
        <xdr:cNvSpPr/>
      </xdr:nvSpPr>
      <xdr:spPr>
        <a:xfrm>
          <a:off x="8699500" y="1422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4674</xdr:rowOff>
    </xdr:from>
    <xdr:to>
      <xdr:col>41</xdr:col>
      <xdr:colOff>101600</xdr:colOff>
      <xdr:row>83</xdr:row>
      <xdr:rowOff>106274</xdr:rowOff>
    </xdr:to>
    <xdr:sp macro="" textlink="">
      <xdr:nvSpPr>
        <xdr:cNvPr id="330" name="楕円 329">
          <a:extLst>
            <a:ext uri="{FF2B5EF4-FFF2-40B4-BE49-F238E27FC236}">
              <a16:creationId xmlns:a16="http://schemas.microsoft.com/office/drawing/2014/main" id="{CFDB7E55-960F-47D7-9E48-A297D3F3067D}"/>
            </a:ext>
          </a:extLst>
        </xdr:cNvPr>
        <xdr:cNvSpPr/>
      </xdr:nvSpPr>
      <xdr:spPr>
        <a:xfrm>
          <a:off x="7810500" y="1423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44044</xdr:rowOff>
    </xdr:from>
    <xdr:to>
      <xdr:col>45</xdr:col>
      <xdr:colOff>177800</xdr:colOff>
      <xdr:row>83</xdr:row>
      <xdr:rowOff>55474</xdr:rowOff>
    </xdr:to>
    <xdr:cxnSp macro="">
      <xdr:nvCxnSpPr>
        <xdr:cNvPr id="331" name="直線コネクタ 330">
          <a:extLst>
            <a:ext uri="{FF2B5EF4-FFF2-40B4-BE49-F238E27FC236}">
              <a16:creationId xmlns:a16="http://schemas.microsoft.com/office/drawing/2014/main" id="{1601FABE-42AC-40CC-875C-CAEB9A216716}"/>
            </a:ext>
          </a:extLst>
        </xdr:cNvPr>
        <xdr:cNvCxnSpPr/>
      </xdr:nvCxnSpPr>
      <xdr:spPr>
        <a:xfrm flipV="1">
          <a:off x="7861300" y="142743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13818</xdr:rowOff>
    </xdr:from>
    <xdr:to>
      <xdr:col>36</xdr:col>
      <xdr:colOff>165100</xdr:colOff>
      <xdr:row>83</xdr:row>
      <xdr:rowOff>115418</xdr:rowOff>
    </xdr:to>
    <xdr:sp macro="" textlink="">
      <xdr:nvSpPr>
        <xdr:cNvPr id="332" name="楕円 331">
          <a:extLst>
            <a:ext uri="{FF2B5EF4-FFF2-40B4-BE49-F238E27FC236}">
              <a16:creationId xmlns:a16="http://schemas.microsoft.com/office/drawing/2014/main" id="{713BFF96-7E1F-4D89-AB84-96C4EE4951FE}"/>
            </a:ext>
          </a:extLst>
        </xdr:cNvPr>
        <xdr:cNvSpPr/>
      </xdr:nvSpPr>
      <xdr:spPr>
        <a:xfrm>
          <a:off x="6921500" y="142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55474</xdr:rowOff>
    </xdr:from>
    <xdr:to>
      <xdr:col>41</xdr:col>
      <xdr:colOff>50800</xdr:colOff>
      <xdr:row>83</xdr:row>
      <xdr:rowOff>64618</xdr:rowOff>
    </xdr:to>
    <xdr:cxnSp macro="">
      <xdr:nvCxnSpPr>
        <xdr:cNvPr id="333" name="直線コネクタ 332">
          <a:extLst>
            <a:ext uri="{FF2B5EF4-FFF2-40B4-BE49-F238E27FC236}">
              <a16:creationId xmlns:a16="http://schemas.microsoft.com/office/drawing/2014/main" id="{9759AEE0-2D0D-41BD-BFCD-4B90FA272300}"/>
            </a:ext>
          </a:extLst>
        </xdr:cNvPr>
        <xdr:cNvCxnSpPr/>
      </xdr:nvCxnSpPr>
      <xdr:spPr>
        <a:xfrm flipV="1">
          <a:off x="6972300" y="14285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102685</xdr:rowOff>
    </xdr:from>
    <xdr:ext cx="469744" cy="259045"/>
    <xdr:sp macro="" textlink="">
      <xdr:nvSpPr>
        <xdr:cNvPr id="334" name="n_1aveValue【公営住宅】&#10;一人当たり面積">
          <a:extLst>
            <a:ext uri="{FF2B5EF4-FFF2-40B4-BE49-F238E27FC236}">
              <a16:creationId xmlns:a16="http://schemas.microsoft.com/office/drawing/2014/main" id="{9C05C9D7-F56C-45AE-8632-CCB0BFD3A24E}"/>
            </a:ext>
          </a:extLst>
        </xdr:cNvPr>
        <xdr:cNvSpPr txBox="1"/>
      </xdr:nvSpPr>
      <xdr:spPr>
        <a:xfrm>
          <a:off x="9391727" y="141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35" name="n_2aveValue【公営住宅】&#10;一人当たり面積">
          <a:extLst>
            <a:ext uri="{FF2B5EF4-FFF2-40B4-BE49-F238E27FC236}">
              <a16:creationId xmlns:a16="http://schemas.microsoft.com/office/drawing/2014/main" id="{8CBA10F5-7F6F-4413-9FBC-8DE8AEBA833D}"/>
            </a:ext>
          </a:extLst>
        </xdr:cNvPr>
        <xdr:cNvSpPr txBox="1"/>
      </xdr:nvSpPr>
      <xdr:spPr>
        <a:xfrm>
          <a:off x="8515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36" name="n_3aveValue【公営住宅】&#10;一人当たり面積">
          <a:extLst>
            <a:ext uri="{FF2B5EF4-FFF2-40B4-BE49-F238E27FC236}">
              <a16:creationId xmlns:a16="http://schemas.microsoft.com/office/drawing/2014/main" id="{322D4F5D-4581-4418-A71F-1ED9FAAB9070}"/>
            </a:ext>
          </a:extLst>
        </xdr:cNvPr>
        <xdr:cNvSpPr txBox="1"/>
      </xdr:nvSpPr>
      <xdr:spPr>
        <a:xfrm>
          <a:off x="7626427" y="144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37" name="n_4aveValue【公営住宅】&#10;一人当たり面積">
          <a:extLst>
            <a:ext uri="{FF2B5EF4-FFF2-40B4-BE49-F238E27FC236}">
              <a16:creationId xmlns:a16="http://schemas.microsoft.com/office/drawing/2014/main" id="{2F824005-85F3-45E8-AB62-E58578366BEE}"/>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111371</xdr:rowOff>
    </xdr:from>
    <xdr:ext cx="469744" cy="259045"/>
    <xdr:sp macro="" textlink="">
      <xdr:nvSpPr>
        <xdr:cNvPr id="338" name="n_2mainValue【公営住宅】&#10;一人当たり面積">
          <a:extLst>
            <a:ext uri="{FF2B5EF4-FFF2-40B4-BE49-F238E27FC236}">
              <a16:creationId xmlns:a16="http://schemas.microsoft.com/office/drawing/2014/main" id="{4AD56A8E-B5AB-446E-BADF-2198E9F548E0}"/>
            </a:ext>
          </a:extLst>
        </xdr:cNvPr>
        <xdr:cNvSpPr txBox="1"/>
      </xdr:nvSpPr>
      <xdr:spPr>
        <a:xfrm>
          <a:off x="8515427" y="1399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122801</xdr:rowOff>
    </xdr:from>
    <xdr:ext cx="469744" cy="259045"/>
    <xdr:sp macro="" textlink="">
      <xdr:nvSpPr>
        <xdr:cNvPr id="339" name="n_3mainValue【公営住宅】&#10;一人当たり面積">
          <a:extLst>
            <a:ext uri="{FF2B5EF4-FFF2-40B4-BE49-F238E27FC236}">
              <a16:creationId xmlns:a16="http://schemas.microsoft.com/office/drawing/2014/main" id="{662598FC-54A2-4A30-BCC8-05E63D2907D4}"/>
            </a:ext>
          </a:extLst>
        </xdr:cNvPr>
        <xdr:cNvSpPr txBox="1"/>
      </xdr:nvSpPr>
      <xdr:spPr>
        <a:xfrm>
          <a:off x="7626427" y="140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131945</xdr:rowOff>
    </xdr:from>
    <xdr:ext cx="469744" cy="259045"/>
    <xdr:sp macro="" textlink="">
      <xdr:nvSpPr>
        <xdr:cNvPr id="340" name="n_4mainValue【公営住宅】&#10;一人当たり面積">
          <a:extLst>
            <a:ext uri="{FF2B5EF4-FFF2-40B4-BE49-F238E27FC236}">
              <a16:creationId xmlns:a16="http://schemas.microsoft.com/office/drawing/2014/main" id="{8F06CBB5-267A-4B31-976E-79AB00ECF796}"/>
            </a:ext>
          </a:extLst>
        </xdr:cNvPr>
        <xdr:cNvSpPr txBox="1"/>
      </xdr:nvSpPr>
      <xdr:spPr>
        <a:xfrm>
          <a:off x="6737427" y="1401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id="{6A0E0AFE-DE99-412F-A91F-B19B3866EFB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id="{A0435A40-A619-4516-A53F-8A72B29384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id="{D2A2A99A-CBB9-468D-A8EA-41E4A659918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id="{F12C10C2-1F8C-41D5-B2E6-5933D1FA347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id="{9E55A2B3-728B-4B56-A98D-1D30A68A202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id="{B0C94790-676A-41B3-994F-25F1F29F3ED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id="{DA8553AA-E012-4209-B82E-4FB54DD2FD1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id="{FB7FA464-F34A-4FC8-9468-6F2AD2AA57D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9" name="テキスト ボックス 348">
          <a:extLst>
            <a:ext uri="{FF2B5EF4-FFF2-40B4-BE49-F238E27FC236}">
              <a16:creationId xmlns:a16="http://schemas.microsoft.com/office/drawing/2014/main" id="{DDEA0096-FDC6-451A-86B5-6698E0140B2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0" name="直線コネクタ 349">
          <a:extLst>
            <a:ext uri="{FF2B5EF4-FFF2-40B4-BE49-F238E27FC236}">
              <a16:creationId xmlns:a16="http://schemas.microsoft.com/office/drawing/2014/main" id="{C89ABBB4-6256-49F5-9872-1D5689D56C7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1" name="テキスト ボックス 350">
          <a:extLst>
            <a:ext uri="{FF2B5EF4-FFF2-40B4-BE49-F238E27FC236}">
              <a16:creationId xmlns:a16="http://schemas.microsoft.com/office/drawing/2014/main" id="{0E6EFC36-AAC1-4076-890A-CFAA392190E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2" name="直線コネクタ 351">
          <a:extLst>
            <a:ext uri="{FF2B5EF4-FFF2-40B4-BE49-F238E27FC236}">
              <a16:creationId xmlns:a16="http://schemas.microsoft.com/office/drawing/2014/main" id="{F4BB74C8-D658-44D0-86F3-5C867AA264D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3" name="テキスト ボックス 352">
          <a:extLst>
            <a:ext uri="{FF2B5EF4-FFF2-40B4-BE49-F238E27FC236}">
              <a16:creationId xmlns:a16="http://schemas.microsoft.com/office/drawing/2014/main" id="{DFE93BE1-DFBD-45C7-9DDC-1E33FC5EEE4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4" name="直線コネクタ 353">
          <a:extLst>
            <a:ext uri="{FF2B5EF4-FFF2-40B4-BE49-F238E27FC236}">
              <a16:creationId xmlns:a16="http://schemas.microsoft.com/office/drawing/2014/main" id="{F73F56A2-1336-471A-BA8E-7AEED192448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5" name="テキスト ボックス 354">
          <a:extLst>
            <a:ext uri="{FF2B5EF4-FFF2-40B4-BE49-F238E27FC236}">
              <a16:creationId xmlns:a16="http://schemas.microsoft.com/office/drawing/2014/main" id="{70434864-48A2-4E76-AED7-14A9880B74B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6" name="直線コネクタ 355">
          <a:extLst>
            <a:ext uri="{FF2B5EF4-FFF2-40B4-BE49-F238E27FC236}">
              <a16:creationId xmlns:a16="http://schemas.microsoft.com/office/drawing/2014/main" id="{78773B8C-C727-4B4E-9CD7-95F60C8DD6D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7" name="テキスト ボックス 356">
          <a:extLst>
            <a:ext uri="{FF2B5EF4-FFF2-40B4-BE49-F238E27FC236}">
              <a16:creationId xmlns:a16="http://schemas.microsoft.com/office/drawing/2014/main" id="{AF09B075-6074-4224-ABA0-F0108F27004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8" name="直線コネクタ 357">
          <a:extLst>
            <a:ext uri="{FF2B5EF4-FFF2-40B4-BE49-F238E27FC236}">
              <a16:creationId xmlns:a16="http://schemas.microsoft.com/office/drawing/2014/main" id="{4FEA198A-A297-4129-87D3-43FB32582B3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9" name="テキスト ボックス 358">
          <a:extLst>
            <a:ext uri="{FF2B5EF4-FFF2-40B4-BE49-F238E27FC236}">
              <a16:creationId xmlns:a16="http://schemas.microsoft.com/office/drawing/2014/main" id="{E20D2BA1-A471-4BF0-8FE7-7909D3C98E7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0" name="直線コネクタ 359">
          <a:extLst>
            <a:ext uri="{FF2B5EF4-FFF2-40B4-BE49-F238E27FC236}">
              <a16:creationId xmlns:a16="http://schemas.microsoft.com/office/drawing/2014/main" id="{7C946B26-0585-4678-8794-B49099EDA1E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1" name="テキスト ボックス 360">
          <a:extLst>
            <a:ext uri="{FF2B5EF4-FFF2-40B4-BE49-F238E27FC236}">
              <a16:creationId xmlns:a16="http://schemas.microsoft.com/office/drawing/2014/main" id="{33A85611-CFE7-421C-83C6-2FF67FE40C4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2" name="直線コネクタ 361">
          <a:extLst>
            <a:ext uri="{FF2B5EF4-FFF2-40B4-BE49-F238E27FC236}">
              <a16:creationId xmlns:a16="http://schemas.microsoft.com/office/drawing/2014/main" id="{1A797CB6-0335-4B17-8458-B9420AEADD5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3" name="テキスト ボックス 362">
          <a:extLst>
            <a:ext uri="{FF2B5EF4-FFF2-40B4-BE49-F238E27FC236}">
              <a16:creationId xmlns:a16="http://schemas.microsoft.com/office/drawing/2014/main" id="{15B6146E-E905-44CA-BFCD-7D1690D1ACF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4" name="【港湾・漁港】&#10;有形固定資産減価償却率グラフ枠">
          <a:extLst>
            <a:ext uri="{FF2B5EF4-FFF2-40B4-BE49-F238E27FC236}">
              <a16:creationId xmlns:a16="http://schemas.microsoft.com/office/drawing/2014/main" id="{B2721190-598D-4ECA-A922-166A7A9A7D5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125730</xdr:rowOff>
    </xdr:from>
    <xdr:to>
      <xdr:col>24</xdr:col>
      <xdr:colOff>62865</xdr:colOff>
      <xdr:row>108</xdr:row>
      <xdr:rowOff>59055</xdr:rowOff>
    </xdr:to>
    <xdr:cxnSp macro="">
      <xdr:nvCxnSpPr>
        <xdr:cNvPr id="365" name="直線コネクタ 364">
          <a:extLst>
            <a:ext uri="{FF2B5EF4-FFF2-40B4-BE49-F238E27FC236}">
              <a16:creationId xmlns:a16="http://schemas.microsoft.com/office/drawing/2014/main" id="{DD65C557-D147-4071-8516-3379D27DF306}"/>
            </a:ext>
          </a:extLst>
        </xdr:cNvPr>
        <xdr:cNvCxnSpPr/>
      </xdr:nvCxnSpPr>
      <xdr:spPr>
        <a:xfrm flipV="1">
          <a:off x="4634865" y="17613630"/>
          <a:ext cx="0" cy="96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62882</xdr:rowOff>
    </xdr:from>
    <xdr:ext cx="405111" cy="259045"/>
    <xdr:sp macro="" textlink="">
      <xdr:nvSpPr>
        <xdr:cNvPr id="366" name="【港湾・漁港】&#10;有形固定資産減価償却率最小値テキスト">
          <a:extLst>
            <a:ext uri="{FF2B5EF4-FFF2-40B4-BE49-F238E27FC236}">
              <a16:creationId xmlns:a16="http://schemas.microsoft.com/office/drawing/2014/main" id="{AE7258A1-1AA3-41C4-806F-8F4604F422E8}"/>
            </a:ext>
          </a:extLst>
        </xdr:cNvPr>
        <xdr:cNvSpPr txBox="1"/>
      </xdr:nvSpPr>
      <xdr:spPr>
        <a:xfrm>
          <a:off x="4673600" y="185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59055</xdr:rowOff>
    </xdr:from>
    <xdr:to>
      <xdr:col>24</xdr:col>
      <xdr:colOff>152400</xdr:colOff>
      <xdr:row>108</xdr:row>
      <xdr:rowOff>59055</xdr:rowOff>
    </xdr:to>
    <xdr:cxnSp macro="">
      <xdr:nvCxnSpPr>
        <xdr:cNvPr id="367" name="直線コネクタ 366">
          <a:extLst>
            <a:ext uri="{FF2B5EF4-FFF2-40B4-BE49-F238E27FC236}">
              <a16:creationId xmlns:a16="http://schemas.microsoft.com/office/drawing/2014/main" id="{8BFF4784-31E8-4952-A384-E01F4D529D3F}"/>
            </a:ext>
          </a:extLst>
        </xdr:cNvPr>
        <xdr:cNvCxnSpPr/>
      </xdr:nvCxnSpPr>
      <xdr:spPr>
        <a:xfrm>
          <a:off x="4546600" y="1857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72407</xdr:rowOff>
    </xdr:from>
    <xdr:ext cx="405111" cy="259045"/>
    <xdr:sp macro="" textlink="">
      <xdr:nvSpPr>
        <xdr:cNvPr id="368" name="【港湾・漁港】&#10;有形固定資産減価償却率最大値テキスト">
          <a:extLst>
            <a:ext uri="{FF2B5EF4-FFF2-40B4-BE49-F238E27FC236}">
              <a16:creationId xmlns:a16="http://schemas.microsoft.com/office/drawing/2014/main" id="{B72040FB-979F-48A1-B637-0698D27624B1}"/>
            </a:ext>
          </a:extLst>
        </xdr:cNvPr>
        <xdr:cNvSpPr txBox="1"/>
      </xdr:nvSpPr>
      <xdr:spPr>
        <a:xfrm>
          <a:off x="4673600" y="1738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125730</xdr:rowOff>
    </xdr:from>
    <xdr:to>
      <xdr:col>24</xdr:col>
      <xdr:colOff>152400</xdr:colOff>
      <xdr:row>102</xdr:row>
      <xdr:rowOff>125730</xdr:rowOff>
    </xdr:to>
    <xdr:cxnSp macro="">
      <xdr:nvCxnSpPr>
        <xdr:cNvPr id="369" name="直線コネクタ 368">
          <a:extLst>
            <a:ext uri="{FF2B5EF4-FFF2-40B4-BE49-F238E27FC236}">
              <a16:creationId xmlns:a16="http://schemas.microsoft.com/office/drawing/2014/main" id="{CF895AFC-36C3-4E90-B7B4-182B6C96333D}"/>
            </a:ext>
          </a:extLst>
        </xdr:cNvPr>
        <xdr:cNvCxnSpPr/>
      </xdr:nvCxnSpPr>
      <xdr:spPr>
        <a:xfrm>
          <a:off x="4546600" y="1761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80027</xdr:rowOff>
    </xdr:from>
    <xdr:ext cx="405111" cy="259045"/>
    <xdr:sp macro="" textlink="">
      <xdr:nvSpPr>
        <xdr:cNvPr id="370" name="【港湾・漁港】&#10;有形固定資産減価償却率平均値テキスト">
          <a:extLst>
            <a:ext uri="{FF2B5EF4-FFF2-40B4-BE49-F238E27FC236}">
              <a16:creationId xmlns:a16="http://schemas.microsoft.com/office/drawing/2014/main" id="{82737F7E-E9FF-4CDA-A638-1A8339B7880C}"/>
            </a:ext>
          </a:extLst>
        </xdr:cNvPr>
        <xdr:cNvSpPr txBox="1"/>
      </xdr:nvSpPr>
      <xdr:spPr>
        <a:xfrm>
          <a:off x="4673600" y="1808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101600</xdr:rowOff>
    </xdr:from>
    <xdr:to>
      <xdr:col>24</xdr:col>
      <xdr:colOff>114300</xdr:colOff>
      <xdr:row>106</xdr:row>
      <xdr:rowOff>31750</xdr:rowOff>
    </xdr:to>
    <xdr:sp macro="" textlink="">
      <xdr:nvSpPr>
        <xdr:cNvPr id="371" name="フローチャート: 判断 370">
          <a:extLst>
            <a:ext uri="{FF2B5EF4-FFF2-40B4-BE49-F238E27FC236}">
              <a16:creationId xmlns:a16="http://schemas.microsoft.com/office/drawing/2014/main" id="{DFDB2CCB-6E1B-4766-8F09-31F2AC8EEED1}"/>
            </a:ext>
          </a:extLst>
        </xdr:cNvPr>
        <xdr:cNvSpPr/>
      </xdr:nvSpPr>
      <xdr:spPr>
        <a:xfrm>
          <a:off x="4584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44450</xdr:rowOff>
    </xdr:from>
    <xdr:to>
      <xdr:col>20</xdr:col>
      <xdr:colOff>38100</xdr:colOff>
      <xdr:row>105</xdr:row>
      <xdr:rowOff>146050</xdr:rowOff>
    </xdr:to>
    <xdr:sp macro="" textlink="">
      <xdr:nvSpPr>
        <xdr:cNvPr id="372" name="フローチャート: 判断 371">
          <a:extLst>
            <a:ext uri="{FF2B5EF4-FFF2-40B4-BE49-F238E27FC236}">
              <a16:creationId xmlns:a16="http://schemas.microsoft.com/office/drawing/2014/main" id="{0D325234-A8FE-4F85-9EB7-D18015E15FAD}"/>
            </a:ext>
          </a:extLst>
        </xdr:cNvPr>
        <xdr:cNvSpPr/>
      </xdr:nvSpPr>
      <xdr:spPr>
        <a:xfrm>
          <a:off x="3746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42545</xdr:rowOff>
    </xdr:from>
    <xdr:to>
      <xdr:col>15</xdr:col>
      <xdr:colOff>101600</xdr:colOff>
      <xdr:row>104</xdr:row>
      <xdr:rowOff>144145</xdr:rowOff>
    </xdr:to>
    <xdr:sp macro="" textlink="">
      <xdr:nvSpPr>
        <xdr:cNvPr id="373" name="フローチャート: 判断 372">
          <a:extLst>
            <a:ext uri="{FF2B5EF4-FFF2-40B4-BE49-F238E27FC236}">
              <a16:creationId xmlns:a16="http://schemas.microsoft.com/office/drawing/2014/main" id="{12414237-2D32-494A-A4C2-82CBBBE3A335}"/>
            </a:ext>
          </a:extLst>
        </xdr:cNvPr>
        <xdr:cNvSpPr/>
      </xdr:nvSpPr>
      <xdr:spPr>
        <a:xfrm>
          <a:off x="2857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10161</xdr:rowOff>
    </xdr:from>
    <xdr:to>
      <xdr:col>10</xdr:col>
      <xdr:colOff>165100</xdr:colOff>
      <xdr:row>104</xdr:row>
      <xdr:rowOff>111761</xdr:rowOff>
    </xdr:to>
    <xdr:sp macro="" textlink="">
      <xdr:nvSpPr>
        <xdr:cNvPr id="374" name="フローチャート: 判断 373">
          <a:extLst>
            <a:ext uri="{FF2B5EF4-FFF2-40B4-BE49-F238E27FC236}">
              <a16:creationId xmlns:a16="http://schemas.microsoft.com/office/drawing/2014/main" id="{56ABF201-DE25-4E36-9F5B-9981815DEEAA}"/>
            </a:ext>
          </a:extLst>
        </xdr:cNvPr>
        <xdr:cNvSpPr/>
      </xdr:nvSpPr>
      <xdr:spPr>
        <a:xfrm>
          <a:off x="1968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164464</xdr:rowOff>
    </xdr:from>
    <xdr:to>
      <xdr:col>6</xdr:col>
      <xdr:colOff>38100</xdr:colOff>
      <xdr:row>104</xdr:row>
      <xdr:rowOff>94614</xdr:rowOff>
    </xdr:to>
    <xdr:sp macro="" textlink="">
      <xdr:nvSpPr>
        <xdr:cNvPr id="375" name="フローチャート: 判断 374">
          <a:extLst>
            <a:ext uri="{FF2B5EF4-FFF2-40B4-BE49-F238E27FC236}">
              <a16:creationId xmlns:a16="http://schemas.microsoft.com/office/drawing/2014/main" id="{E74CCC50-7A6F-4BC5-A95E-19E4433A77F4}"/>
            </a:ext>
          </a:extLst>
        </xdr:cNvPr>
        <xdr:cNvSpPr/>
      </xdr:nvSpPr>
      <xdr:spPr>
        <a:xfrm>
          <a:off x="1079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9C9A8C82-983E-438C-A250-175298AF93F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B14CF58D-CD4C-45D8-A92B-6CD45913BF9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9BF47510-2818-452D-B2F0-751FA1D86A4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AEB832A2-345B-47EC-A9EA-DCBBE8C123E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341B267A-6E71-4C04-9A74-FEF58EE4B32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100</xdr:row>
      <xdr:rowOff>4445</xdr:rowOff>
    </xdr:from>
    <xdr:to>
      <xdr:col>15</xdr:col>
      <xdr:colOff>101600</xdr:colOff>
      <xdr:row>100</xdr:row>
      <xdr:rowOff>106045</xdr:rowOff>
    </xdr:to>
    <xdr:sp macro="" textlink="">
      <xdr:nvSpPr>
        <xdr:cNvPr id="381" name="楕円 380">
          <a:extLst>
            <a:ext uri="{FF2B5EF4-FFF2-40B4-BE49-F238E27FC236}">
              <a16:creationId xmlns:a16="http://schemas.microsoft.com/office/drawing/2014/main" id="{68B81941-04CC-4CEB-A373-F7FD1CA7FF61}"/>
            </a:ext>
          </a:extLst>
        </xdr:cNvPr>
        <xdr:cNvSpPr/>
      </xdr:nvSpPr>
      <xdr:spPr>
        <a:xfrm>
          <a:off x="2857500" y="1714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99</xdr:row>
      <xdr:rowOff>99695</xdr:rowOff>
    </xdr:from>
    <xdr:to>
      <xdr:col>10</xdr:col>
      <xdr:colOff>165100</xdr:colOff>
      <xdr:row>100</xdr:row>
      <xdr:rowOff>29845</xdr:rowOff>
    </xdr:to>
    <xdr:sp macro="" textlink="">
      <xdr:nvSpPr>
        <xdr:cNvPr id="382" name="楕円 381">
          <a:extLst>
            <a:ext uri="{FF2B5EF4-FFF2-40B4-BE49-F238E27FC236}">
              <a16:creationId xmlns:a16="http://schemas.microsoft.com/office/drawing/2014/main" id="{F1FFC39B-D458-4D52-8B5D-B615234A040A}"/>
            </a:ext>
          </a:extLst>
        </xdr:cNvPr>
        <xdr:cNvSpPr/>
      </xdr:nvSpPr>
      <xdr:spPr>
        <a:xfrm>
          <a:off x="1968500" y="1707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150495</xdr:rowOff>
    </xdr:from>
    <xdr:to>
      <xdr:col>15</xdr:col>
      <xdr:colOff>50800</xdr:colOff>
      <xdr:row>100</xdr:row>
      <xdr:rowOff>55245</xdr:rowOff>
    </xdr:to>
    <xdr:cxnSp macro="">
      <xdr:nvCxnSpPr>
        <xdr:cNvPr id="383" name="直線コネクタ 382">
          <a:extLst>
            <a:ext uri="{FF2B5EF4-FFF2-40B4-BE49-F238E27FC236}">
              <a16:creationId xmlns:a16="http://schemas.microsoft.com/office/drawing/2014/main" id="{483B32CC-6275-4891-9CAF-F951F83487AE}"/>
            </a:ext>
          </a:extLst>
        </xdr:cNvPr>
        <xdr:cNvCxnSpPr/>
      </xdr:nvCxnSpPr>
      <xdr:spPr>
        <a:xfrm>
          <a:off x="2019300" y="171240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65405</xdr:rowOff>
    </xdr:from>
    <xdr:to>
      <xdr:col>6</xdr:col>
      <xdr:colOff>38100</xdr:colOff>
      <xdr:row>99</xdr:row>
      <xdr:rowOff>167005</xdr:rowOff>
    </xdr:to>
    <xdr:sp macro="" textlink="">
      <xdr:nvSpPr>
        <xdr:cNvPr id="384" name="楕円 383">
          <a:extLst>
            <a:ext uri="{FF2B5EF4-FFF2-40B4-BE49-F238E27FC236}">
              <a16:creationId xmlns:a16="http://schemas.microsoft.com/office/drawing/2014/main" id="{3C9FD767-260D-48F8-A406-2AFA2783E0CB}"/>
            </a:ext>
          </a:extLst>
        </xdr:cNvPr>
        <xdr:cNvSpPr/>
      </xdr:nvSpPr>
      <xdr:spPr>
        <a:xfrm>
          <a:off x="1079500" y="1703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116205</xdr:rowOff>
    </xdr:from>
    <xdr:to>
      <xdr:col>10</xdr:col>
      <xdr:colOff>114300</xdr:colOff>
      <xdr:row>99</xdr:row>
      <xdr:rowOff>150495</xdr:rowOff>
    </xdr:to>
    <xdr:cxnSp macro="">
      <xdr:nvCxnSpPr>
        <xdr:cNvPr id="385" name="直線コネクタ 384">
          <a:extLst>
            <a:ext uri="{FF2B5EF4-FFF2-40B4-BE49-F238E27FC236}">
              <a16:creationId xmlns:a16="http://schemas.microsoft.com/office/drawing/2014/main" id="{654442B6-6AA6-402C-9B64-93100C76C4CE}"/>
            </a:ext>
          </a:extLst>
        </xdr:cNvPr>
        <xdr:cNvCxnSpPr/>
      </xdr:nvCxnSpPr>
      <xdr:spPr>
        <a:xfrm>
          <a:off x="1130300" y="170897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162577</xdr:rowOff>
    </xdr:from>
    <xdr:ext cx="405111" cy="259045"/>
    <xdr:sp macro="" textlink="">
      <xdr:nvSpPr>
        <xdr:cNvPr id="386" name="n_1aveValue【港湾・漁港】&#10;有形固定資産減価償却率">
          <a:extLst>
            <a:ext uri="{FF2B5EF4-FFF2-40B4-BE49-F238E27FC236}">
              <a16:creationId xmlns:a16="http://schemas.microsoft.com/office/drawing/2014/main" id="{393114F5-8A5A-438B-ABCC-826A994F3F4B}"/>
            </a:ext>
          </a:extLst>
        </xdr:cNvPr>
        <xdr:cNvSpPr txBox="1"/>
      </xdr:nvSpPr>
      <xdr:spPr>
        <a:xfrm>
          <a:off x="35820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135272</xdr:rowOff>
    </xdr:from>
    <xdr:ext cx="405111" cy="259045"/>
    <xdr:sp macro="" textlink="">
      <xdr:nvSpPr>
        <xdr:cNvPr id="387" name="n_2aveValue【港湾・漁港】&#10;有形固定資産減価償却率">
          <a:extLst>
            <a:ext uri="{FF2B5EF4-FFF2-40B4-BE49-F238E27FC236}">
              <a16:creationId xmlns:a16="http://schemas.microsoft.com/office/drawing/2014/main" id="{FD5C630B-EAB4-4B8D-9B1C-011058A3B02D}"/>
            </a:ext>
          </a:extLst>
        </xdr:cNvPr>
        <xdr:cNvSpPr txBox="1"/>
      </xdr:nvSpPr>
      <xdr:spPr>
        <a:xfrm>
          <a:off x="2705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102888</xdr:rowOff>
    </xdr:from>
    <xdr:ext cx="405111" cy="259045"/>
    <xdr:sp macro="" textlink="">
      <xdr:nvSpPr>
        <xdr:cNvPr id="388" name="n_3aveValue【港湾・漁港】&#10;有形固定資産減価償却率">
          <a:extLst>
            <a:ext uri="{FF2B5EF4-FFF2-40B4-BE49-F238E27FC236}">
              <a16:creationId xmlns:a16="http://schemas.microsoft.com/office/drawing/2014/main" id="{69EFFC0A-E285-47FF-88FA-4CBDAEC5A1B1}"/>
            </a:ext>
          </a:extLst>
        </xdr:cNvPr>
        <xdr:cNvSpPr txBox="1"/>
      </xdr:nvSpPr>
      <xdr:spPr>
        <a:xfrm>
          <a:off x="18167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85741</xdr:rowOff>
    </xdr:from>
    <xdr:ext cx="405111" cy="259045"/>
    <xdr:sp macro="" textlink="">
      <xdr:nvSpPr>
        <xdr:cNvPr id="389" name="n_4aveValue【港湾・漁港】&#10;有形固定資産減価償却率">
          <a:extLst>
            <a:ext uri="{FF2B5EF4-FFF2-40B4-BE49-F238E27FC236}">
              <a16:creationId xmlns:a16="http://schemas.microsoft.com/office/drawing/2014/main" id="{30C8AEEA-6697-4702-81C5-E6518164D807}"/>
            </a:ext>
          </a:extLst>
        </xdr:cNvPr>
        <xdr:cNvSpPr txBox="1"/>
      </xdr:nvSpPr>
      <xdr:spPr>
        <a:xfrm>
          <a:off x="927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122572</xdr:rowOff>
    </xdr:from>
    <xdr:ext cx="405111" cy="259045"/>
    <xdr:sp macro="" textlink="">
      <xdr:nvSpPr>
        <xdr:cNvPr id="390" name="n_2mainValue【港湾・漁港】&#10;有形固定資産減価償却率">
          <a:extLst>
            <a:ext uri="{FF2B5EF4-FFF2-40B4-BE49-F238E27FC236}">
              <a16:creationId xmlns:a16="http://schemas.microsoft.com/office/drawing/2014/main" id="{6374B584-8A94-4649-A91C-D33CB2AF4CEE}"/>
            </a:ext>
          </a:extLst>
        </xdr:cNvPr>
        <xdr:cNvSpPr txBox="1"/>
      </xdr:nvSpPr>
      <xdr:spPr>
        <a:xfrm>
          <a:off x="2705744" y="1692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46372</xdr:rowOff>
    </xdr:from>
    <xdr:ext cx="405111" cy="259045"/>
    <xdr:sp macro="" textlink="">
      <xdr:nvSpPr>
        <xdr:cNvPr id="391" name="n_3mainValue【港湾・漁港】&#10;有形固定資産減価償却率">
          <a:extLst>
            <a:ext uri="{FF2B5EF4-FFF2-40B4-BE49-F238E27FC236}">
              <a16:creationId xmlns:a16="http://schemas.microsoft.com/office/drawing/2014/main" id="{93A2C5E3-179D-4084-A6E4-6DF48DC79656}"/>
            </a:ext>
          </a:extLst>
        </xdr:cNvPr>
        <xdr:cNvSpPr txBox="1"/>
      </xdr:nvSpPr>
      <xdr:spPr>
        <a:xfrm>
          <a:off x="1816744" y="1684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12082</xdr:rowOff>
    </xdr:from>
    <xdr:ext cx="405111" cy="259045"/>
    <xdr:sp macro="" textlink="">
      <xdr:nvSpPr>
        <xdr:cNvPr id="392" name="n_4mainValue【港湾・漁港】&#10;有形固定資産減価償却率">
          <a:extLst>
            <a:ext uri="{FF2B5EF4-FFF2-40B4-BE49-F238E27FC236}">
              <a16:creationId xmlns:a16="http://schemas.microsoft.com/office/drawing/2014/main" id="{A670AFF6-37D4-4DC2-91E3-F8528D8B53E5}"/>
            </a:ext>
          </a:extLst>
        </xdr:cNvPr>
        <xdr:cNvSpPr txBox="1"/>
      </xdr:nvSpPr>
      <xdr:spPr>
        <a:xfrm>
          <a:off x="927744" y="1681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1E99F9C0-8C43-445F-947B-153596A3821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18EE413C-1334-4C8C-86BA-91BD5E44337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9F1B4C50-332B-460A-8741-685C84D2325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223FF3A4-E3AE-4F9A-B501-4CDEEB1747F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C8C8A359-4E4C-4D27-9556-E03D3FAFBD6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8B79BB5A-CCA1-42CF-B5BC-195F5DCBF40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6D39806D-EB93-41EB-A91A-B0D76B307B1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B1284FAD-76ED-4484-BA2F-007B66C22B9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a:extLst>
            <a:ext uri="{FF2B5EF4-FFF2-40B4-BE49-F238E27FC236}">
              <a16:creationId xmlns:a16="http://schemas.microsoft.com/office/drawing/2014/main" id="{D3483B4A-6DDD-44EB-9552-04294712C3F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a:extLst>
            <a:ext uri="{FF2B5EF4-FFF2-40B4-BE49-F238E27FC236}">
              <a16:creationId xmlns:a16="http://schemas.microsoft.com/office/drawing/2014/main" id="{22CCDEC4-011A-4193-8FD2-D858EEC6573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03" name="直線コネクタ 402">
          <a:extLst>
            <a:ext uri="{FF2B5EF4-FFF2-40B4-BE49-F238E27FC236}">
              <a16:creationId xmlns:a16="http://schemas.microsoft.com/office/drawing/2014/main" id="{4B2E7BC6-78CC-4BC6-8968-F110E9D5949A}"/>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04" name="テキスト ボックス 403">
          <a:extLst>
            <a:ext uri="{FF2B5EF4-FFF2-40B4-BE49-F238E27FC236}">
              <a16:creationId xmlns:a16="http://schemas.microsoft.com/office/drawing/2014/main" id="{7001DBBE-59BE-4815-A654-EF777EFFFD4F}"/>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5" name="直線コネクタ 404">
          <a:extLst>
            <a:ext uri="{FF2B5EF4-FFF2-40B4-BE49-F238E27FC236}">
              <a16:creationId xmlns:a16="http://schemas.microsoft.com/office/drawing/2014/main" id="{1E9E0FD0-A121-4414-B83E-0EEB8F8D25A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06" name="テキスト ボックス 405">
          <a:extLst>
            <a:ext uri="{FF2B5EF4-FFF2-40B4-BE49-F238E27FC236}">
              <a16:creationId xmlns:a16="http://schemas.microsoft.com/office/drawing/2014/main" id="{27013FAD-3D52-4F57-AD37-90D624067CF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07" name="直線コネクタ 406">
          <a:extLst>
            <a:ext uri="{FF2B5EF4-FFF2-40B4-BE49-F238E27FC236}">
              <a16:creationId xmlns:a16="http://schemas.microsoft.com/office/drawing/2014/main" id="{AD309589-A2CE-4B8E-AEE0-495AA480784A}"/>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08" name="テキスト ボックス 407">
          <a:extLst>
            <a:ext uri="{FF2B5EF4-FFF2-40B4-BE49-F238E27FC236}">
              <a16:creationId xmlns:a16="http://schemas.microsoft.com/office/drawing/2014/main" id="{94401E6F-4ADF-43AC-B849-AA6EE2A712B6}"/>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9" name="直線コネクタ 408">
          <a:extLst>
            <a:ext uri="{FF2B5EF4-FFF2-40B4-BE49-F238E27FC236}">
              <a16:creationId xmlns:a16="http://schemas.microsoft.com/office/drawing/2014/main" id="{4DD7045A-13C6-4578-A995-3C47652D75E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0" name="テキスト ボックス 409">
          <a:extLst>
            <a:ext uri="{FF2B5EF4-FFF2-40B4-BE49-F238E27FC236}">
              <a16:creationId xmlns:a16="http://schemas.microsoft.com/office/drawing/2014/main" id="{31A18874-56AD-4EE7-B2F5-7F252830779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1" name="【港湾・漁港】&#10;一人当たり有形固定資産（償却資産）額グラフ枠">
          <a:extLst>
            <a:ext uri="{FF2B5EF4-FFF2-40B4-BE49-F238E27FC236}">
              <a16:creationId xmlns:a16="http://schemas.microsoft.com/office/drawing/2014/main" id="{BC6618EC-5379-42C5-8FB5-78D92A724E0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118244</xdr:rowOff>
    </xdr:from>
    <xdr:to>
      <xdr:col>54</xdr:col>
      <xdr:colOff>189865</xdr:colOff>
      <xdr:row>107</xdr:row>
      <xdr:rowOff>126287</xdr:rowOff>
    </xdr:to>
    <xdr:cxnSp macro="">
      <xdr:nvCxnSpPr>
        <xdr:cNvPr id="412" name="直線コネクタ 411">
          <a:extLst>
            <a:ext uri="{FF2B5EF4-FFF2-40B4-BE49-F238E27FC236}">
              <a16:creationId xmlns:a16="http://schemas.microsoft.com/office/drawing/2014/main" id="{87ED02AD-37D2-41E6-8E46-2FF4D3C5F38C}"/>
            </a:ext>
          </a:extLst>
        </xdr:cNvPr>
        <xdr:cNvCxnSpPr/>
      </xdr:nvCxnSpPr>
      <xdr:spPr>
        <a:xfrm flipV="1">
          <a:off x="10476865" y="17263244"/>
          <a:ext cx="0" cy="1208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130114</xdr:rowOff>
    </xdr:from>
    <xdr:ext cx="534377" cy="259045"/>
    <xdr:sp macro="" textlink="">
      <xdr:nvSpPr>
        <xdr:cNvPr id="413" name="【港湾・漁港】&#10;一人当たり有形固定資産（償却資産）額最小値テキスト">
          <a:extLst>
            <a:ext uri="{FF2B5EF4-FFF2-40B4-BE49-F238E27FC236}">
              <a16:creationId xmlns:a16="http://schemas.microsoft.com/office/drawing/2014/main" id="{FE8106F6-F299-40EB-BFFC-098F52BB937E}"/>
            </a:ext>
          </a:extLst>
        </xdr:cNvPr>
        <xdr:cNvSpPr txBox="1"/>
      </xdr:nvSpPr>
      <xdr:spPr>
        <a:xfrm>
          <a:off x="10515600" y="184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126287</xdr:rowOff>
    </xdr:from>
    <xdr:to>
      <xdr:col>55</xdr:col>
      <xdr:colOff>88900</xdr:colOff>
      <xdr:row>107</xdr:row>
      <xdr:rowOff>126287</xdr:rowOff>
    </xdr:to>
    <xdr:cxnSp macro="">
      <xdr:nvCxnSpPr>
        <xdr:cNvPr id="414" name="直線コネクタ 413">
          <a:extLst>
            <a:ext uri="{FF2B5EF4-FFF2-40B4-BE49-F238E27FC236}">
              <a16:creationId xmlns:a16="http://schemas.microsoft.com/office/drawing/2014/main" id="{8F6E0F07-B3F1-4826-B658-17B60CABB245}"/>
            </a:ext>
          </a:extLst>
        </xdr:cNvPr>
        <xdr:cNvCxnSpPr/>
      </xdr:nvCxnSpPr>
      <xdr:spPr>
        <a:xfrm>
          <a:off x="10388600" y="1847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64921</xdr:rowOff>
    </xdr:from>
    <xdr:ext cx="690189" cy="259045"/>
    <xdr:sp macro="" textlink="">
      <xdr:nvSpPr>
        <xdr:cNvPr id="415" name="【港湾・漁港】&#10;一人当たり有形固定資産（償却資産）額最大値テキスト">
          <a:extLst>
            <a:ext uri="{FF2B5EF4-FFF2-40B4-BE49-F238E27FC236}">
              <a16:creationId xmlns:a16="http://schemas.microsoft.com/office/drawing/2014/main" id="{9F5EBA41-2F53-41F9-9F47-7AF3722AA29E}"/>
            </a:ext>
          </a:extLst>
        </xdr:cNvPr>
        <xdr:cNvSpPr txBox="1"/>
      </xdr:nvSpPr>
      <xdr:spPr>
        <a:xfrm>
          <a:off x="10515600" y="170384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118244</xdr:rowOff>
    </xdr:from>
    <xdr:to>
      <xdr:col>55</xdr:col>
      <xdr:colOff>88900</xdr:colOff>
      <xdr:row>100</xdr:row>
      <xdr:rowOff>118244</xdr:rowOff>
    </xdr:to>
    <xdr:cxnSp macro="">
      <xdr:nvCxnSpPr>
        <xdr:cNvPr id="416" name="直線コネクタ 415">
          <a:extLst>
            <a:ext uri="{FF2B5EF4-FFF2-40B4-BE49-F238E27FC236}">
              <a16:creationId xmlns:a16="http://schemas.microsoft.com/office/drawing/2014/main" id="{959BE7C6-24F6-40EE-A7D0-FDA58EBD250E}"/>
            </a:ext>
          </a:extLst>
        </xdr:cNvPr>
        <xdr:cNvCxnSpPr/>
      </xdr:nvCxnSpPr>
      <xdr:spPr>
        <a:xfrm>
          <a:off x="10388600" y="172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26988</xdr:rowOff>
    </xdr:from>
    <xdr:ext cx="599010" cy="259045"/>
    <xdr:sp macro="" textlink="">
      <xdr:nvSpPr>
        <xdr:cNvPr id="417" name="【港湾・漁港】&#10;一人当たり有形固定資産（償却資産）額平均値テキスト">
          <a:extLst>
            <a:ext uri="{FF2B5EF4-FFF2-40B4-BE49-F238E27FC236}">
              <a16:creationId xmlns:a16="http://schemas.microsoft.com/office/drawing/2014/main" id="{A91A9336-720D-4428-AD4E-FF4F09C1D810}"/>
            </a:ext>
          </a:extLst>
        </xdr:cNvPr>
        <xdr:cNvSpPr txBox="1"/>
      </xdr:nvSpPr>
      <xdr:spPr>
        <a:xfrm>
          <a:off x="10515600" y="182006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48561</xdr:rowOff>
    </xdr:from>
    <xdr:to>
      <xdr:col>55</xdr:col>
      <xdr:colOff>50800</xdr:colOff>
      <xdr:row>106</xdr:row>
      <xdr:rowOff>150161</xdr:rowOff>
    </xdr:to>
    <xdr:sp macro="" textlink="">
      <xdr:nvSpPr>
        <xdr:cNvPr id="418" name="フローチャート: 判断 417">
          <a:extLst>
            <a:ext uri="{FF2B5EF4-FFF2-40B4-BE49-F238E27FC236}">
              <a16:creationId xmlns:a16="http://schemas.microsoft.com/office/drawing/2014/main" id="{74D5ACF0-1CCF-4AB4-B977-0DD0C578DE8C}"/>
            </a:ext>
          </a:extLst>
        </xdr:cNvPr>
        <xdr:cNvSpPr/>
      </xdr:nvSpPr>
      <xdr:spPr>
        <a:xfrm>
          <a:off x="10426700" y="1822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65477</xdr:rowOff>
    </xdr:from>
    <xdr:to>
      <xdr:col>50</xdr:col>
      <xdr:colOff>165100</xdr:colOff>
      <xdr:row>106</xdr:row>
      <xdr:rowOff>167077</xdr:rowOff>
    </xdr:to>
    <xdr:sp macro="" textlink="">
      <xdr:nvSpPr>
        <xdr:cNvPr id="419" name="フローチャート: 判断 418">
          <a:extLst>
            <a:ext uri="{FF2B5EF4-FFF2-40B4-BE49-F238E27FC236}">
              <a16:creationId xmlns:a16="http://schemas.microsoft.com/office/drawing/2014/main" id="{3F020618-EAD8-4ACE-9D5D-D989B521CE4E}"/>
            </a:ext>
          </a:extLst>
        </xdr:cNvPr>
        <xdr:cNvSpPr/>
      </xdr:nvSpPr>
      <xdr:spPr>
        <a:xfrm>
          <a:off x="9588500" y="1823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42453</xdr:rowOff>
    </xdr:from>
    <xdr:to>
      <xdr:col>46</xdr:col>
      <xdr:colOff>38100</xdr:colOff>
      <xdr:row>106</xdr:row>
      <xdr:rowOff>144053</xdr:rowOff>
    </xdr:to>
    <xdr:sp macro="" textlink="">
      <xdr:nvSpPr>
        <xdr:cNvPr id="420" name="フローチャート: 判断 419">
          <a:extLst>
            <a:ext uri="{FF2B5EF4-FFF2-40B4-BE49-F238E27FC236}">
              <a16:creationId xmlns:a16="http://schemas.microsoft.com/office/drawing/2014/main" id="{044379C2-6B3E-48B5-8FE3-325F9BDE80E2}"/>
            </a:ext>
          </a:extLst>
        </xdr:cNvPr>
        <xdr:cNvSpPr/>
      </xdr:nvSpPr>
      <xdr:spPr>
        <a:xfrm>
          <a:off x="8699500" y="182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45214</xdr:rowOff>
    </xdr:from>
    <xdr:to>
      <xdr:col>41</xdr:col>
      <xdr:colOff>101600</xdr:colOff>
      <xdr:row>106</xdr:row>
      <xdr:rowOff>146814</xdr:rowOff>
    </xdr:to>
    <xdr:sp macro="" textlink="">
      <xdr:nvSpPr>
        <xdr:cNvPr id="421" name="フローチャート: 判断 420">
          <a:extLst>
            <a:ext uri="{FF2B5EF4-FFF2-40B4-BE49-F238E27FC236}">
              <a16:creationId xmlns:a16="http://schemas.microsoft.com/office/drawing/2014/main" id="{7C432059-A9BD-453A-9792-A795F2B08644}"/>
            </a:ext>
          </a:extLst>
        </xdr:cNvPr>
        <xdr:cNvSpPr/>
      </xdr:nvSpPr>
      <xdr:spPr>
        <a:xfrm>
          <a:off x="7810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29415</xdr:rowOff>
    </xdr:from>
    <xdr:to>
      <xdr:col>36</xdr:col>
      <xdr:colOff>165100</xdr:colOff>
      <xdr:row>106</xdr:row>
      <xdr:rowOff>131015</xdr:rowOff>
    </xdr:to>
    <xdr:sp macro="" textlink="">
      <xdr:nvSpPr>
        <xdr:cNvPr id="422" name="フローチャート: 判断 421">
          <a:extLst>
            <a:ext uri="{FF2B5EF4-FFF2-40B4-BE49-F238E27FC236}">
              <a16:creationId xmlns:a16="http://schemas.microsoft.com/office/drawing/2014/main" id="{F63D55AC-9128-4D0C-8707-3DFDD8577B0E}"/>
            </a:ext>
          </a:extLst>
        </xdr:cNvPr>
        <xdr:cNvSpPr/>
      </xdr:nvSpPr>
      <xdr:spPr>
        <a:xfrm>
          <a:off x="6921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4F4E10F-C324-4659-A398-9C93F0873E7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29EA78C6-3DB2-4673-A51E-6558F945C10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AF3F4D83-76CD-4EA4-95B8-1F29F806F81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60A05F16-327F-4852-B861-2A7ED8FA1EA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AE0B6304-296C-4DC4-9E4F-ACF1C0CCAA6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27558</xdr:rowOff>
    </xdr:from>
    <xdr:to>
      <xdr:col>46</xdr:col>
      <xdr:colOff>38100</xdr:colOff>
      <xdr:row>102</xdr:row>
      <xdr:rowOff>129158</xdr:rowOff>
    </xdr:to>
    <xdr:sp macro="" textlink="">
      <xdr:nvSpPr>
        <xdr:cNvPr id="428" name="楕円 427">
          <a:extLst>
            <a:ext uri="{FF2B5EF4-FFF2-40B4-BE49-F238E27FC236}">
              <a16:creationId xmlns:a16="http://schemas.microsoft.com/office/drawing/2014/main" id="{EDBF2334-A535-43A7-9530-E9F9BD467AD3}"/>
            </a:ext>
          </a:extLst>
        </xdr:cNvPr>
        <xdr:cNvSpPr/>
      </xdr:nvSpPr>
      <xdr:spPr>
        <a:xfrm>
          <a:off x="8699500" y="1751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102</xdr:row>
      <xdr:rowOff>46946</xdr:rowOff>
    </xdr:from>
    <xdr:to>
      <xdr:col>41</xdr:col>
      <xdr:colOff>101600</xdr:colOff>
      <xdr:row>102</xdr:row>
      <xdr:rowOff>148546</xdr:rowOff>
    </xdr:to>
    <xdr:sp macro="" textlink="">
      <xdr:nvSpPr>
        <xdr:cNvPr id="429" name="楕円 428">
          <a:extLst>
            <a:ext uri="{FF2B5EF4-FFF2-40B4-BE49-F238E27FC236}">
              <a16:creationId xmlns:a16="http://schemas.microsoft.com/office/drawing/2014/main" id="{357316F3-9604-427B-9C63-7FA67252FF3E}"/>
            </a:ext>
          </a:extLst>
        </xdr:cNvPr>
        <xdr:cNvSpPr/>
      </xdr:nvSpPr>
      <xdr:spPr>
        <a:xfrm>
          <a:off x="7810500" y="1753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78358</xdr:rowOff>
    </xdr:from>
    <xdr:to>
      <xdr:col>45</xdr:col>
      <xdr:colOff>177800</xdr:colOff>
      <xdr:row>102</xdr:row>
      <xdr:rowOff>97746</xdr:rowOff>
    </xdr:to>
    <xdr:cxnSp macro="">
      <xdr:nvCxnSpPr>
        <xdr:cNvPr id="430" name="直線コネクタ 429">
          <a:extLst>
            <a:ext uri="{FF2B5EF4-FFF2-40B4-BE49-F238E27FC236}">
              <a16:creationId xmlns:a16="http://schemas.microsoft.com/office/drawing/2014/main" id="{9AF7B80E-0476-451C-B590-208905F6067F}"/>
            </a:ext>
          </a:extLst>
        </xdr:cNvPr>
        <xdr:cNvCxnSpPr/>
      </xdr:nvCxnSpPr>
      <xdr:spPr>
        <a:xfrm flipV="1">
          <a:off x="7861300" y="17566258"/>
          <a:ext cx="88900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74823</xdr:rowOff>
    </xdr:from>
    <xdr:to>
      <xdr:col>36</xdr:col>
      <xdr:colOff>165100</xdr:colOff>
      <xdr:row>103</xdr:row>
      <xdr:rowOff>4973</xdr:rowOff>
    </xdr:to>
    <xdr:sp macro="" textlink="">
      <xdr:nvSpPr>
        <xdr:cNvPr id="431" name="楕円 430">
          <a:extLst>
            <a:ext uri="{FF2B5EF4-FFF2-40B4-BE49-F238E27FC236}">
              <a16:creationId xmlns:a16="http://schemas.microsoft.com/office/drawing/2014/main" id="{057FC939-086D-4DC6-A8B6-E4DE7F922B3B}"/>
            </a:ext>
          </a:extLst>
        </xdr:cNvPr>
        <xdr:cNvSpPr/>
      </xdr:nvSpPr>
      <xdr:spPr>
        <a:xfrm>
          <a:off x="6921500" y="1756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97746</xdr:rowOff>
    </xdr:from>
    <xdr:to>
      <xdr:col>41</xdr:col>
      <xdr:colOff>50800</xdr:colOff>
      <xdr:row>102</xdr:row>
      <xdr:rowOff>125623</xdr:rowOff>
    </xdr:to>
    <xdr:cxnSp macro="">
      <xdr:nvCxnSpPr>
        <xdr:cNvPr id="432" name="直線コネクタ 431">
          <a:extLst>
            <a:ext uri="{FF2B5EF4-FFF2-40B4-BE49-F238E27FC236}">
              <a16:creationId xmlns:a16="http://schemas.microsoft.com/office/drawing/2014/main" id="{0A9AF8DE-0143-478F-AA9A-226C053DC298}"/>
            </a:ext>
          </a:extLst>
        </xdr:cNvPr>
        <xdr:cNvCxnSpPr/>
      </xdr:nvCxnSpPr>
      <xdr:spPr>
        <a:xfrm flipV="1">
          <a:off x="6972300" y="17585646"/>
          <a:ext cx="889000" cy="2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12154</xdr:rowOff>
    </xdr:from>
    <xdr:ext cx="599010" cy="259045"/>
    <xdr:sp macro="" textlink="">
      <xdr:nvSpPr>
        <xdr:cNvPr id="433" name="n_1aveValue【港湾・漁港】&#10;一人当たり有形固定資産（償却資産）額">
          <a:extLst>
            <a:ext uri="{FF2B5EF4-FFF2-40B4-BE49-F238E27FC236}">
              <a16:creationId xmlns:a16="http://schemas.microsoft.com/office/drawing/2014/main" id="{AA633D26-BADC-4412-8B48-2CF81C1D5152}"/>
            </a:ext>
          </a:extLst>
        </xdr:cNvPr>
        <xdr:cNvSpPr txBox="1"/>
      </xdr:nvSpPr>
      <xdr:spPr>
        <a:xfrm>
          <a:off x="9327095" y="180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135180</xdr:rowOff>
    </xdr:from>
    <xdr:ext cx="599010" cy="259045"/>
    <xdr:sp macro="" textlink="">
      <xdr:nvSpPr>
        <xdr:cNvPr id="434" name="n_2aveValue【港湾・漁港】&#10;一人当たり有形固定資産（償却資産）額">
          <a:extLst>
            <a:ext uri="{FF2B5EF4-FFF2-40B4-BE49-F238E27FC236}">
              <a16:creationId xmlns:a16="http://schemas.microsoft.com/office/drawing/2014/main" id="{BD2B9F62-68E5-4014-A1A7-5537875433D3}"/>
            </a:ext>
          </a:extLst>
        </xdr:cNvPr>
        <xdr:cNvSpPr txBox="1"/>
      </xdr:nvSpPr>
      <xdr:spPr>
        <a:xfrm>
          <a:off x="8450795" y="1830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137941</xdr:rowOff>
    </xdr:from>
    <xdr:ext cx="599010" cy="259045"/>
    <xdr:sp macro="" textlink="">
      <xdr:nvSpPr>
        <xdr:cNvPr id="435" name="n_3aveValue【港湾・漁港】&#10;一人当たり有形固定資産（償却資産）額">
          <a:extLst>
            <a:ext uri="{FF2B5EF4-FFF2-40B4-BE49-F238E27FC236}">
              <a16:creationId xmlns:a16="http://schemas.microsoft.com/office/drawing/2014/main" id="{A8A7CD55-4023-4B86-A0F2-B0D49B7B27A0}"/>
            </a:ext>
          </a:extLst>
        </xdr:cNvPr>
        <xdr:cNvSpPr txBox="1"/>
      </xdr:nvSpPr>
      <xdr:spPr>
        <a:xfrm>
          <a:off x="7561795" y="1831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122142</xdr:rowOff>
    </xdr:from>
    <xdr:ext cx="599010" cy="259045"/>
    <xdr:sp macro="" textlink="">
      <xdr:nvSpPr>
        <xdr:cNvPr id="436" name="n_4aveValue【港湾・漁港】&#10;一人当たり有形固定資産（償却資産）額">
          <a:extLst>
            <a:ext uri="{FF2B5EF4-FFF2-40B4-BE49-F238E27FC236}">
              <a16:creationId xmlns:a16="http://schemas.microsoft.com/office/drawing/2014/main" id="{1DA857D2-5750-466D-8017-C1C9C289C9C3}"/>
            </a:ext>
          </a:extLst>
        </xdr:cNvPr>
        <xdr:cNvSpPr txBox="1"/>
      </xdr:nvSpPr>
      <xdr:spPr>
        <a:xfrm>
          <a:off x="6672795" y="1829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100</xdr:row>
      <xdr:rowOff>145685</xdr:rowOff>
    </xdr:from>
    <xdr:ext cx="690189" cy="259045"/>
    <xdr:sp macro="" textlink="">
      <xdr:nvSpPr>
        <xdr:cNvPr id="437" name="n_2mainValue【港湾・漁港】&#10;一人当たり有形固定資産（償却資産）額">
          <a:extLst>
            <a:ext uri="{FF2B5EF4-FFF2-40B4-BE49-F238E27FC236}">
              <a16:creationId xmlns:a16="http://schemas.microsoft.com/office/drawing/2014/main" id="{836055E8-9115-4515-8FFA-B463A423145E}"/>
            </a:ext>
          </a:extLst>
        </xdr:cNvPr>
        <xdr:cNvSpPr txBox="1"/>
      </xdr:nvSpPr>
      <xdr:spPr>
        <a:xfrm>
          <a:off x="8405205" y="17290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100</xdr:row>
      <xdr:rowOff>165073</xdr:rowOff>
    </xdr:from>
    <xdr:ext cx="690189" cy="259045"/>
    <xdr:sp macro="" textlink="">
      <xdr:nvSpPr>
        <xdr:cNvPr id="438" name="n_3mainValue【港湾・漁港】&#10;一人当たり有形固定資産（償却資産）額">
          <a:extLst>
            <a:ext uri="{FF2B5EF4-FFF2-40B4-BE49-F238E27FC236}">
              <a16:creationId xmlns:a16="http://schemas.microsoft.com/office/drawing/2014/main" id="{1FD76E86-DDB2-4DB9-B9B7-FB146B772DF2}"/>
            </a:ext>
          </a:extLst>
        </xdr:cNvPr>
        <xdr:cNvSpPr txBox="1"/>
      </xdr:nvSpPr>
      <xdr:spPr>
        <a:xfrm>
          <a:off x="7516205" y="17310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101</xdr:row>
      <xdr:rowOff>21500</xdr:rowOff>
    </xdr:from>
    <xdr:ext cx="690189" cy="259045"/>
    <xdr:sp macro="" textlink="">
      <xdr:nvSpPr>
        <xdr:cNvPr id="439" name="n_4mainValue【港湾・漁港】&#10;一人当たり有形固定資産（償却資産）額">
          <a:extLst>
            <a:ext uri="{FF2B5EF4-FFF2-40B4-BE49-F238E27FC236}">
              <a16:creationId xmlns:a16="http://schemas.microsoft.com/office/drawing/2014/main" id="{12D97F62-6426-495D-B533-59870A475321}"/>
            </a:ext>
          </a:extLst>
        </xdr:cNvPr>
        <xdr:cNvSpPr txBox="1"/>
      </xdr:nvSpPr>
      <xdr:spPr>
        <a:xfrm>
          <a:off x="6627205" y="17337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0" name="正方形/長方形 439">
          <a:extLst>
            <a:ext uri="{FF2B5EF4-FFF2-40B4-BE49-F238E27FC236}">
              <a16:creationId xmlns:a16="http://schemas.microsoft.com/office/drawing/2014/main" id="{5881B305-A83C-40D5-A84E-3AF8259FF17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1" name="正方形/長方形 440">
          <a:extLst>
            <a:ext uri="{FF2B5EF4-FFF2-40B4-BE49-F238E27FC236}">
              <a16:creationId xmlns:a16="http://schemas.microsoft.com/office/drawing/2014/main" id="{68617BD9-2CBE-44D7-B495-E18509F2955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2" name="正方形/長方形 441">
          <a:extLst>
            <a:ext uri="{FF2B5EF4-FFF2-40B4-BE49-F238E27FC236}">
              <a16:creationId xmlns:a16="http://schemas.microsoft.com/office/drawing/2014/main" id="{4908D8AB-611A-475B-A2AB-0A9563602C8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3" name="正方形/長方形 442">
          <a:extLst>
            <a:ext uri="{FF2B5EF4-FFF2-40B4-BE49-F238E27FC236}">
              <a16:creationId xmlns:a16="http://schemas.microsoft.com/office/drawing/2014/main" id="{2309E6DE-13C5-4F81-B421-7185A8D9076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4" name="正方形/長方形 443">
          <a:extLst>
            <a:ext uri="{FF2B5EF4-FFF2-40B4-BE49-F238E27FC236}">
              <a16:creationId xmlns:a16="http://schemas.microsoft.com/office/drawing/2014/main" id="{80CE99C4-C743-4E8E-BB75-4EE716242B8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5" name="正方形/長方形 444">
          <a:extLst>
            <a:ext uri="{FF2B5EF4-FFF2-40B4-BE49-F238E27FC236}">
              <a16:creationId xmlns:a16="http://schemas.microsoft.com/office/drawing/2014/main" id="{9DE63386-3E2F-4694-97F9-8865AF982C9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6" name="正方形/長方形 445">
          <a:extLst>
            <a:ext uri="{FF2B5EF4-FFF2-40B4-BE49-F238E27FC236}">
              <a16:creationId xmlns:a16="http://schemas.microsoft.com/office/drawing/2014/main" id="{B893C408-7119-41D3-BE1E-7034A7FEEB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7" name="正方形/長方形 446">
          <a:extLst>
            <a:ext uri="{FF2B5EF4-FFF2-40B4-BE49-F238E27FC236}">
              <a16:creationId xmlns:a16="http://schemas.microsoft.com/office/drawing/2014/main" id="{D6568E3A-7420-4883-A95E-CF3E13366B5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8" name="テキスト ボックス 447">
          <a:extLst>
            <a:ext uri="{FF2B5EF4-FFF2-40B4-BE49-F238E27FC236}">
              <a16:creationId xmlns:a16="http://schemas.microsoft.com/office/drawing/2014/main" id="{C90F76DD-C1F1-47BC-B0FC-E63853BDAE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9" name="直線コネクタ 448">
          <a:extLst>
            <a:ext uri="{FF2B5EF4-FFF2-40B4-BE49-F238E27FC236}">
              <a16:creationId xmlns:a16="http://schemas.microsoft.com/office/drawing/2014/main" id="{0DC700EE-3A4F-4363-A6A4-0CEFBB59E99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0" name="テキスト ボックス 449">
          <a:extLst>
            <a:ext uri="{FF2B5EF4-FFF2-40B4-BE49-F238E27FC236}">
              <a16:creationId xmlns:a16="http://schemas.microsoft.com/office/drawing/2014/main" id="{B2253E62-4C0C-4AAD-8B0E-69E747EC661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51" name="直線コネクタ 450">
          <a:extLst>
            <a:ext uri="{FF2B5EF4-FFF2-40B4-BE49-F238E27FC236}">
              <a16:creationId xmlns:a16="http://schemas.microsoft.com/office/drawing/2014/main" id="{4211BDA2-7F0F-4C94-941E-BC6624E23388}"/>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52" name="テキスト ボックス 451">
          <a:extLst>
            <a:ext uri="{FF2B5EF4-FFF2-40B4-BE49-F238E27FC236}">
              <a16:creationId xmlns:a16="http://schemas.microsoft.com/office/drawing/2014/main" id="{027C9FE9-8BAC-4E8F-B880-86FA7389BA98}"/>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53" name="直線コネクタ 452">
          <a:extLst>
            <a:ext uri="{FF2B5EF4-FFF2-40B4-BE49-F238E27FC236}">
              <a16:creationId xmlns:a16="http://schemas.microsoft.com/office/drawing/2014/main" id="{F901DF8A-5C22-478A-B9B8-5425224F6388}"/>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54" name="テキスト ボックス 453">
          <a:extLst>
            <a:ext uri="{FF2B5EF4-FFF2-40B4-BE49-F238E27FC236}">
              <a16:creationId xmlns:a16="http://schemas.microsoft.com/office/drawing/2014/main" id="{2DD12DE8-A15C-4C1E-88C4-142E5FEEB642}"/>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55" name="直線コネクタ 454">
          <a:extLst>
            <a:ext uri="{FF2B5EF4-FFF2-40B4-BE49-F238E27FC236}">
              <a16:creationId xmlns:a16="http://schemas.microsoft.com/office/drawing/2014/main" id="{977A27A0-F933-4732-B649-6FD3D483AD0A}"/>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56" name="テキスト ボックス 455">
          <a:extLst>
            <a:ext uri="{FF2B5EF4-FFF2-40B4-BE49-F238E27FC236}">
              <a16:creationId xmlns:a16="http://schemas.microsoft.com/office/drawing/2014/main" id="{51886384-6D57-46FE-9A0A-11BD608F7A5C}"/>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57" name="直線コネクタ 456">
          <a:extLst>
            <a:ext uri="{FF2B5EF4-FFF2-40B4-BE49-F238E27FC236}">
              <a16:creationId xmlns:a16="http://schemas.microsoft.com/office/drawing/2014/main" id="{1FF61472-0FF5-4C02-AB3F-5CEA789872DD}"/>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58" name="テキスト ボックス 457">
          <a:extLst>
            <a:ext uri="{FF2B5EF4-FFF2-40B4-BE49-F238E27FC236}">
              <a16:creationId xmlns:a16="http://schemas.microsoft.com/office/drawing/2014/main" id="{AB397E48-97C6-408B-BAE7-4031AEDB849D}"/>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9" name="直線コネクタ 458">
          <a:extLst>
            <a:ext uri="{FF2B5EF4-FFF2-40B4-BE49-F238E27FC236}">
              <a16:creationId xmlns:a16="http://schemas.microsoft.com/office/drawing/2014/main" id="{6CC80675-49E1-44C0-9DAD-9ECDB7C78A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0" name="テキスト ボックス 459">
          <a:extLst>
            <a:ext uri="{FF2B5EF4-FFF2-40B4-BE49-F238E27FC236}">
              <a16:creationId xmlns:a16="http://schemas.microsoft.com/office/drawing/2014/main" id="{2AF3DC73-225F-40BF-BD67-3ACE7F23DE1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1" name="【認定こども園・幼稚園・保育所】&#10;有形固定資産減価償却率グラフ枠">
          <a:extLst>
            <a:ext uri="{FF2B5EF4-FFF2-40B4-BE49-F238E27FC236}">
              <a16:creationId xmlns:a16="http://schemas.microsoft.com/office/drawing/2014/main" id="{72726E86-425A-4887-9A6F-61FD8A3A5D8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62" name="直線コネクタ 461">
          <a:extLst>
            <a:ext uri="{FF2B5EF4-FFF2-40B4-BE49-F238E27FC236}">
              <a16:creationId xmlns:a16="http://schemas.microsoft.com/office/drawing/2014/main" id="{13FDE38C-3323-4131-BDFF-D77306C6B01B}"/>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63" name="【認定こども園・幼稚園・保育所】&#10;有形固定資産減価償却率最小値テキスト">
          <a:extLst>
            <a:ext uri="{FF2B5EF4-FFF2-40B4-BE49-F238E27FC236}">
              <a16:creationId xmlns:a16="http://schemas.microsoft.com/office/drawing/2014/main" id="{C3735E6E-9D39-4FD5-8E53-E3268E4763E6}"/>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64" name="直線コネクタ 463">
          <a:extLst>
            <a:ext uri="{FF2B5EF4-FFF2-40B4-BE49-F238E27FC236}">
              <a16:creationId xmlns:a16="http://schemas.microsoft.com/office/drawing/2014/main" id="{37CF02F6-AF9F-4ECC-AE49-BF537263E08A}"/>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65" name="【認定こども園・幼稚園・保育所】&#10;有形固定資産減価償却率最大値テキスト">
          <a:extLst>
            <a:ext uri="{FF2B5EF4-FFF2-40B4-BE49-F238E27FC236}">
              <a16:creationId xmlns:a16="http://schemas.microsoft.com/office/drawing/2014/main" id="{61BF65F9-7204-42D0-B77D-D5E2D0E46CAA}"/>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66" name="直線コネクタ 465">
          <a:extLst>
            <a:ext uri="{FF2B5EF4-FFF2-40B4-BE49-F238E27FC236}">
              <a16:creationId xmlns:a16="http://schemas.microsoft.com/office/drawing/2014/main" id="{00F75592-F7E0-4986-A866-F17A4CC59E4D}"/>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147845</xdr:rowOff>
    </xdr:from>
    <xdr:ext cx="405111" cy="259045"/>
    <xdr:sp macro="" textlink="">
      <xdr:nvSpPr>
        <xdr:cNvPr id="467" name="【認定こども園・幼稚園・保育所】&#10;有形固定資産減価償却率平均値テキスト">
          <a:extLst>
            <a:ext uri="{FF2B5EF4-FFF2-40B4-BE49-F238E27FC236}">
              <a16:creationId xmlns:a16="http://schemas.microsoft.com/office/drawing/2014/main" id="{BA1BFC6D-9AC5-47F3-A865-16452F082DBC}"/>
            </a:ext>
          </a:extLst>
        </xdr:cNvPr>
        <xdr:cNvSpPr txBox="1"/>
      </xdr:nvSpPr>
      <xdr:spPr>
        <a:xfrm>
          <a:off x="16357600" y="6491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68" name="フローチャート: 判断 467">
          <a:extLst>
            <a:ext uri="{FF2B5EF4-FFF2-40B4-BE49-F238E27FC236}">
              <a16:creationId xmlns:a16="http://schemas.microsoft.com/office/drawing/2014/main" id="{C19FB950-8FC7-429D-8B7F-152596689636}"/>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69" name="フローチャート: 判断 468">
          <a:extLst>
            <a:ext uri="{FF2B5EF4-FFF2-40B4-BE49-F238E27FC236}">
              <a16:creationId xmlns:a16="http://schemas.microsoft.com/office/drawing/2014/main" id="{39B05744-5F3B-4002-93B2-FC195FEE7414}"/>
            </a:ext>
          </a:extLst>
        </xdr:cNvPr>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70" name="フローチャート: 判断 469">
          <a:extLst>
            <a:ext uri="{FF2B5EF4-FFF2-40B4-BE49-F238E27FC236}">
              <a16:creationId xmlns:a16="http://schemas.microsoft.com/office/drawing/2014/main" id="{A03A1495-CD4F-45C6-96F7-CF56EF34785B}"/>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71" name="フローチャート: 判断 470">
          <a:extLst>
            <a:ext uri="{FF2B5EF4-FFF2-40B4-BE49-F238E27FC236}">
              <a16:creationId xmlns:a16="http://schemas.microsoft.com/office/drawing/2014/main" id="{E676EC99-1B75-4E40-9F8E-5D0DFAD0E56A}"/>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72" name="フローチャート: 判断 471">
          <a:extLst>
            <a:ext uri="{FF2B5EF4-FFF2-40B4-BE49-F238E27FC236}">
              <a16:creationId xmlns:a16="http://schemas.microsoft.com/office/drawing/2014/main" id="{39F20DDD-A0E2-439C-96BA-752798EE4CE8}"/>
            </a:ext>
          </a:extLst>
        </xdr:cNvPr>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542EFA6E-EE20-471E-BBE6-18C6FEDA4B5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EBB3A7CF-7280-4EAB-ABE0-55E8174ACEB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3F93C976-6AA1-4F0A-86FC-326BEA51594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3823A6A5-BF89-409A-8601-865B44A94BF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CED14279-377D-4BA2-B7EE-D7CD226D7BE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57404</xdr:rowOff>
    </xdr:from>
    <xdr:to>
      <xdr:col>76</xdr:col>
      <xdr:colOff>165100</xdr:colOff>
      <xdr:row>36</xdr:row>
      <xdr:rowOff>159004</xdr:rowOff>
    </xdr:to>
    <xdr:sp macro="" textlink="">
      <xdr:nvSpPr>
        <xdr:cNvPr id="478" name="楕円 477">
          <a:extLst>
            <a:ext uri="{FF2B5EF4-FFF2-40B4-BE49-F238E27FC236}">
              <a16:creationId xmlns:a16="http://schemas.microsoft.com/office/drawing/2014/main" id="{9FB25B34-04E4-4160-960E-811396677E36}"/>
            </a:ext>
          </a:extLst>
        </xdr:cNvPr>
        <xdr:cNvSpPr/>
      </xdr:nvSpPr>
      <xdr:spPr>
        <a:xfrm>
          <a:off x="14541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23114</xdr:rowOff>
    </xdr:from>
    <xdr:to>
      <xdr:col>72</xdr:col>
      <xdr:colOff>38100</xdr:colOff>
      <xdr:row>36</xdr:row>
      <xdr:rowOff>124714</xdr:rowOff>
    </xdr:to>
    <xdr:sp macro="" textlink="">
      <xdr:nvSpPr>
        <xdr:cNvPr id="479" name="楕円 478">
          <a:extLst>
            <a:ext uri="{FF2B5EF4-FFF2-40B4-BE49-F238E27FC236}">
              <a16:creationId xmlns:a16="http://schemas.microsoft.com/office/drawing/2014/main" id="{3BC35B70-C483-436A-A83A-7A79F7AFDBB2}"/>
            </a:ext>
          </a:extLst>
        </xdr:cNvPr>
        <xdr:cNvSpPr/>
      </xdr:nvSpPr>
      <xdr:spPr>
        <a:xfrm>
          <a:off x="13652500" y="61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73914</xdr:rowOff>
    </xdr:from>
    <xdr:to>
      <xdr:col>76</xdr:col>
      <xdr:colOff>114300</xdr:colOff>
      <xdr:row>36</xdr:row>
      <xdr:rowOff>108204</xdr:rowOff>
    </xdr:to>
    <xdr:cxnSp macro="">
      <xdr:nvCxnSpPr>
        <xdr:cNvPr id="480" name="直線コネクタ 479">
          <a:extLst>
            <a:ext uri="{FF2B5EF4-FFF2-40B4-BE49-F238E27FC236}">
              <a16:creationId xmlns:a16="http://schemas.microsoft.com/office/drawing/2014/main" id="{7CE796F0-5E35-4130-9489-DA0A042BDBDF}"/>
            </a:ext>
          </a:extLst>
        </xdr:cNvPr>
        <xdr:cNvCxnSpPr/>
      </xdr:nvCxnSpPr>
      <xdr:spPr>
        <a:xfrm>
          <a:off x="13703300" y="624611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73406</xdr:rowOff>
    </xdr:from>
    <xdr:to>
      <xdr:col>67</xdr:col>
      <xdr:colOff>101600</xdr:colOff>
      <xdr:row>38</xdr:row>
      <xdr:rowOff>3556</xdr:rowOff>
    </xdr:to>
    <xdr:sp macro="" textlink="">
      <xdr:nvSpPr>
        <xdr:cNvPr id="481" name="楕円 480">
          <a:extLst>
            <a:ext uri="{FF2B5EF4-FFF2-40B4-BE49-F238E27FC236}">
              <a16:creationId xmlns:a16="http://schemas.microsoft.com/office/drawing/2014/main" id="{A6392908-818A-4549-9964-7D27E4B057F2}"/>
            </a:ext>
          </a:extLst>
        </xdr:cNvPr>
        <xdr:cNvSpPr/>
      </xdr:nvSpPr>
      <xdr:spPr>
        <a:xfrm>
          <a:off x="127635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73914</xdr:rowOff>
    </xdr:from>
    <xdr:to>
      <xdr:col>71</xdr:col>
      <xdr:colOff>177800</xdr:colOff>
      <xdr:row>37</xdr:row>
      <xdr:rowOff>124206</xdr:rowOff>
    </xdr:to>
    <xdr:cxnSp macro="">
      <xdr:nvCxnSpPr>
        <xdr:cNvPr id="482" name="直線コネクタ 481">
          <a:extLst>
            <a:ext uri="{FF2B5EF4-FFF2-40B4-BE49-F238E27FC236}">
              <a16:creationId xmlns:a16="http://schemas.microsoft.com/office/drawing/2014/main" id="{59E72EBE-6943-4B51-9ED9-A95ED41D87D8}"/>
            </a:ext>
          </a:extLst>
        </xdr:cNvPr>
        <xdr:cNvCxnSpPr/>
      </xdr:nvCxnSpPr>
      <xdr:spPr>
        <a:xfrm flipV="1">
          <a:off x="12814300" y="6246114"/>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83" name="n_1aveValue【認定こども園・幼稚園・保育所】&#10;有形固定資産減価償却率">
          <a:extLst>
            <a:ext uri="{FF2B5EF4-FFF2-40B4-BE49-F238E27FC236}">
              <a16:creationId xmlns:a16="http://schemas.microsoft.com/office/drawing/2014/main" id="{5D0EB277-B695-4099-865F-3BA93C5F0100}"/>
            </a:ext>
          </a:extLst>
        </xdr:cNvPr>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90695</xdr:rowOff>
    </xdr:from>
    <xdr:ext cx="405111" cy="259045"/>
    <xdr:sp macro="" textlink="">
      <xdr:nvSpPr>
        <xdr:cNvPr id="484" name="n_2aveValue【認定こども園・幼稚園・保育所】&#10;有形固定資産減価償却率">
          <a:extLst>
            <a:ext uri="{FF2B5EF4-FFF2-40B4-BE49-F238E27FC236}">
              <a16:creationId xmlns:a16="http://schemas.microsoft.com/office/drawing/2014/main" id="{043FD920-7FB0-4E6C-AE82-FA7A6B9B2FA6}"/>
            </a:ext>
          </a:extLst>
        </xdr:cNvPr>
        <xdr:cNvSpPr txBox="1"/>
      </xdr:nvSpPr>
      <xdr:spPr>
        <a:xfrm>
          <a:off x="14389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79265</xdr:rowOff>
    </xdr:from>
    <xdr:ext cx="405111" cy="259045"/>
    <xdr:sp macro="" textlink="">
      <xdr:nvSpPr>
        <xdr:cNvPr id="485" name="n_3aveValue【認定こども園・幼稚園・保育所】&#10;有形固定資産減価償却率">
          <a:extLst>
            <a:ext uri="{FF2B5EF4-FFF2-40B4-BE49-F238E27FC236}">
              <a16:creationId xmlns:a16="http://schemas.microsoft.com/office/drawing/2014/main" id="{423A1B74-DF3D-42DD-B163-2EDC033ED554}"/>
            </a:ext>
          </a:extLst>
        </xdr:cNvPr>
        <xdr:cNvSpPr txBox="1"/>
      </xdr:nvSpPr>
      <xdr:spPr>
        <a:xfrm>
          <a:off x="13500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79265</xdr:rowOff>
    </xdr:from>
    <xdr:ext cx="405111" cy="259045"/>
    <xdr:sp macro="" textlink="">
      <xdr:nvSpPr>
        <xdr:cNvPr id="486" name="n_4aveValue【認定こども園・幼稚園・保育所】&#10;有形固定資産減価償却率">
          <a:extLst>
            <a:ext uri="{FF2B5EF4-FFF2-40B4-BE49-F238E27FC236}">
              <a16:creationId xmlns:a16="http://schemas.microsoft.com/office/drawing/2014/main" id="{8C636A22-6C5D-481B-960A-8AD13FDD3F32}"/>
            </a:ext>
          </a:extLst>
        </xdr:cNvPr>
        <xdr:cNvSpPr txBox="1"/>
      </xdr:nvSpPr>
      <xdr:spPr>
        <a:xfrm>
          <a:off x="12611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4081</xdr:rowOff>
    </xdr:from>
    <xdr:ext cx="405111" cy="259045"/>
    <xdr:sp macro="" textlink="">
      <xdr:nvSpPr>
        <xdr:cNvPr id="487" name="n_2mainValue【認定こども園・幼稚園・保育所】&#10;有形固定資産減価償却率">
          <a:extLst>
            <a:ext uri="{FF2B5EF4-FFF2-40B4-BE49-F238E27FC236}">
              <a16:creationId xmlns:a16="http://schemas.microsoft.com/office/drawing/2014/main" id="{23D925E5-989D-47F8-BA52-F0CE18927537}"/>
            </a:ext>
          </a:extLst>
        </xdr:cNvPr>
        <xdr:cNvSpPr txBox="1"/>
      </xdr:nvSpPr>
      <xdr:spPr>
        <a:xfrm>
          <a:off x="14389744" y="600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141241</xdr:rowOff>
    </xdr:from>
    <xdr:ext cx="405111" cy="259045"/>
    <xdr:sp macro="" textlink="">
      <xdr:nvSpPr>
        <xdr:cNvPr id="488" name="n_3mainValue【認定こども園・幼稚園・保育所】&#10;有形固定資産減価償却率">
          <a:extLst>
            <a:ext uri="{FF2B5EF4-FFF2-40B4-BE49-F238E27FC236}">
              <a16:creationId xmlns:a16="http://schemas.microsoft.com/office/drawing/2014/main" id="{041C263E-22BE-42D5-B449-0E0B93DB8AC4}"/>
            </a:ext>
          </a:extLst>
        </xdr:cNvPr>
        <xdr:cNvSpPr txBox="1"/>
      </xdr:nvSpPr>
      <xdr:spPr>
        <a:xfrm>
          <a:off x="13500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20083</xdr:rowOff>
    </xdr:from>
    <xdr:ext cx="405111" cy="259045"/>
    <xdr:sp macro="" textlink="">
      <xdr:nvSpPr>
        <xdr:cNvPr id="489" name="n_4mainValue【認定こども園・幼稚園・保育所】&#10;有形固定資産減価償却率">
          <a:extLst>
            <a:ext uri="{FF2B5EF4-FFF2-40B4-BE49-F238E27FC236}">
              <a16:creationId xmlns:a16="http://schemas.microsoft.com/office/drawing/2014/main" id="{182B3A8C-8078-46DD-827D-9F7FEC583C6E}"/>
            </a:ext>
          </a:extLst>
        </xdr:cNvPr>
        <xdr:cNvSpPr txBox="1"/>
      </xdr:nvSpPr>
      <xdr:spPr>
        <a:xfrm>
          <a:off x="12611744" y="61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0" name="正方形/長方形 489">
          <a:extLst>
            <a:ext uri="{FF2B5EF4-FFF2-40B4-BE49-F238E27FC236}">
              <a16:creationId xmlns:a16="http://schemas.microsoft.com/office/drawing/2014/main" id="{F927B082-1411-4DD1-950B-C32357631E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1" name="正方形/長方形 490">
          <a:extLst>
            <a:ext uri="{FF2B5EF4-FFF2-40B4-BE49-F238E27FC236}">
              <a16:creationId xmlns:a16="http://schemas.microsoft.com/office/drawing/2014/main" id="{6605D4FB-291F-4682-A5AB-EFB32C2EBBC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2" name="正方形/長方形 491">
          <a:extLst>
            <a:ext uri="{FF2B5EF4-FFF2-40B4-BE49-F238E27FC236}">
              <a16:creationId xmlns:a16="http://schemas.microsoft.com/office/drawing/2014/main" id="{C2CE5DC4-3429-4A58-AEAD-AA86EE51119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3" name="正方形/長方形 492">
          <a:extLst>
            <a:ext uri="{FF2B5EF4-FFF2-40B4-BE49-F238E27FC236}">
              <a16:creationId xmlns:a16="http://schemas.microsoft.com/office/drawing/2014/main" id="{7B5E8CD2-DFA1-4A8C-BE1A-52B5D96E10B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4" name="正方形/長方形 493">
          <a:extLst>
            <a:ext uri="{FF2B5EF4-FFF2-40B4-BE49-F238E27FC236}">
              <a16:creationId xmlns:a16="http://schemas.microsoft.com/office/drawing/2014/main" id="{620EC798-82BF-47A3-A3E7-33D23B27738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5" name="正方形/長方形 494">
          <a:extLst>
            <a:ext uri="{FF2B5EF4-FFF2-40B4-BE49-F238E27FC236}">
              <a16:creationId xmlns:a16="http://schemas.microsoft.com/office/drawing/2014/main" id="{D44CBD93-18CD-459F-9C5C-47A8B0CDF2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6" name="正方形/長方形 495">
          <a:extLst>
            <a:ext uri="{FF2B5EF4-FFF2-40B4-BE49-F238E27FC236}">
              <a16:creationId xmlns:a16="http://schemas.microsoft.com/office/drawing/2014/main" id="{940BC469-25ED-4880-87B8-1675EFDF9B2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7" name="正方形/長方形 496">
          <a:extLst>
            <a:ext uri="{FF2B5EF4-FFF2-40B4-BE49-F238E27FC236}">
              <a16:creationId xmlns:a16="http://schemas.microsoft.com/office/drawing/2014/main" id="{E0A606EE-EE44-4402-A136-D413A56C9D3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8" name="テキスト ボックス 497">
          <a:extLst>
            <a:ext uri="{FF2B5EF4-FFF2-40B4-BE49-F238E27FC236}">
              <a16:creationId xmlns:a16="http://schemas.microsoft.com/office/drawing/2014/main" id="{5DB5229D-575A-4F7C-9942-5498FE4C75C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9" name="直線コネクタ 498">
          <a:extLst>
            <a:ext uri="{FF2B5EF4-FFF2-40B4-BE49-F238E27FC236}">
              <a16:creationId xmlns:a16="http://schemas.microsoft.com/office/drawing/2014/main" id="{90048BA2-8C3F-4A22-8896-6DD6724E8DC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0" name="直線コネクタ 499">
          <a:extLst>
            <a:ext uri="{FF2B5EF4-FFF2-40B4-BE49-F238E27FC236}">
              <a16:creationId xmlns:a16="http://schemas.microsoft.com/office/drawing/2014/main" id="{62AA7271-8E9E-4AAA-8479-E3702C4FFB2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1BFB7D0D-44C4-4C26-A2D7-DEABE1FD4D6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2" name="直線コネクタ 501">
          <a:extLst>
            <a:ext uri="{FF2B5EF4-FFF2-40B4-BE49-F238E27FC236}">
              <a16:creationId xmlns:a16="http://schemas.microsoft.com/office/drawing/2014/main" id="{193F8340-B372-423B-95EA-5D902DE16ED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03" name="テキスト ボックス 502">
          <a:extLst>
            <a:ext uri="{FF2B5EF4-FFF2-40B4-BE49-F238E27FC236}">
              <a16:creationId xmlns:a16="http://schemas.microsoft.com/office/drawing/2014/main" id="{5DC1A03C-9EAA-4AF9-8144-A16D26DBEE4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4" name="直線コネクタ 503">
          <a:extLst>
            <a:ext uri="{FF2B5EF4-FFF2-40B4-BE49-F238E27FC236}">
              <a16:creationId xmlns:a16="http://schemas.microsoft.com/office/drawing/2014/main" id="{054F339A-D6F4-4659-8A05-6F1AD29698B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05" name="テキスト ボックス 504">
          <a:extLst>
            <a:ext uri="{FF2B5EF4-FFF2-40B4-BE49-F238E27FC236}">
              <a16:creationId xmlns:a16="http://schemas.microsoft.com/office/drawing/2014/main" id="{7768E406-C24D-4B9F-A557-0B23763A0B1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6" name="直線コネクタ 505">
          <a:extLst>
            <a:ext uri="{FF2B5EF4-FFF2-40B4-BE49-F238E27FC236}">
              <a16:creationId xmlns:a16="http://schemas.microsoft.com/office/drawing/2014/main" id="{66F66D0B-3D5D-4521-A475-472726D7901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07" name="テキスト ボックス 506">
          <a:extLst>
            <a:ext uri="{FF2B5EF4-FFF2-40B4-BE49-F238E27FC236}">
              <a16:creationId xmlns:a16="http://schemas.microsoft.com/office/drawing/2014/main" id="{F8B1E613-65F6-4E72-B638-5E5F3B82211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8" name="直線コネクタ 507">
          <a:extLst>
            <a:ext uri="{FF2B5EF4-FFF2-40B4-BE49-F238E27FC236}">
              <a16:creationId xmlns:a16="http://schemas.microsoft.com/office/drawing/2014/main" id="{4F19CB1E-1FD7-4915-A91F-ED6A1A234B9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09" name="テキスト ボックス 508">
          <a:extLst>
            <a:ext uri="{FF2B5EF4-FFF2-40B4-BE49-F238E27FC236}">
              <a16:creationId xmlns:a16="http://schemas.microsoft.com/office/drawing/2014/main" id="{84CDCA83-A157-4B3F-8068-87AF7EA7EFA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0" name="直線コネクタ 509">
          <a:extLst>
            <a:ext uri="{FF2B5EF4-FFF2-40B4-BE49-F238E27FC236}">
              <a16:creationId xmlns:a16="http://schemas.microsoft.com/office/drawing/2014/main" id="{6D59A751-DE0A-4893-BD2C-28DEFC13C63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11" name="テキスト ボックス 510">
          <a:extLst>
            <a:ext uri="{FF2B5EF4-FFF2-40B4-BE49-F238E27FC236}">
              <a16:creationId xmlns:a16="http://schemas.microsoft.com/office/drawing/2014/main" id="{61F48376-C955-420C-816E-B4FB7A14434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a:extLst>
            <a:ext uri="{FF2B5EF4-FFF2-40B4-BE49-F238E27FC236}">
              <a16:creationId xmlns:a16="http://schemas.microsoft.com/office/drawing/2014/main" id="{8ACAA000-ECA2-4670-A7AB-4E8FC41EA29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3" name="テキスト ボックス 512">
          <a:extLst>
            <a:ext uri="{FF2B5EF4-FFF2-40B4-BE49-F238E27FC236}">
              <a16:creationId xmlns:a16="http://schemas.microsoft.com/office/drawing/2014/main" id="{829EC9CA-EB14-4F12-9991-95EC58319CE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認定こども園・幼稚園・保育所】&#10;一人当たり面積グラフ枠">
          <a:extLst>
            <a:ext uri="{FF2B5EF4-FFF2-40B4-BE49-F238E27FC236}">
              <a16:creationId xmlns:a16="http://schemas.microsoft.com/office/drawing/2014/main" id="{0620EFAB-DCEE-49CA-B938-CB2A9633AC0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515" name="直線コネクタ 514">
          <a:extLst>
            <a:ext uri="{FF2B5EF4-FFF2-40B4-BE49-F238E27FC236}">
              <a16:creationId xmlns:a16="http://schemas.microsoft.com/office/drawing/2014/main" id="{CE764ADA-1BB4-42E1-B6FD-3D185979F0C3}"/>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516" name="【認定こども園・幼稚園・保育所】&#10;一人当たり面積最小値テキスト">
          <a:extLst>
            <a:ext uri="{FF2B5EF4-FFF2-40B4-BE49-F238E27FC236}">
              <a16:creationId xmlns:a16="http://schemas.microsoft.com/office/drawing/2014/main" id="{DE7C8FF5-A388-4650-A7D9-94CD224F8C24}"/>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517" name="直線コネクタ 516">
          <a:extLst>
            <a:ext uri="{FF2B5EF4-FFF2-40B4-BE49-F238E27FC236}">
              <a16:creationId xmlns:a16="http://schemas.microsoft.com/office/drawing/2014/main" id="{F8486362-06F5-40DD-9025-77B73275FF4E}"/>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518" name="【認定こども園・幼稚園・保育所】&#10;一人当たり面積最大値テキスト">
          <a:extLst>
            <a:ext uri="{FF2B5EF4-FFF2-40B4-BE49-F238E27FC236}">
              <a16:creationId xmlns:a16="http://schemas.microsoft.com/office/drawing/2014/main" id="{D5EFF60D-7CCB-48C3-BEA8-565FFDEA387D}"/>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519" name="直線コネクタ 518">
          <a:extLst>
            <a:ext uri="{FF2B5EF4-FFF2-40B4-BE49-F238E27FC236}">
              <a16:creationId xmlns:a16="http://schemas.microsoft.com/office/drawing/2014/main" id="{CC758DBE-5C1B-4887-8495-3B8910804AC9}"/>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160581</xdr:rowOff>
    </xdr:from>
    <xdr:ext cx="469744" cy="259045"/>
    <xdr:sp macro="" textlink="">
      <xdr:nvSpPr>
        <xdr:cNvPr id="520" name="【認定こども園・幼稚園・保育所】&#10;一人当たり面積平均値テキスト">
          <a:extLst>
            <a:ext uri="{FF2B5EF4-FFF2-40B4-BE49-F238E27FC236}">
              <a16:creationId xmlns:a16="http://schemas.microsoft.com/office/drawing/2014/main" id="{E1DAB7CD-3CD0-469D-8B3C-59B30A5197DB}"/>
            </a:ext>
          </a:extLst>
        </xdr:cNvPr>
        <xdr:cNvSpPr txBox="1"/>
      </xdr:nvSpPr>
      <xdr:spPr>
        <a:xfrm>
          <a:off x="22199600" y="6675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521" name="フローチャート: 判断 520">
          <a:extLst>
            <a:ext uri="{FF2B5EF4-FFF2-40B4-BE49-F238E27FC236}">
              <a16:creationId xmlns:a16="http://schemas.microsoft.com/office/drawing/2014/main" id="{5DFAE5D5-29EB-4861-9B4B-19FC102B362F}"/>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522" name="フローチャート: 判断 521">
          <a:extLst>
            <a:ext uri="{FF2B5EF4-FFF2-40B4-BE49-F238E27FC236}">
              <a16:creationId xmlns:a16="http://schemas.microsoft.com/office/drawing/2014/main" id="{1CB516F1-0D99-4A11-B95C-FCCA27C34001}"/>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523" name="フローチャート: 判断 522">
          <a:extLst>
            <a:ext uri="{FF2B5EF4-FFF2-40B4-BE49-F238E27FC236}">
              <a16:creationId xmlns:a16="http://schemas.microsoft.com/office/drawing/2014/main" id="{2448878F-C00D-421E-9FCA-AFFC0F0A771A}"/>
            </a:ext>
          </a:extLst>
        </xdr:cNvPr>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524" name="フローチャート: 判断 523">
          <a:extLst>
            <a:ext uri="{FF2B5EF4-FFF2-40B4-BE49-F238E27FC236}">
              <a16:creationId xmlns:a16="http://schemas.microsoft.com/office/drawing/2014/main" id="{0C1561BA-4857-498F-BF3A-73BB87E086A6}"/>
            </a:ext>
          </a:extLst>
        </xdr:cNvPr>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525" name="フローチャート: 判断 524">
          <a:extLst>
            <a:ext uri="{FF2B5EF4-FFF2-40B4-BE49-F238E27FC236}">
              <a16:creationId xmlns:a16="http://schemas.microsoft.com/office/drawing/2014/main" id="{3D755817-35E2-4A9B-A788-A7743C824769}"/>
            </a:ext>
          </a:extLst>
        </xdr:cNvPr>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3D0D028D-F449-496F-BE18-3BAB7BFF443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28D7A18F-9C89-4C5B-9559-B6F5F9497B2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72D79392-DDEF-4D5E-81EB-76DAAF9B053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EDD63315-2E79-477E-A224-5F73F23A214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23A44902-691D-4596-82B4-D3D8DB161E2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38463</xdr:rowOff>
    </xdr:from>
    <xdr:to>
      <xdr:col>107</xdr:col>
      <xdr:colOff>101600</xdr:colOff>
      <xdr:row>36</xdr:row>
      <xdr:rowOff>140063</xdr:rowOff>
    </xdr:to>
    <xdr:sp macro="" textlink="">
      <xdr:nvSpPr>
        <xdr:cNvPr id="531" name="楕円 530">
          <a:extLst>
            <a:ext uri="{FF2B5EF4-FFF2-40B4-BE49-F238E27FC236}">
              <a16:creationId xmlns:a16="http://schemas.microsoft.com/office/drawing/2014/main" id="{D80A4712-D263-4F87-B879-225AC6613125}"/>
            </a:ext>
          </a:extLst>
        </xdr:cNvPr>
        <xdr:cNvSpPr/>
      </xdr:nvSpPr>
      <xdr:spPr>
        <a:xfrm>
          <a:off x="20383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33564</xdr:rowOff>
    </xdr:from>
    <xdr:to>
      <xdr:col>102</xdr:col>
      <xdr:colOff>165100</xdr:colOff>
      <xdr:row>33</xdr:row>
      <xdr:rowOff>135164</xdr:rowOff>
    </xdr:to>
    <xdr:sp macro="" textlink="">
      <xdr:nvSpPr>
        <xdr:cNvPr id="532" name="楕円 531">
          <a:extLst>
            <a:ext uri="{FF2B5EF4-FFF2-40B4-BE49-F238E27FC236}">
              <a16:creationId xmlns:a16="http://schemas.microsoft.com/office/drawing/2014/main" id="{DB251E4D-64ED-4908-832F-5BFE0E0789AF}"/>
            </a:ext>
          </a:extLst>
        </xdr:cNvPr>
        <xdr:cNvSpPr/>
      </xdr:nvSpPr>
      <xdr:spPr>
        <a:xfrm>
          <a:off x="19494500" y="56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84364</xdr:rowOff>
    </xdr:from>
    <xdr:to>
      <xdr:col>107</xdr:col>
      <xdr:colOff>50800</xdr:colOff>
      <xdr:row>36</xdr:row>
      <xdr:rowOff>89263</xdr:rowOff>
    </xdr:to>
    <xdr:cxnSp macro="">
      <xdr:nvCxnSpPr>
        <xdr:cNvPr id="533" name="直線コネクタ 532">
          <a:extLst>
            <a:ext uri="{FF2B5EF4-FFF2-40B4-BE49-F238E27FC236}">
              <a16:creationId xmlns:a16="http://schemas.microsoft.com/office/drawing/2014/main" id="{0A4D7A71-CCE9-4995-B60A-535C84265C38}"/>
            </a:ext>
          </a:extLst>
        </xdr:cNvPr>
        <xdr:cNvCxnSpPr/>
      </xdr:nvCxnSpPr>
      <xdr:spPr>
        <a:xfrm>
          <a:off x="19545300" y="5742214"/>
          <a:ext cx="889000" cy="5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30299</xdr:rowOff>
    </xdr:from>
    <xdr:to>
      <xdr:col>98</xdr:col>
      <xdr:colOff>38100</xdr:colOff>
      <xdr:row>35</xdr:row>
      <xdr:rowOff>131899</xdr:rowOff>
    </xdr:to>
    <xdr:sp macro="" textlink="">
      <xdr:nvSpPr>
        <xdr:cNvPr id="534" name="楕円 533">
          <a:extLst>
            <a:ext uri="{FF2B5EF4-FFF2-40B4-BE49-F238E27FC236}">
              <a16:creationId xmlns:a16="http://schemas.microsoft.com/office/drawing/2014/main" id="{3627A0F2-A6E0-47B5-BABB-826B7955B3BE}"/>
            </a:ext>
          </a:extLst>
        </xdr:cNvPr>
        <xdr:cNvSpPr/>
      </xdr:nvSpPr>
      <xdr:spPr>
        <a:xfrm>
          <a:off x="18605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84364</xdr:rowOff>
    </xdr:from>
    <xdr:to>
      <xdr:col>102</xdr:col>
      <xdr:colOff>114300</xdr:colOff>
      <xdr:row>35</xdr:row>
      <xdr:rowOff>81099</xdr:rowOff>
    </xdr:to>
    <xdr:cxnSp macro="">
      <xdr:nvCxnSpPr>
        <xdr:cNvPr id="535" name="直線コネクタ 534">
          <a:extLst>
            <a:ext uri="{FF2B5EF4-FFF2-40B4-BE49-F238E27FC236}">
              <a16:creationId xmlns:a16="http://schemas.microsoft.com/office/drawing/2014/main" id="{AC4AB1DC-944A-4B5E-9EC1-ABED11C82232}"/>
            </a:ext>
          </a:extLst>
        </xdr:cNvPr>
        <xdr:cNvCxnSpPr/>
      </xdr:nvCxnSpPr>
      <xdr:spPr>
        <a:xfrm flipV="1">
          <a:off x="18656300" y="5742214"/>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36" name="n_1aveValue【認定こども園・幼稚園・保育所】&#10;一人当たり面積">
          <a:extLst>
            <a:ext uri="{FF2B5EF4-FFF2-40B4-BE49-F238E27FC236}">
              <a16:creationId xmlns:a16="http://schemas.microsoft.com/office/drawing/2014/main" id="{B35573B2-5EDA-4661-9A35-D980EAC1BAA3}"/>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37" name="n_2aveValue【認定こども園・幼稚園・保育所】&#10;一人当たり面積">
          <a:extLst>
            <a:ext uri="{FF2B5EF4-FFF2-40B4-BE49-F238E27FC236}">
              <a16:creationId xmlns:a16="http://schemas.microsoft.com/office/drawing/2014/main" id="{FC3D25D5-7309-478A-A515-7424C0017DC1}"/>
            </a:ext>
          </a:extLst>
        </xdr:cNvPr>
        <xdr:cNvSpPr txBox="1"/>
      </xdr:nvSpPr>
      <xdr:spPr>
        <a:xfrm>
          <a:off x="20199427"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38" name="n_3aveValue【認定こども園・幼稚園・保育所】&#10;一人当たり面積">
          <a:extLst>
            <a:ext uri="{FF2B5EF4-FFF2-40B4-BE49-F238E27FC236}">
              <a16:creationId xmlns:a16="http://schemas.microsoft.com/office/drawing/2014/main" id="{E8DD82CF-74C8-4510-83BA-E8FD535180CE}"/>
            </a:ext>
          </a:extLst>
        </xdr:cNvPr>
        <xdr:cNvSpPr txBox="1"/>
      </xdr:nvSpPr>
      <xdr:spPr>
        <a:xfrm>
          <a:off x="19310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39" name="n_4aveValue【認定こども園・幼稚園・保育所】&#10;一人当たり面積">
          <a:extLst>
            <a:ext uri="{FF2B5EF4-FFF2-40B4-BE49-F238E27FC236}">
              <a16:creationId xmlns:a16="http://schemas.microsoft.com/office/drawing/2014/main" id="{DAFA5969-3157-41A2-893B-346B23D6F19E}"/>
            </a:ext>
          </a:extLst>
        </xdr:cNvPr>
        <xdr:cNvSpPr txBox="1"/>
      </xdr:nvSpPr>
      <xdr:spPr>
        <a:xfrm>
          <a:off x="18421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156590</xdr:rowOff>
    </xdr:from>
    <xdr:ext cx="469744" cy="259045"/>
    <xdr:sp macro="" textlink="">
      <xdr:nvSpPr>
        <xdr:cNvPr id="540" name="n_2mainValue【認定こども園・幼稚園・保育所】&#10;一人当たり面積">
          <a:extLst>
            <a:ext uri="{FF2B5EF4-FFF2-40B4-BE49-F238E27FC236}">
              <a16:creationId xmlns:a16="http://schemas.microsoft.com/office/drawing/2014/main" id="{A3CAE2E9-8C65-47CB-A5B1-15A996032DB2}"/>
            </a:ext>
          </a:extLst>
        </xdr:cNvPr>
        <xdr:cNvSpPr txBox="1"/>
      </xdr:nvSpPr>
      <xdr:spPr>
        <a:xfrm>
          <a:off x="20199427" y="598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151691</xdr:rowOff>
    </xdr:from>
    <xdr:ext cx="469744" cy="259045"/>
    <xdr:sp macro="" textlink="">
      <xdr:nvSpPr>
        <xdr:cNvPr id="541" name="n_3mainValue【認定こども園・幼稚園・保育所】&#10;一人当たり面積">
          <a:extLst>
            <a:ext uri="{FF2B5EF4-FFF2-40B4-BE49-F238E27FC236}">
              <a16:creationId xmlns:a16="http://schemas.microsoft.com/office/drawing/2014/main" id="{150A2840-D321-4B93-93F3-A656237585BA}"/>
            </a:ext>
          </a:extLst>
        </xdr:cNvPr>
        <xdr:cNvSpPr txBox="1"/>
      </xdr:nvSpPr>
      <xdr:spPr>
        <a:xfrm>
          <a:off x="19310427" y="54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148426</xdr:rowOff>
    </xdr:from>
    <xdr:ext cx="469744" cy="259045"/>
    <xdr:sp macro="" textlink="">
      <xdr:nvSpPr>
        <xdr:cNvPr id="542" name="n_4mainValue【認定こども園・幼稚園・保育所】&#10;一人当たり面積">
          <a:extLst>
            <a:ext uri="{FF2B5EF4-FFF2-40B4-BE49-F238E27FC236}">
              <a16:creationId xmlns:a16="http://schemas.microsoft.com/office/drawing/2014/main" id="{ADA953A1-D8FD-46A8-89D6-084F6CC58CE3}"/>
            </a:ext>
          </a:extLst>
        </xdr:cNvPr>
        <xdr:cNvSpPr txBox="1"/>
      </xdr:nvSpPr>
      <xdr:spPr>
        <a:xfrm>
          <a:off x="18421427" y="580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3" name="正方形/長方形 542">
          <a:extLst>
            <a:ext uri="{FF2B5EF4-FFF2-40B4-BE49-F238E27FC236}">
              <a16:creationId xmlns:a16="http://schemas.microsoft.com/office/drawing/2014/main" id="{0D1925A9-BE54-4B98-9B39-37560CF49D8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4" name="正方形/長方形 543">
          <a:extLst>
            <a:ext uri="{FF2B5EF4-FFF2-40B4-BE49-F238E27FC236}">
              <a16:creationId xmlns:a16="http://schemas.microsoft.com/office/drawing/2014/main" id="{1E866CD2-4516-4B78-A81A-EE98660FB0A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5" name="正方形/長方形 544">
          <a:extLst>
            <a:ext uri="{FF2B5EF4-FFF2-40B4-BE49-F238E27FC236}">
              <a16:creationId xmlns:a16="http://schemas.microsoft.com/office/drawing/2014/main" id="{6B2DAFEA-B0FB-4273-B8BF-9B6CE615A07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6" name="正方形/長方形 545">
          <a:extLst>
            <a:ext uri="{FF2B5EF4-FFF2-40B4-BE49-F238E27FC236}">
              <a16:creationId xmlns:a16="http://schemas.microsoft.com/office/drawing/2014/main" id="{385432A2-90DA-4139-998B-B34F697F22F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7" name="正方形/長方形 546">
          <a:extLst>
            <a:ext uri="{FF2B5EF4-FFF2-40B4-BE49-F238E27FC236}">
              <a16:creationId xmlns:a16="http://schemas.microsoft.com/office/drawing/2014/main" id="{ECE6B3AA-6400-4DA6-82AF-9246E4022EF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8" name="正方形/長方形 547">
          <a:extLst>
            <a:ext uri="{FF2B5EF4-FFF2-40B4-BE49-F238E27FC236}">
              <a16:creationId xmlns:a16="http://schemas.microsoft.com/office/drawing/2014/main" id="{A8F877F0-B995-46A8-B330-E3AD341B30C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9" name="正方形/長方形 548">
          <a:extLst>
            <a:ext uri="{FF2B5EF4-FFF2-40B4-BE49-F238E27FC236}">
              <a16:creationId xmlns:a16="http://schemas.microsoft.com/office/drawing/2014/main" id="{447B891D-4A3A-4724-9461-D950AFD704B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0" name="正方形/長方形 549">
          <a:extLst>
            <a:ext uri="{FF2B5EF4-FFF2-40B4-BE49-F238E27FC236}">
              <a16:creationId xmlns:a16="http://schemas.microsoft.com/office/drawing/2014/main" id="{62B88307-7232-491C-B738-C887BC12659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1" name="テキスト ボックス 550">
          <a:extLst>
            <a:ext uri="{FF2B5EF4-FFF2-40B4-BE49-F238E27FC236}">
              <a16:creationId xmlns:a16="http://schemas.microsoft.com/office/drawing/2014/main" id="{15A08C0A-9F83-4021-B90E-62F24365B5F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2" name="直線コネクタ 551">
          <a:extLst>
            <a:ext uri="{FF2B5EF4-FFF2-40B4-BE49-F238E27FC236}">
              <a16:creationId xmlns:a16="http://schemas.microsoft.com/office/drawing/2014/main" id="{A0D41271-8A3F-479B-AB9C-530ACE7608A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3" name="テキスト ボックス 552">
          <a:extLst>
            <a:ext uri="{FF2B5EF4-FFF2-40B4-BE49-F238E27FC236}">
              <a16:creationId xmlns:a16="http://schemas.microsoft.com/office/drawing/2014/main" id="{54A4A845-B18C-46ED-8F79-895C45C7715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4" name="直線コネクタ 553">
          <a:extLst>
            <a:ext uri="{FF2B5EF4-FFF2-40B4-BE49-F238E27FC236}">
              <a16:creationId xmlns:a16="http://schemas.microsoft.com/office/drawing/2014/main" id="{6C235F4A-6C7A-45D5-A654-E3A2C117428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55" name="テキスト ボックス 554">
          <a:extLst>
            <a:ext uri="{FF2B5EF4-FFF2-40B4-BE49-F238E27FC236}">
              <a16:creationId xmlns:a16="http://schemas.microsoft.com/office/drawing/2014/main" id="{80F96C1D-6A44-4330-B287-875C66BDBCB4}"/>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6" name="直線コネクタ 555">
          <a:extLst>
            <a:ext uri="{FF2B5EF4-FFF2-40B4-BE49-F238E27FC236}">
              <a16:creationId xmlns:a16="http://schemas.microsoft.com/office/drawing/2014/main" id="{4EEAD7DB-6163-494B-9685-11A3BF32841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57" name="テキスト ボックス 556">
          <a:extLst>
            <a:ext uri="{FF2B5EF4-FFF2-40B4-BE49-F238E27FC236}">
              <a16:creationId xmlns:a16="http://schemas.microsoft.com/office/drawing/2014/main" id="{8B3E58EC-DE6D-40D1-81E1-8DFCF7A99BC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58" name="直線コネクタ 557">
          <a:extLst>
            <a:ext uri="{FF2B5EF4-FFF2-40B4-BE49-F238E27FC236}">
              <a16:creationId xmlns:a16="http://schemas.microsoft.com/office/drawing/2014/main" id="{914F8ECC-B87E-42D0-BA92-3172CBAEE54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9" name="テキスト ボックス 558">
          <a:extLst>
            <a:ext uri="{FF2B5EF4-FFF2-40B4-BE49-F238E27FC236}">
              <a16:creationId xmlns:a16="http://schemas.microsoft.com/office/drawing/2014/main" id="{EA04601D-93DD-4CDC-94F2-FE16BA34CF3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0" name="直線コネクタ 559">
          <a:extLst>
            <a:ext uri="{FF2B5EF4-FFF2-40B4-BE49-F238E27FC236}">
              <a16:creationId xmlns:a16="http://schemas.microsoft.com/office/drawing/2014/main" id="{ADF8DDA9-B01D-44C7-8017-945621A18A0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1" name="テキスト ボックス 560">
          <a:extLst>
            <a:ext uri="{FF2B5EF4-FFF2-40B4-BE49-F238E27FC236}">
              <a16:creationId xmlns:a16="http://schemas.microsoft.com/office/drawing/2014/main" id="{A4459D23-9143-4D54-8A85-536FFC0BEB0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2" name="直線コネクタ 561">
          <a:extLst>
            <a:ext uri="{FF2B5EF4-FFF2-40B4-BE49-F238E27FC236}">
              <a16:creationId xmlns:a16="http://schemas.microsoft.com/office/drawing/2014/main" id="{7FF0523A-6C56-461D-93C6-50C97373140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3" name="テキスト ボックス 562">
          <a:extLst>
            <a:ext uri="{FF2B5EF4-FFF2-40B4-BE49-F238E27FC236}">
              <a16:creationId xmlns:a16="http://schemas.microsoft.com/office/drawing/2014/main" id="{F6E0D5F0-D4C9-48E1-83C8-8ACF0E46064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4" name="直線コネクタ 563">
          <a:extLst>
            <a:ext uri="{FF2B5EF4-FFF2-40B4-BE49-F238E27FC236}">
              <a16:creationId xmlns:a16="http://schemas.microsoft.com/office/drawing/2014/main" id="{B3643829-DFAA-42BA-B187-771E01E68AA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65" name="テキスト ボックス 564">
          <a:extLst>
            <a:ext uri="{FF2B5EF4-FFF2-40B4-BE49-F238E27FC236}">
              <a16:creationId xmlns:a16="http://schemas.microsoft.com/office/drawing/2014/main" id="{B127B8E6-89AE-48A6-81A7-623F64EF27DD}"/>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6" name="直線コネクタ 565">
          <a:extLst>
            <a:ext uri="{FF2B5EF4-FFF2-40B4-BE49-F238E27FC236}">
              <a16:creationId xmlns:a16="http://schemas.microsoft.com/office/drawing/2014/main" id="{5B219FED-2FCC-4C61-BA9D-49BC1553476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学校施設】&#10;有形固定資産減価償却率グラフ枠">
          <a:extLst>
            <a:ext uri="{FF2B5EF4-FFF2-40B4-BE49-F238E27FC236}">
              <a16:creationId xmlns:a16="http://schemas.microsoft.com/office/drawing/2014/main" id="{DD3D8469-7872-438D-8673-6544505AFA2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68" name="直線コネクタ 567">
          <a:extLst>
            <a:ext uri="{FF2B5EF4-FFF2-40B4-BE49-F238E27FC236}">
              <a16:creationId xmlns:a16="http://schemas.microsoft.com/office/drawing/2014/main" id="{3D76869E-083D-4DA1-B4FA-6120A7F67FEF}"/>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69" name="【学校施設】&#10;有形固定資産減価償却率最小値テキスト">
          <a:extLst>
            <a:ext uri="{FF2B5EF4-FFF2-40B4-BE49-F238E27FC236}">
              <a16:creationId xmlns:a16="http://schemas.microsoft.com/office/drawing/2014/main" id="{F7FD4561-9E9A-4928-BDAB-B64D07EFB983}"/>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70" name="直線コネクタ 569">
          <a:extLst>
            <a:ext uri="{FF2B5EF4-FFF2-40B4-BE49-F238E27FC236}">
              <a16:creationId xmlns:a16="http://schemas.microsoft.com/office/drawing/2014/main" id="{8B02CAAD-1BCE-4582-AD1C-E867E2C160F2}"/>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71" name="【学校施設】&#10;有形固定資産減価償却率最大値テキスト">
          <a:extLst>
            <a:ext uri="{FF2B5EF4-FFF2-40B4-BE49-F238E27FC236}">
              <a16:creationId xmlns:a16="http://schemas.microsoft.com/office/drawing/2014/main" id="{F0684872-D1AF-42DC-9BEB-5031BE2EC199}"/>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72" name="直線コネクタ 571">
          <a:extLst>
            <a:ext uri="{FF2B5EF4-FFF2-40B4-BE49-F238E27FC236}">
              <a16:creationId xmlns:a16="http://schemas.microsoft.com/office/drawing/2014/main" id="{3F714127-E202-4A97-AAFE-35A757A01C63}"/>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573" name="【学校施設】&#10;有形固定資産減価償却率平均値テキスト">
          <a:extLst>
            <a:ext uri="{FF2B5EF4-FFF2-40B4-BE49-F238E27FC236}">
              <a16:creationId xmlns:a16="http://schemas.microsoft.com/office/drawing/2014/main" id="{10E29906-DD01-4078-B7BA-3E242EF493D6}"/>
            </a:ext>
          </a:extLst>
        </xdr:cNvPr>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74" name="フローチャート: 判断 573">
          <a:extLst>
            <a:ext uri="{FF2B5EF4-FFF2-40B4-BE49-F238E27FC236}">
              <a16:creationId xmlns:a16="http://schemas.microsoft.com/office/drawing/2014/main" id="{E6A79399-8F89-4E66-8758-6585EC3839B6}"/>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75" name="フローチャート: 判断 574">
          <a:extLst>
            <a:ext uri="{FF2B5EF4-FFF2-40B4-BE49-F238E27FC236}">
              <a16:creationId xmlns:a16="http://schemas.microsoft.com/office/drawing/2014/main" id="{D5A974D4-49E3-4997-AA2A-9478C81026AB}"/>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76" name="フローチャート: 判断 575">
          <a:extLst>
            <a:ext uri="{FF2B5EF4-FFF2-40B4-BE49-F238E27FC236}">
              <a16:creationId xmlns:a16="http://schemas.microsoft.com/office/drawing/2014/main" id="{9148A849-0669-43A3-B9FD-98325DA5A4FF}"/>
            </a:ext>
          </a:extLst>
        </xdr:cNvPr>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77" name="フローチャート: 判断 576">
          <a:extLst>
            <a:ext uri="{FF2B5EF4-FFF2-40B4-BE49-F238E27FC236}">
              <a16:creationId xmlns:a16="http://schemas.microsoft.com/office/drawing/2014/main" id="{35AA36DD-D48F-4A70-9620-26EE6A6E62B0}"/>
            </a:ext>
          </a:extLst>
        </xdr:cNvPr>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78" name="フローチャート: 判断 577">
          <a:extLst>
            <a:ext uri="{FF2B5EF4-FFF2-40B4-BE49-F238E27FC236}">
              <a16:creationId xmlns:a16="http://schemas.microsoft.com/office/drawing/2014/main" id="{09B301A6-3E3C-4064-8281-E13CE5FFC0B0}"/>
            </a:ext>
          </a:extLst>
        </xdr:cNvPr>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240DB35D-DB23-49F1-B7B0-2123C78A722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203A1E46-94B8-4212-927C-F9F1F634E20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AE2421A0-A1A0-4C67-BACD-7D4B166B885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B9F7E72C-1B83-495E-9647-24551498EFD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FEE61B0C-F762-4F58-BDAB-472AD38021E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92891</xdr:rowOff>
    </xdr:from>
    <xdr:to>
      <xdr:col>76</xdr:col>
      <xdr:colOff>165100</xdr:colOff>
      <xdr:row>60</xdr:row>
      <xdr:rowOff>23041</xdr:rowOff>
    </xdr:to>
    <xdr:sp macro="" textlink="">
      <xdr:nvSpPr>
        <xdr:cNvPr id="584" name="楕円 583">
          <a:extLst>
            <a:ext uri="{FF2B5EF4-FFF2-40B4-BE49-F238E27FC236}">
              <a16:creationId xmlns:a16="http://schemas.microsoft.com/office/drawing/2014/main" id="{4F150418-C37F-4EA1-8DF8-E1A9A15627F8}"/>
            </a:ext>
          </a:extLst>
        </xdr:cNvPr>
        <xdr:cNvSpPr/>
      </xdr:nvSpPr>
      <xdr:spPr>
        <a:xfrm>
          <a:off x="14541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22678</xdr:rowOff>
    </xdr:from>
    <xdr:to>
      <xdr:col>72</xdr:col>
      <xdr:colOff>38100</xdr:colOff>
      <xdr:row>59</xdr:row>
      <xdr:rowOff>124278</xdr:rowOff>
    </xdr:to>
    <xdr:sp macro="" textlink="">
      <xdr:nvSpPr>
        <xdr:cNvPr id="585" name="楕円 584">
          <a:extLst>
            <a:ext uri="{FF2B5EF4-FFF2-40B4-BE49-F238E27FC236}">
              <a16:creationId xmlns:a16="http://schemas.microsoft.com/office/drawing/2014/main" id="{40C016FB-AF58-4A7B-B2D3-A7866D66CDBE}"/>
            </a:ext>
          </a:extLst>
        </xdr:cNvPr>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143691</xdr:rowOff>
    </xdr:to>
    <xdr:cxnSp macro="">
      <xdr:nvCxnSpPr>
        <xdr:cNvPr id="586" name="直線コネクタ 585">
          <a:extLst>
            <a:ext uri="{FF2B5EF4-FFF2-40B4-BE49-F238E27FC236}">
              <a16:creationId xmlns:a16="http://schemas.microsoft.com/office/drawing/2014/main" id="{EF010E28-ED7C-4156-BA8B-EB527599B647}"/>
            </a:ext>
          </a:extLst>
        </xdr:cNvPr>
        <xdr:cNvCxnSpPr/>
      </xdr:nvCxnSpPr>
      <xdr:spPr>
        <a:xfrm>
          <a:off x="13703300" y="1018902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25944</xdr:rowOff>
    </xdr:from>
    <xdr:to>
      <xdr:col>67</xdr:col>
      <xdr:colOff>101600</xdr:colOff>
      <xdr:row>59</xdr:row>
      <xdr:rowOff>127544</xdr:rowOff>
    </xdr:to>
    <xdr:sp macro="" textlink="">
      <xdr:nvSpPr>
        <xdr:cNvPr id="587" name="楕円 586">
          <a:extLst>
            <a:ext uri="{FF2B5EF4-FFF2-40B4-BE49-F238E27FC236}">
              <a16:creationId xmlns:a16="http://schemas.microsoft.com/office/drawing/2014/main" id="{A05AF33B-B971-4C0B-9E4D-35A5CFBF7350}"/>
            </a:ext>
          </a:extLst>
        </xdr:cNvPr>
        <xdr:cNvSpPr/>
      </xdr:nvSpPr>
      <xdr:spPr>
        <a:xfrm>
          <a:off x="12763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76744</xdr:rowOff>
    </xdr:to>
    <xdr:cxnSp macro="">
      <xdr:nvCxnSpPr>
        <xdr:cNvPr id="588" name="直線コネクタ 587">
          <a:extLst>
            <a:ext uri="{FF2B5EF4-FFF2-40B4-BE49-F238E27FC236}">
              <a16:creationId xmlns:a16="http://schemas.microsoft.com/office/drawing/2014/main" id="{F7957D0C-B8E6-4EFE-8BBF-33342950B4B5}"/>
            </a:ext>
          </a:extLst>
        </xdr:cNvPr>
        <xdr:cNvCxnSpPr/>
      </xdr:nvCxnSpPr>
      <xdr:spPr>
        <a:xfrm flipV="1">
          <a:off x="12814300" y="1018902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589" name="n_1aveValue【学校施設】&#10;有形固定資産減価償却率">
          <a:extLst>
            <a:ext uri="{FF2B5EF4-FFF2-40B4-BE49-F238E27FC236}">
              <a16:creationId xmlns:a16="http://schemas.microsoft.com/office/drawing/2014/main" id="{AEFA45E4-C136-4135-BB57-5033275D51D1}"/>
            </a:ext>
          </a:extLst>
        </xdr:cNvPr>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590" name="n_2aveValue【学校施設】&#10;有形固定資産減価償却率">
          <a:extLst>
            <a:ext uri="{FF2B5EF4-FFF2-40B4-BE49-F238E27FC236}">
              <a16:creationId xmlns:a16="http://schemas.microsoft.com/office/drawing/2014/main" id="{7D899562-57C5-4432-AF44-32E19B354F64}"/>
            </a:ext>
          </a:extLst>
        </xdr:cNvPr>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591" name="n_3aveValue【学校施設】&#10;有形固定資産減価償却率">
          <a:extLst>
            <a:ext uri="{FF2B5EF4-FFF2-40B4-BE49-F238E27FC236}">
              <a16:creationId xmlns:a16="http://schemas.microsoft.com/office/drawing/2014/main" id="{53D55CD0-5E3E-4073-9211-31B43922D3EC}"/>
            </a:ext>
          </a:extLst>
        </xdr:cNvPr>
        <xdr:cNvSpPr txBox="1"/>
      </xdr:nvSpPr>
      <xdr:spPr>
        <a:xfrm>
          <a:off x="13500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592" name="n_4aveValue【学校施設】&#10;有形固定資産減価償却率">
          <a:extLst>
            <a:ext uri="{FF2B5EF4-FFF2-40B4-BE49-F238E27FC236}">
              <a16:creationId xmlns:a16="http://schemas.microsoft.com/office/drawing/2014/main" id="{3318B7D9-637D-4F44-AC63-8EB3E5C25AD3}"/>
            </a:ext>
          </a:extLst>
        </xdr:cNvPr>
        <xdr:cNvSpPr txBox="1"/>
      </xdr:nvSpPr>
      <xdr:spPr>
        <a:xfrm>
          <a:off x="12611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39568</xdr:rowOff>
    </xdr:from>
    <xdr:ext cx="405111" cy="259045"/>
    <xdr:sp macro="" textlink="">
      <xdr:nvSpPr>
        <xdr:cNvPr id="593" name="n_2mainValue【学校施設】&#10;有形固定資産減価償却率">
          <a:extLst>
            <a:ext uri="{FF2B5EF4-FFF2-40B4-BE49-F238E27FC236}">
              <a16:creationId xmlns:a16="http://schemas.microsoft.com/office/drawing/2014/main" id="{D3F3AA38-E351-4F9F-95FA-C550D5FB4DAF}"/>
            </a:ext>
          </a:extLst>
        </xdr:cNvPr>
        <xdr:cNvSpPr txBox="1"/>
      </xdr:nvSpPr>
      <xdr:spPr>
        <a:xfrm>
          <a:off x="14389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594" name="n_3mainValue【学校施設】&#10;有形固定資産減価償却率">
          <a:extLst>
            <a:ext uri="{FF2B5EF4-FFF2-40B4-BE49-F238E27FC236}">
              <a16:creationId xmlns:a16="http://schemas.microsoft.com/office/drawing/2014/main" id="{6A49423B-8C8B-4C71-AD22-F6F0A0D42B35}"/>
            </a:ext>
          </a:extLst>
        </xdr:cNvPr>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95" name="n_4mainValue【学校施設】&#10;有形固定資産減価償却率">
          <a:extLst>
            <a:ext uri="{FF2B5EF4-FFF2-40B4-BE49-F238E27FC236}">
              <a16:creationId xmlns:a16="http://schemas.microsoft.com/office/drawing/2014/main" id="{32AFDEE0-E77C-48BE-847B-AFF5FE59939E}"/>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6" name="正方形/長方形 595">
          <a:extLst>
            <a:ext uri="{FF2B5EF4-FFF2-40B4-BE49-F238E27FC236}">
              <a16:creationId xmlns:a16="http://schemas.microsoft.com/office/drawing/2014/main" id="{26D63ED0-96F2-4ACD-9819-48FBC36A87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7" name="正方形/長方形 596">
          <a:extLst>
            <a:ext uri="{FF2B5EF4-FFF2-40B4-BE49-F238E27FC236}">
              <a16:creationId xmlns:a16="http://schemas.microsoft.com/office/drawing/2014/main" id="{922E57AA-21A5-4B0B-8A91-C5F27A6F828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8" name="正方形/長方形 597">
          <a:extLst>
            <a:ext uri="{FF2B5EF4-FFF2-40B4-BE49-F238E27FC236}">
              <a16:creationId xmlns:a16="http://schemas.microsoft.com/office/drawing/2014/main" id="{21FB47B8-96DB-4FC2-8C76-93C33869994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9" name="正方形/長方形 598">
          <a:extLst>
            <a:ext uri="{FF2B5EF4-FFF2-40B4-BE49-F238E27FC236}">
              <a16:creationId xmlns:a16="http://schemas.microsoft.com/office/drawing/2014/main" id="{471AC818-ADB4-415D-96CF-AC68DC2CF8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0" name="正方形/長方形 599">
          <a:extLst>
            <a:ext uri="{FF2B5EF4-FFF2-40B4-BE49-F238E27FC236}">
              <a16:creationId xmlns:a16="http://schemas.microsoft.com/office/drawing/2014/main" id="{8507516F-A5D3-409A-AA6D-7BE9685FB83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1" name="正方形/長方形 600">
          <a:extLst>
            <a:ext uri="{FF2B5EF4-FFF2-40B4-BE49-F238E27FC236}">
              <a16:creationId xmlns:a16="http://schemas.microsoft.com/office/drawing/2014/main" id="{57DC99A3-676F-4274-B665-FF6F56F1A36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2" name="正方形/長方形 601">
          <a:extLst>
            <a:ext uri="{FF2B5EF4-FFF2-40B4-BE49-F238E27FC236}">
              <a16:creationId xmlns:a16="http://schemas.microsoft.com/office/drawing/2014/main" id="{0800F0FF-C18E-48F1-B9AA-3D00A2F4C06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3" name="正方形/長方形 602">
          <a:extLst>
            <a:ext uri="{FF2B5EF4-FFF2-40B4-BE49-F238E27FC236}">
              <a16:creationId xmlns:a16="http://schemas.microsoft.com/office/drawing/2014/main" id="{D7E37ECF-6E00-4113-A72E-AA12C2CB97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4" name="テキスト ボックス 603">
          <a:extLst>
            <a:ext uri="{FF2B5EF4-FFF2-40B4-BE49-F238E27FC236}">
              <a16:creationId xmlns:a16="http://schemas.microsoft.com/office/drawing/2014/main" id="{D3903576-3F18-489A-906E-F3486EBE64B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5" name="直線コネクタ 604">
          <a:extLst>
            <a:ext uri="{FF2B5EF4-FFF2-40B4-BE49-F238E27FC236}">
              <a16:creationId xmlns:a16="http://schemas.microsoft.com/office/drawing/2014/main" id="{84DBB749-55D9-43EB-862D-BCE364A13B3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06" name="テキスト ボックス 605">
          <a:extLst>
            <a:ext uri="{FF2B5EF4-FFF2-40B4-BE49-F238E27FC236}">
              <a16:creationId xmlns:a16="http://schemas.microsoft.com/office/drawing/2014/main" id="{44026D02-EF73-41E1-A4AD-3A2CFF4967E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07" name="直線コネクタ 606">
          <a:extLst>
            <a:ext uri="{FF2B5EF4-FFF2-40B4-BE49-F238E27FC236}">
              <a16:creationId xmlns:a16="http://schemas.microsoft.com/office/drawing/2014/main" id="{59A3C2F1-5AC0-4300-B6ED-4962BD8556F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8" name="テキスト ボックス 607">
          <a:extLst>
            <a:ext uri="{FF2B5EF4-FFF2-40B4-BE49-F238E27FC236}">
              <a16:creationId xmlns:a16="http://schemas.microsoft.com/office/drawing/2014/main" id="{BD808DED-515E-47FB-B29E-D6502161A05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9" name="直線コネクタ 608">
          <a:extLst>
            <a:ext uri="{FF2B5EF4-FFF2-40B4-BE49-F238E27FC236}">
              <a16:creationId xmlns:a16="http://schemas.microsoft.com/office/drawing/2014/main" id="{66FFBC42-F06D-4DA7-AC85-4C8DAF2E17B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0" name="テキスト ボックス 609">
          <a:extLst>
            <a:ext uri="{FF2B5EF4-FFF2-40B4-BE49-F238E27FC236}">
              <a16:creationId xmlns:a16="http://schemas.microsoft.com/office/drawing/2014/main" id="{3F96D26C-4CAC-4497-BC1F-B01E022A92B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1" name="直線コネクタ 610">
          <a:extLst>
            <a:ext uri="{FF2B5EF4-FFF2-40B4-BE49-F238E27FC236}">
              <a16:creationId xmlns:a16="http://schemas.microsoft.com/office/drawing/2014/main" id="{E77E36E8-0373-4C9E-8587-F9F4C4B7E87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2" name="テキスト ボックス 611">
          <a:extLst>
            <a:ext uri="{FF2B5EF4-FFF2-40B4-BE49-F238E27FC236}">
              <a16:creationId xmlns:a16="http://schemas.microsoft.com/office/drawing/2014/main" id="{93BDD5A5-2E06-4FD8-847D-624F68A145E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3" name="直線コネクタ 612">
          <a:extLst>
            <a:ext uri="{FF2B5EF4-FFF2-40B4-BE49-F238E27FC236}">
              <a16:creationId xmlns:a16="http://schemas.microsoft.com/office/drawing/2014/main" id="{39578BCC-6AEC-4237-8524-3682189B746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4" name="テキスト ボックス 613">
          <a:extLst>
            <a:ext uri="{FF2B5EF4-FFF2-40B4-BE49-F238E27FC236}">
              <a16:creationId xmlns:a16="http://schemas.microsoft.com/office/drawing/2014/main" id="{8B36C1D2-5BE6-4DFA-A7A5-2B355E13730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5" name="直線コネクタ 614">
          <a:extLst>
            <a:ext uri="{FF2B5EF4-FFF2-40B4-BE49-F238E27FC236}">
              <a16:creationId xmlns:a16="http://schemas.microsoft.com/office/drawing/2014/main" id="{85430610-BD71-4474-B903-21DD9BACCEB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6" name="テキスト ボックス 615">
          <a:extLst>
            <a:ext uri="{FF2B5EF4-FFF2-40B4-BE49-F238E27FC236}">
              <a16:creationId xmlns:a16="http://schemas.microsoft.com/office/drawing/2014/main" id="{1FFCC027-A4FE-48AC-8A89-B1D52D4C58C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7" name="【学校施設】&#10;一人当たり面積グラフ枠">
          <a:extLst>
            <a:ext uri="{FF2B5EF4-FFF2-40B4-BE49-F238E27FC236}">
              <a16:creationId xmlns:a16="http://schemas.microsoft.com/office/drawing/2014/main" id="{0D6A032D-DE9E-46CF-8863-98CE83E6612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618" name="直線コネクタ 617">
          <a:extLst>
            <a:ext uri="{FF2B5EF4-FFF2-40B4-BE49-F238E27FC236}">
              <a16:creationId xmlns:a16="http://schemas.microsoft.com/office/drawing/2014/main" id="{A5308B1F-F065-45B2-A793-5750DAEFF76B}"/>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619" name="【学校施設】&#10;一人当たり面積最小値テキスト">
          <a:extLst>
            <a:ext uri="{FF2B5EF4-FFF2-40B4-BE49-F238E27FC236}">
              <a16:creationId xmlns:a16="http://schemas.microsoft.com/office/drawing/2014/main" id="{506C4447-73A2-4EB9-9F29-3EDCF568E006}"/>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620" name="直線コネクタ 619">
          <a:extLst>
            <a:ext uri="{FF2B5EF4-FFF2-40B4-BE49-F238E27FC236}">
              <a16:creationId xmlns:a16="http://schemas.microsoft.com/office/drawing/2014/main" id="{ECBDDE5F-0249-45B2-8E6C-B6257856181E}"/>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621" name="【学校施設】&#10;一人当たり面積最大値テキスト">
          <a:extLst>
            <a:ext uri="{FF2B5EF4-FFF2-40B4-BE49-F238E27FC236}">
              <a16:creationId xmlns:a16="http://schemas.microsoft.com/office/drawing/2014/main" id="{D9702E4D-8338-4F5B-B42B-F20CCA0E8FA3}"/>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622" name="直線コネクタ 621">
          <a:extLst>
            <a:ext uri="{FF2B5EF4-FFF2-40B4-BE49-F238E27FC236}">
              <a16:creationId xmlns:a16="http://schemas.microsoft.com/office/drawing/2014/main" id="{BCD86C1A-A588-43CF-947D-8E19AE8653D7}"/>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160341</xdr:rowOff>
    </xdr:from>
    <xdr:ext cx="469744" cy="259045"/>
    <xdr:sp macro="" textlink="">
      <xdr:nvSpPr>
        <xdr:cNvPr id="623" name="【学校施設】&#10;一人当たり面積平均値テキスト">
          <a:extLst>
            <a:ext uri="{FF2B5EF4-FFF2-40B4-BE49-F238E27FC236}">
              <a16:creationId xmlns:a16="http://schemas.microsoft.com/office/drawing/2014/main" id="{378DDBD1-61AD-4724-A805-00AADFF41575}"/>
            </a:ext>
          </a:extLst>
        </xdr:cNvPr>
        <xdr:cNvSpPr txBox="1"/>
      </xdr:nvSpPr>
      <xdr:spPr>
        <a:xfrm>
          <a:off x="22199600" y="1044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624" name="フローチャート: 判断 623">
          <a:extLst>
            <a:ext uri="{FF2B5EF4-FFF2-40B4-BE49-F238E27FC236}">
              <a16:creationId xmlns:a16="http://schemas.microsoft.com/office/drawing/2014/main" id="{40D13006-6E6F-49BF-833A-F4B51499E615}"/>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625" name="フローチャート: 判断 624">
          <a:extLst>
            <a:ext uri="{FF2B5EF4-FFF2-40B4-BE49-F238E27FC236}">
              <a16:creationId xmlns:a16="http://schemas.microsoft.com/office/drawing/2014/main" id="{650BA593-577D-4FD3-A7EB-3FD315CA0D02}"/>
            </a:ext>
          </a:extLst>
        </xdr:cNvPr>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626" name="フローチャート: 判断 625">
          <a:extLst>
            <a:ext uri="{FF2B5EF4-FFF2-40B4-BE49-F238E27FC236}">
              <a16:creationId xmlns:a16="http://schemas.microsoft.com/office/drawing/2014/main" id="{149A1644-C71C-49C9-855C-93516EE418E4}"/>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627" name="フローチャート: 判断 626">
          <a:extLst>
            <a:ext uri="{FF2B5EF4-FFF2-40B4-BE49-F238E27FC236}">
              <a16:creationId xmlns:a16="http://schemas.microsoft.com/office/drawing/2014/main" id="{52C6AB52-271A-443F-95EE-7B89B00CD419}"/>
            </a:ext>
          </a:extLst>
        </xdr:cNvPr>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628" name="フローチャート: 判断 627">
          <a:extLst>
            <a:ext uri="{FF2B5EF4-FFF2-40B4-BE49-F238E27FC236}">
              <a16:creationId xmlns:a16="http://schemas.microsoft.com/office/drawing/2014/main" id="{0DC9E52A-1A40-4E14-87B8-0AD44ED8300F}"/>
            </a:ext>
          </a:extLst>
        </xdr:cNvPr>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9" name="テキスト ボックス 628">
          <a:extLst>
            <a:ext uri="{FF2B5EF4-FFF2-40B4-BE49-F238E27FC236}">
              <a16:creationId xmlns:a16="http://schemas.microsoft.com/office/drawing/2014/main" id="{7602D4B2-EAEB-4F70-8971-10A0C59F823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0" name="テキスト ボックス 629">
          <a:extLst>
            <a:ext uri="{FF2B5EF4-FFF2-40B4-BE49-F238E27FC236}">
              <a16:creationId xmlns:a16="http://schemas.microsoft.com/office/drawing/2014/main" id="{CFDDAF3B-0E77-4DF4-A02E-40A2E0DF355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8EA7DAB9-9A9E-4C26-895A-0CCA5EE533E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5849AFEF-A538-4075-973C-E745597F261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ECB9AD6C-FD8D-4F70-B05A-5FB7AE117E7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3149</xdr:rowOff>
    </xdr:from>
    <xdr:to>
      <xdr:col>107</xdr:col>
      <xdr:colOff>101600</xdr:colOff>
      <xdr:row>57</xdr:row>
      <xdr:rowOff>104749</xdr:rowOff>
    </xdr:to>
    <xdr:sp macro="" textlink="">
      <xdr:nvSpPr>
        <xdr:cNvPr id="634" name="楕円 633">
          <a:extLst>
            <a:ext uri="{FF2B5EF4-FFF2-40B4-BE49-F238E27FC236}">
              <a16:creationId xmlns:a16="http://schemas.microsoft.com/office/drawing/2014/main" id="{61DE133C-F734-4889-B9F3-63D04D5F02D7}"/>
            </a:ext>
          </a:extLst>
        </xdr:cNvPr>
        <xdr:cNvSpPr/>
      </xdr:nvSpPr>
      <xdr:spPr>
        <a:xfrm>
          <a:off x="20383500" y="97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15037</xdr:rowOff>
    </xdr:from>
    <xdr:to>
      <xdr:col>102</xdr:col>
      <xdr:colOff>165100</xdr:colOff>
      <xdr:row>58</xdr:row>
      <xdr:rowOff>116637</xdr:rowOff>
    </xdr:to>
    <xdr:sp macro="" textlink="">
      <xdr:nvSpPr>
        <xdr:cNvPr id="635" name="楕円 634">
          <a:extLst>
            <a:ext uri="{FF2B5EF4-FFF2-40B4-BE49-F238E27FC236}">
              <a16:creationId xmlns:a16="http://schemas.microsoft.com/office/drawing/2014/main" id="{AA349F19-B225-4280-8234-7C32E548ED4A}"/>
            </a:ext>
          </a:extLst>
        </xdr:cNvPr>
        <xdr:cNvSpPr/>
      </xdr:nvSpPr>
      <xdr:spPr>
        <a:xfrm>
          <a:off x="19494500" y="995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53949</xdr:rowOff>
    </xdr:from>
    <xdr:to>
      <xdr:col>107</xdr:col>
      <xdr:colOff>50800</xdr:colOff>
      <xdr:row>58</xdr:row>
      <xdr:rowOff>65837</xdr:rowOff>
    </xdr:to>
    <xdr:cxnSp macro="">
      <xdr:nvCxnSpPr>
        <xdr:cNvPr id="636" name="直線コネクタ 635">
          <a:extLst>
            <a:ext uri="{FF2B5EF4-FFF2-40B4-BE49-F238E27FC236}">
              <a16:creationId xmlns:a16="http://schemas.microsoft.com/office/drawing/2014/main" id="{0BF4674D-9D45-416B-8F64-B31E445CFEB5}"/>
            </a:ext>
          </a:extLst>
        </xdr:cNvPr>
        <xdr:cNvCxnSpPr/>
      </xdr:nvCxnSpPr>
      <xdr:spPr>
        <a:xfrm flipV="1">
          <a:off x="19545300" y="9826599"/>
          <a:ext cx="889000" cy="18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160884</xdr:rowOff>
    </xdr:from>
    <xdr:to>
      <xdr:col>98</xdr:col>
      <xdr:colOff>38100</xdr:colOff>
      <xdr:row>57</xdr:row>
      <xdr:rowOff>91034</xdr:rowOff>
    </xdr:to>
    <xdr:sp macro="" textlink="">
      <xdr:nvSpPr>
        <xdr:cNvPr id="637" name="楕円 636">
          <a:extLst>
            <a:ext uri="{FF2B5EF4-FFF2-40B4-BE49-F238E27FC236}">
              <a16:creationId xmlns:a16="http://schemas.microsoft.com/office/drawing/2014/main" id="{B739394F-B5D0-4829-BAD5-72E99BEF9E2C}"/>
            </a:ext>
          </a:extLst>
        </xdr:cNvPr>
        <xdr:cNvSpPr/>
      </xdr:nvSpPr>
      <xdr:spPr>
        <a:xfrm>
          <a:off x="18605500" y="97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40234</xdr:rowOff>
    </xdr:from>
    <xdr:to>
      <xdr:col>102</xdr:col>
      <xdr:colOff>114300</xdr:colOff>
      <xdr:row>58</xdr:row>
      <xdr:rowOff>65837</xdr:rowOff>
    </xdr:to>
    <xdr:cxnSp macro="">
      <xdr:nvCxnSpPr>
        <xdr:cNvPr id="638" name="直線コネクタ 637">
          <a:extLst>
            <a:ext uri="{FF2B5EF4-FFF2-40B4-BE49-F238E27FC236}">
              <a16:creationId xmlns:a16="http://schemas.microsoft.com/office/drawing/2014/main" id="{54268D04-3D41-4855-B5A0-4566B4E2DB50}"/>
            </a:ext>
          </a:extLst>
        </xdr:cNvPr>
        <xdr:cNvCxnSpPr/>
      </xdr:nvCxnSpPr>
      <xdr:spPr>
        <a:xfrm>
          <a:off x="18656300" y="9812884"/>
          <a:ext cx="8890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40809</xdr:rowOff>
    </xdr:from>
    <xdr:ext cx="469744" cy="259045"/>
    <xdr:sp macro="" textlink="">
      <xdr:nvSpPr>
        <xdr:cNvPr id="639" name="n_1aveValue【学校施設】&#10;一人当たり面積">
          <a:extLst>
            <a:ext uri="{FF2B5EF4-FFF2-40B4-BE49-F238E27FC236}">
              <a16:creationId xmlns:a16="http://schemas.microsoft.com/office/drawing/2014/main" id="{28C49B3A-06C0-4BF3-A8A4-6F0504AC730F}"/>
            </a:ext>
          </a:extLst>
        </xdr:cNvPr>
        <xdr:cNvSpPr txBox="1"/>
      </xdr:nvSpPr>
      <xdr:spPr>
        <a:xfrm>
          <a:off x="21075727" y="103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40" name="n_2aveValue【学校施設】&#10;一人当たり面積">
          <a:extLst>
            <a:ext uri="{FF2B5EF4-FFF2-40B4-BE49-F238E27FC236}">
              <a16:creationId xmlns:a16="http://schemas.microsoft.com/office/drawing/2014/main" id="{D2CB4F33-CBD3-4AD9-96FC-4B497BD27F10}"/>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641" name="n_3aveValue【学校施設】&#10;一人当たり面積">
          <a:extLst>
            <a:ext uri="{FF2B5EF4-FFF2-40B4-BE49-F238E27FC236}">
              <a16:creationId xmlns:a16="http://schemas.microsoft.com/office/drawing/2014/main" id="{FAF31E95-F508-4FFE-90A9-33CCB0844BA0}"/>
            </a:ext>
          </a:extLst>
        </xdr:cNvPr>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642" name="n_4aveValue【学校施設】&#10;一人当たり面積">
          <a:extLst>
            <a:ext uri="{FF2B5EF4-FFF2-40B4-BE49-F238E27FC236}">
              <a16:creationId xmlns:a16="http://schemas.microsoft.com/office/drawing/2014/main" id="{7398E4D3-DFF4-4782-BA85-ADEA13853742}"/>
            </a:ext>
          </a:extLst>
        </xdr:cNvPr>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121276</xdr:rowOff>
    </xdr:from>
    <xdr:ext cx="469744" cy="259045"/>
    <xdr:sp macro="" textlink="">
      <xdr:nvSpPr>
        <xdr:cNvPr id="643" name="n_2mainValue【学校施設】&#10;一人当たり面積">
          <a:extLst>
            <a:ext uri="{FF2B5EF4-FFF2-40B4-BE49-F238E27FC236}">
              <a16:creationId xmlns:a16="http://schemas.microsoft.com/office/drawing/2014/main" id="{B4D437DE-8992-4223-8F19-84D078FC801B}"/>
            </a:ext>
          </a:extLst>
        </xdr:cNvPr>
        <xdr:cNvSpPr txBox="1"/>
      </xdr:nvSpPr>
      <xdr:spPr>
        <a:xfrm>
          <a:off x="20199427" y="955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133164</xdr:rowOff>
    </xdr:from>
    <xdr:ext cx="469744" cy="259045"/>
    <xdr:sp macro="" textlink="">
      <xdr:nvSpPr>
        <xdr:cNvPr id="644" name="n_3mainValue【学校施設】&#10;一人当たり面積">
          <a:extLst>
            <a:ext uri="{FF2B5EF4-FFF2-40B4-BE49-F238E27FC236}">
              <a16:creationId xmlns:a16="http://schemas.microsoft.com/office/drawing/2014/main" id="{6266EFA0-7000-4EDD-8131-87B403EA5A8E}"/>
            </a:ext>
          </a:extLst>
        </xdr:cNvPr>
        <xdr:cNvSpPr txBox="1"/>
      </xdr:nvSpPr>
      <xdr:spPr>
        <a:xfrm>
          <a:off x="19310427" y="973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107561</xdr:rowOff>
    </xdr:from>
    <xdr:ext cx="469744" cy="259045"/>
    <xdr:sp macro="" textlink="">
      <xdr:nvSpPr>
        <xdr:cNvPr id="645" name="n_4mainValue【学校施設】&#10;一人当たり面積">
          <a:extLst>
            <a:ext uri="{FF2B5EF4-FFF2-40B4-BE49-F238E27FC236}">
              <a16:creationId xmlns:a16="http://schemas.microsoft.com/office/drawing/2014/main" id="{43B35C7C-E0F1-4D35-A94D-E05613978CD7}"/>
            </a:ext>
          </a:extLst>
        </xdr:cNvPr>
        <xdr:cNvSpPr txBox="1"/>
      </xdr:nvSpPr>
      <xdr:spPr>
        <a:xfrm>
          <a:off x="18421427" y="953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6" name="正方形/長方形 645">
          <a:extLst>
            <a:ext uri="{FF2B5EF4-FFF2-40B4-BE49-F238E27FC236}">
              <a16:creationId xmlns:a16="http://schemas.microsoft.com/office/drawing/2014/main" id="{2BB3D38F-D06A-4432-A7E5-C35E3C29DFD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7" name="正方形/長方形 646">
          <a:extLst>
            <a:ext uri="{FF2B5EF4-FFF2-40B4-BE49-F238E27FC236}">
              <a16:creationId xmlns:a16="http://schemas.microsoft.com/office/drawing/2014/main" id="{B3E59626-80BE-4C98-9A2E-216EDBB86B5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8" name="正方形/長方形 647">
          <a:extLst>
            <a:ext uri="{FF2B5EF4-FFF2-40B4-BE49-F238E27FC236}">
              <a16:creationId xmlns:a16="http://schemas.microsoft.com/office/drawing/2014/main" id="{33DEC519-7A98-4969-A6A7-98CDC88FECA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9" name="正方形/長方形 648">
          <a:extLst>
            <a:ext uri="{FF2B5EF4-FFF2-40B4-BE49-F238E27FC236}">
              <a16:creationId xmlns:a16="http://schemas.microsoft.com/office/drawing/2014/main" id="{A4B80EBC-C181-43FF-8CD8-EEA3EAB3494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0" name="正方形/長方形 649">
          <a:extLst>
            <a:ext uri="{FF2B5EF4-FFF2-40B4-BE49-F238E27FC236}">
              <a16:creationId xmlns:a16="http://schemas.microsoft.com/office/drawing/2014/main" id="{7FE7E1C5-96C1-47EC-B57D-63FB730E0C8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1" name="正方形/長方形 650">
          <a:extLst>
            <a:ext uri="{FF2B5EF4-FFF2-40B4-BE49-F238E27FC236}">
              <a16:creationId xmlns:a16="http://schemas.microsoft.com/office/drawing/2014/main" id="{83AA6492-C379-42FE-B33B-E2555ED3C78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2" name="正方形/長方形 651">
          <a:extLst>
            <a:ext uri="{FF2B5EF4-FFF2-40B4-BE49-F238E27FC236}">
              <a16:creationId xmlns:a16="http://schemas.microsoft.com/office/drawing/2014/main" id="{6D167C81-9A24-439D-A519-4FCAAFB4CD5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3" name="正方形/長方形 652">
          <a:extLst>
            <a:ext uri="{FF2B5EF4-FFF2-40B4-BE49-F238E27FC236}">
              <a16:creationId xmlns:a16="http://schemas.microsoft.com/office/drawing/2014/main" id="{09EC1475-1904-4C64-AEE2-A26BD50904D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4" name="テキスト ボックス 653">
          <a:extLst>
            <a:ext uri="{FF2B5EF4-FFF2-40B4-BE49-F238E27FC236}">
              <a16:creationId xmlns:a16="http://schemas.microsoft.com/office/drawing/2014/main" id="{3FEEAA4E-CCD8-4E1D-B6E6-CC3CD700076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5" name="直線コネクタ 654">
          <a:extLst>
            <a:ext uri="{FF2B5EF4-FFF2-40B4-BE49-F238E27FC236}">
              <a16:creationId xmlns:a16="http://schemas.microsoft.com/office/drawing/2014/main" id="{29184331-A513-4061-9F8D-3AB94A8009E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6" name="テキスト ボックス 655">
          <a:extLst>
            <a:ext uri="{FF2B5EF4-FFF2-40B4-BE49-F238E27FC236}">
              <a16:creationId xmlns:a16="http://schemas.microsoft.com/office/drawing/2014/main" id="{63DBE67A-EDC9-4E43-ADC6-8B62057433B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7" name="直線コネクタ 656">
          <a:extLst>
            <a:ext uri="{FF2B5EF4-FFF2-40B4-BE49-F238E27FC236}">
              <a16:creationId xmlns:a16="http://schemas.microsoft.com/office/drawing/2014/main" id="{EA99417A-A591-42CE-87E8-E8412227429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58" name="テキスト ボックス 657">
          <a:extLst>
            <a:ext uri="{FF2B5EF4-FFF2-40B4-BE49-F238E27FC236}">
              <a16:creationId xmlns:a16="http://schemas.microsoft.com/office/drawing/2014/main" id="{27C92523-DCD2-4539-85CE-B21C8928493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9" name="直線コネクタ 658">
          <a:extLst>
            <a:ext uri="{FF2B5EF4-FFF2-40B4-BE49-F238E27FC236}">
              <a16:creationId xmlns:a16="http://schemas.microsoft.com/office/drawing/2014/main" id="{1E8C9079-FDF6-43A2-BD03-0E5553818E1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0" name="テキスト ボックス 659">
          <a:extLst>
            <a:ext uri="{FF2B5EF4-FFF2-40B4-BE49-F238E27FC236}">
              <a16:creationId xmlns:a16="http://schemas.microsoft.com/office/drawing/2014/main" id="{75A3B8FE-82D5-4BB3-A9CA-7F75520B215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1" name="直線コネクタ 660">
          <a:extLst>
            <a:ext uri="{FF2B5EF4-FFF2-40B4-BE49-F238E27FC236}">
              <a16:creationId xmlns:a16="http://schemas.microsoft.com/office/drawing/2014/main" id="{5DACDE50-CB32-498B-97F2-375197603C9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2" name="テキスト ボックス 661">
          <a:extLst>
            <a:ext uri="{FF2B5EF4-FFF2-40B4-BE49-F238E27FC236}">
              <a16:creationId xmlns:a16="http://schemas.microsoft.com/office/drawing/2014/main" id="{BD9E1E23-494D-486D-BE51-8D2BE25D2AA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3" name="直線コネクタ 662">
          <a:extLst>
            <a:ext uri="{FF2B5EF4-FFF2-40B4-BE49-F238E27FC236}">
              <a16:creationId xmlns:a16="http://schemas.microsoft.com/office/drawing/2014/main" id="{1FCB7E97-A4A6-42B2-8A59-09C288B7C3C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4" name="テキスト ボックス 663">
          <a:extLst>
            <a:ext uri="{FF2B5EF4-FFF2-40B4-BE49-F238E27FC236}">
              <a16:creationId xmlns:a16="http://schemas.microsoft.com/office/drawing/2014/main" id="{EB975CEA-282E-458E-AF5D-A40393D9F2B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5" name="直線コネクタ 664">
          <a:extLst>
            <a:ext uri="{FF2B5EF4-FFF2-40B4-BE49-F238E27FC236}">
              <a16:creationId xmlns:a16="http://schemas.microsoft.com/office/drawing/2014/main" id="{00C560CD-77C3-4AF6-ACC0-4126EBA0CB8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66" name="テキスト ボックス 665">
          <a:extLst>
            <a:ext uri="{FF2B5EF4-FFF2-40B4-BE49-F238E27FC236}">
              <a16:creationId xmlns:a16="http://schemas.microsoft.com/office/drawing/2014/main" id="{BA9CC7A8-3E33-4781-8B78-C227ECF6D107}"/>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7" name="直線コネクタ 666">
          <a:extLst>
            <a:ext uri="{FF2B5EF4-FFF2-40B4-BE49-F238E27FC236}">
              <a16:creationId xmlns:a16="http://schemas.microsoft.com/office/drawing/2014/main" id="{A5AADF8E-53C8-428D-AA9A-C4F7AD6B7FF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児童館】&#10;有形固定資産減価償却率グラフ枠">
          <a:extLst>
            <a:ext uri="{FF2B5EF4-FFF2-40B4-BE49-F238E27FC236}">
              <a16:creationId xmlns:a16="http://schemas.microsoft.com/office/drawing/2014/main" id="{D129E3B7-D906-4F26-A208-0401B3282D3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69" name="直線コネクタ 668">
          <a:extLst>
            <a:ext uri="{FF2B5EF4-FFF2-40B4-BE49-F238E27FC236}">
              <a16:creationId xmlns:a16="http://schemas.microsoft.com/office/drawing/2014/main" id="{560F5564-8178-4003-8EC5-5858083FAB6E}"/>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70" name="【児童館】&#10;有形固定資産減価償却率最小値テキスト">
          <a:extLst>
            <a:ext uri="{FF2B5EF4-FFF2-40B4-BE49-F238E27FC236}">
              <a16:creationId xmlns:a16="http://schemas.microsoft.com/office/drawing/2014/main" id="{6BBE8D0C-FCBE-429D-AF1C-F9C4AB7632DF}"/>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71" name="直線コネクタ 670">
          <a:extLst>
            <a:ext uri="{FF2B5EF4-FFF2-40B4-BE49-F238E27FC236}">
              <a16:creationId xmlns:a16="http://schemas.microsoft.com/office/drawing/2014/main" id="{6E49CE33-9F54-4557-A6D6-D5D8AC4FC912}"/>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72" name="【児童館】&#10;有形固定資産減価償却率最大値テキスト">
          <a:extLst>
            <a:ext uri="{FF2B5EF4-FFF2-40B4-BE49-F238E27FC236}">
              <a16:creationId xmlns:a16="http://schemas.microsoft.com/office/drawing/2014/main" id="{E4A1D62D-5405-4F5C-B173-00266435E5F1}"/>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73" name="直線コネクタ 672">
          <a:extLst>
            <a:ext uri="{FF2B5EF4-FFF2-40B4-BE49-F238E27FC236}">
              <a16:creationId xmlns:a16="http://schemas.microsoft.com/office/drawing/2014/main" id="{B9B34792-B3FE-4728-9AF7-760C5C48062E}"/>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104157</xdr:rowOff>
    </xdr:from>
    <xdr:ext cx="405111" cy="259045"/>
    <xdr:sp macro="" textlink="">
      <xdr:nvSpPr>
        <xdr:cNvPr id="674" name="【児童館】&#10;有形固定資産減価償却率平均値テキスト">
          <a:extLst>
            <a:ext uri="{FF2B5EF4-FFF2-40B4-BE49-F238E27FC236}">
              <a16:creationId xmlns:a16="http://schemas.microsoft.com/office/drawing/2014/main" id="{8A2A297C-D453-4214-9483-E71C09514E96}"/>
            </a:ext>
          </a:extLst>
        </xdr:cNvPr>
        <xdr:cNvSpPr txBox="1"/>
      </xdr:nvSpPr>
      <xdr:spPr>
        <a:xfrm>
          <a:off x="16357600" y="13991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75" name="フローチャート: 判断 674">
          <a:extLst>
            <a:ext uri="{FF2B5EF4-FFF2-40B4-BE49-F238E27FC236}">
              <a16:creationId xmlns:a16="http://schemas.microsoft.com/office/drawing/2014/main" id="{09B7B031-14CE-49A6-820F-EE0F49F322A5}"/>
            </a:ext>
          </a:extLst>
        </xdr:cNvPr>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76" name="フローチャート: 判断 675">
          <a:extLst>
            <a:ext uri="{FF2B5EF4-FFF2-40B4-BE49-F238E27FC236}">
              <a16:creationId xmlns:a16="http://schemas.microsoft.com/office/drawing/2014/main" id="{544D9BB2-1C33-40A5-830A-A4862A7ABA1D}"/>
            </a:ext>
          </a:extLst>
        </xdr:cNvPr>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77" name="フローチャート: 判断 676">
          <a:extLst>
            <a:ext uri="{FF2B5EF4-FFF2-40B4-BE49-F238E27FC236}">
              <a16:creationId xmlns:a16="http://schemas.microsoft.com/office/drawing/2014/main" id="{0C1D1571-36F6-494D-BE58-DEA0FA20C0A1}"/>
            </a:ext>
          </a:extLst>
        </xdr:cNvPr>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78" name="フローチャート: 判断 677">
          <a:extLst>
            <a:ext uri="{FF2B5EF4-FFF2-40B4-BE49-F238E27FC236}">
              <a16:creationId xmlns:a16="http://schemas.microsoft.com/office/drawing/2014/main" id="{1D1B35E0-258D-409D-B210-6BD73AE40578}"/>
            </a:ext>
          </a:extLst>
        </xdr:cNvPr>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79" name="フローチャート: 判断 678">
          <a:extLst>
            <a:ext uri="{FF2B5EF4-FFF2-40B4-BE49-F238E27FC236}">
              <a16:creationId xmlns:a16="http://schemas.microsoft.com/office/drawing/2014/main" id="{E6C8F55E-5985-4067-8D46-114DAB3941D8}"/>
            </a:ext>
          </a:extLst>
        </xdr:cNvPr>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A8AB657B-851B-4483-84D9-179E35BE4EA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78DD5BD7-32A0-4D65-A627-8ACC72A1E52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170325A6-485B-4099-86F5-7FA168B9123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79C80246-D08A-40B2-B45B-DF0E0B0DDF8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FAA8DDA8-0F7D-49EA-A5F5-8C7D76D19F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78739</xdr:rowOff>
    </xdr:from>
    <xdr:to>
      <xdr:col>76</xdr:col>
      <xdr:colOff>165100</xdr:colOff>
      <xdr:row>83</xdr:row>
      <xdr:rowOff>8889</xdr:rowOff>
    </xdr:to>
    <xdr:sp macro="" textlink="">
      <xdr:nvSpPr>
        <xdr:cNvPr id="685" name="楕円 684">
          <a:extLst>
            <a:ext uri="{FF2B5EF4-FFF2-40B4-BE49-F238E27FC236}">
              <a16:creationId xmlns:a16="http://schemas.microsoft.com/office/drawing/2014/main" id="{578F72DF-8EB9-4813-88EB-CCFCBD456EA7}"/>
            </a:ext>
          </a:extLst>
        </xdr:cNvPr>
        <xdr:cNvSpPr/>
      </xdr:nvSpPr>
      <xdr:spPr>
        <a:xfrm>
          <a:off x="1454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143511</xdr:rowOff>
    </xdr:from>
    <xdr:to>
      <xdr:col>72</xdr:col>
      <xdr:colOff>38100</xdr:colOff>
      <xdr:row>82</xdr:row>
      <xdr:rowOff>73661</xdr:rowOff>
    </xdr:to>
    <xdr:sp macro="" textlink="">
      <xdr:nvSpPr>
        <xdr:cNvPr id="686" name="楕円 685">
          <a:extLst>
            <a:ext uri="{FF2B5EF4-FFF2-40B4-BE49-F238E27FC236}">
              <a16:creationId xmlns:a16="http://schemas.microsoft.com/office/drawing/2014/main" id="{4B387380-5709-48E2-A5B0-ADECD9277F1F}"/>
            </a:ext>
          </a:extLst>
        </xdr:cNvPr>
        <xdr:cNvSpPr/>
      </xdr:nvSpPr>
      <xdr:spPr>
        <a:xfrm>
          <a:off x="13652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22861</xdr:rowOff>
    </xdr:from>
    <xdr:to>
      <xdr:col>76</xdr:col>
      <xdr:colOff>114300</xdr:colOff>
      <xdr:row>82</xdr:row>
      <xdr:rowOff>129539</xdr:rowOff>
    </xdr:to>
    <xdr:cxnSp macro="">
      <xdr:nvCxnSpPr>
        <xdr:cNvPr id="687" name="直線コネクタ 686">
          <a:extLst>
            <a:ext uri="{FF2B5EF4-FFF2-40B4-BE49-F238E27FC236}">
              <a16:creationId xmlns:a16="http://schemas.microsoft.com/office/drawing/2014/main" id="{948B679C-878A-4909-B28F-78A82E0BDFEF}"/>
            </a:ext>
          </a:extLst>
        </xdr:cNvPr>
        <xdr:cNvCxnSpPr/>
      </xdr:nvCxnSpPr>
      <xdr:spPr>
        <a:xfrm>
          <a:off x="13703300" y="140817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90170</xdr:rowOff>
    </xdr:from>
    <xdr:to>
      <xdr:col>67</xdr:col>
      <xdr:colOff>101600</xdr:colOff>
      <xdr:row>82</xdr:row>
      <xdr:rowOff>20320</xdr:rowOff>
    </xdr:to>
    <xdr:sp macro="" textlink="">
      <xdr:nvSpPr>
        <xdr:cNvPr id="688" name="楕円 687">
          <a:extLst>
            <a:ext uri="{FF2B5EF4-FFF2-40B4-BE49-F238E27FC236}">
              <a16:creationId xmlns:a16="http://schemas.microsoft.com/office/drawing/2014/main" id="{E51718B4-A328-403C-BA58-1E04C0BF2B13}"/>
            </a:ext>
          </a:extLst>
        </xdr:cNvPr>
        <xdr:cNvSpPr/>
      </xdr:nvSpPr>
      <xdr:spPr>
        <a:xfrm>
          <a:off x="12763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140970</xdr:rowOff>
    </xdr:from>
    <xdr:to>
      <xdr:col>71</xdr:col>
      <xdr:colOff>177800</xdr:colOff>
      <xdr:row>82</xdr:row>
      <xdr:rowOff>22861</xdr:rowOff>
    </xdr:to>
    <xdr:cxnSp macro="">
      <xdr:nvCxnSpPr>
        <xdr:cNvPr id="689" name="直線コネクタ 688">
          <a:extLst>
            <a:ext uri="{FF2B5EF4-FFF2-40B4-BE49-F238E27FC236}">
              <a16:creationId xmlns:a16="http://schemas.microsoft.com/office/drawing/2014/main" id="{BD06A713-0272-406D-9D3D-E2BE3A4464B8}"/>
            </a:ext>
          </a:extLst>
        </xdr:cNvPr>
        <xdr:cNvCxnSpPr/>
      </xdr:nvCxnSpPr>
      <xdr:spPr>
        <a:xfrm>
          <a:off x="12814300" y="140284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690" name="n_1aveValue【児童館】&#10;有形固定資産減価償却率">
          <a:extLst>
            <a:ext uri="{FF2B5EF4-FFF2-40B4-BE49-F238E27FC236}">
              <a16:creationId xmlns:a16="http://schemas.microsoft.com/office/drawing/2014/main" id="{7A2BD29A-F40A-4114-9E52-1AFD2199DEA7}"/>
            </a:ext>
          </a:extLst>
        </xdr:cNvPr>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691" name="n_2aveValue【児童館】&#10;有形固定資産減価償却率">
          <a:extLst>
            <a:ext uri="{FF2B5EF4-FFF2-40B4-BE49-F238E27FC236}">
              <a16:creationId xmlns:a16="http://schemas.microsoft.com/office/drawing/2014/main" id="{A77D2DEC-0E43-4587-BEED-79CEBD51A6D9}"/>
            </a:ext>
          </a:extLst>
        </xdr:cNvPr>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692" name="n_3aveValue【児童館】&#10;有形固定資産減価償却率">
          <a:extLst>
            <a:ext uri="{FF2B5EF4-FFF2-40B4-BE49-F238E27FC236}">
              <a16:creationId xmlns:a16="http://schemas.microsoft.com/office/drawing/2014/main" id="{A6F1C5C6-1704-43DC-B68A-4C5BA32BC73D}"/>
            </a:ext>
          </a:extLst>
        </xdr:cNvPr>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35577</xdr:rowOff>
    </xdr:from>
    <xdr:ext cx="405111" cy="259045"/>
    <xdr:sp macro="" textlink="">
      <xdr:nvSpPr>
        <xdr:cNvPr id="693" name="n_4aveValue【児童館】&#10;有形固定資産減価償却率">
          <a:extLst>
            <a:ext uri="{FF2B5EF4-FFF2-40B4-BE49-F238E27FC236}">
              <a16:creationId xmlns:a16="http://schemas.microsoft.com/office/drawing/2014/main" id="{A8DBA570-5104-46B3-9D78-05A77E8DA170}"/>
            </a:ext>
          </a:extLst>
        </xdr:cNvPr>
        <xdr:cNvSpPr txBox="1"/>
      </xdr:nvSpPr>
      <xdr:spPr>
        <a:xfrm>
          <a:off x="12611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694" name="n_2mainValue【児童館】&#10;有形固定資産減価償却率">
          <a:extLst>
            <a:ext uri="{FF2B5EF4-FFF2-40B4-BE49-F238E27FC236}">
              <a16:creationId xmlns:a16="http://schemas.microsoft.com/office/drawing/2014/main" id="{1DDE1F17-1BB2-49ED-B171-6E8D9BEB06FF}"/>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64788</xdr:rowOff>
    </xdr:from>
    <xdr:ext cx="405111" cy="259045"/>
    <xdr:sp macro="" textlink="">
      <xdr:nvSpPr>
        <xdr:cNvPr id="695" name="n_3mainValue【児童館】&#10;有形固定資産減価償却率">
          <a:extLst>
            <a:ext uri="{FF2B5EF4-FFF2-40B4-BE49-F238E27FC236}">
              <a16:creationId xmlns:a16="http://schemas.microsoft.com/office/drawing/2014/main" id="{3537DFF7-713F-4784-9F25-25B7F22634FF}"/>
            </a:ext>
          </a:extLst>
        </xdr:cNvPr>
        <xdr:cNvSpPr txBox="1"/>
      </xdr:nvSpPr>
      <xdr:spPr>
        <a:xfrm>
          <a:off x="13500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36847</xdr:rowOff>
    </xdr:from>
    <xdr:ext cx="405111" cy="259045"/>
    <xdr:sp macro="" textlink="">
      <xdr:nvSpPr>
        <xdr:cNvPr id="696" name="n_4mainValue【児童館】&#10;有形固定資産減価償却率">
          <a:extLst>
            <a:ext uri="{FF2B5EF4-FFF2-40B4-BE49-F238E27FC236}">
              <a16:creationId xmlns:a16="http://schemas.microsoft.com/office/drawing/2014/main" id="{AA13E9E1-E9EF-41AF-9A52-6F8E2938CAFB}"/>
            </a:ext>
          </a:extLst>
        </xdr:cNvPr>
        <xdr:cNvSpPr txBox="1"/>
      </xdr:nvSpPr>
      <xdr:spPr>
        <a:xfrm>
          <a:off x="12611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7" name="正方形/長方形 696">
          <a:extLst>
            <a:ext uri="{FF2B5EF4-FFF2-40B4-BE49-F238E27FC236}">
              <a16:creationId xmlns:a16="http://schemas.microsoft.com/office/drawing/2014/main" id="{94B9DAD1-F184-440A-96AC-10F7C339BCD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8" name="正方形/長方形 697">
          <a:extLst>
            <a:ext uri="{FF2B5EF4-FFF2-40B4-BE49-F238E27FC236}">
              <a16:creationId xmlns:a16="http://schemas.microsoft.com/office/drawing/2014/main" id="{2AF329E2-066F-478C-96BC-3ECDD6B25DE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9" name="正方形/長方形 698">
          <a:extLst>
            <a:ext uri="{FF2B5EF4-FFF2-40B4-BE49-F238E27FC236}">
              <a16:creationId xmlns:a16="http://schemas.microsoft.com/office/drawing/2014/main" id="{1140AACE-1D69-4850-8CEF-8BB973ADF4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0" name="正方形/長方形 699">
          <a:extLst>
            <a:ext uri="{FF2B5EF4-FFF2-40B4-BE49-F238E27FC236}">
              <a16:creationId xmlns:a16="http://schemas.microsoft.com/office/drawing/2014/main" id="{7E3B8E7F-CD3D-4074-ADB2-D01BAD98EB9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1" name="正方形/長方形 700">
          <a:extLst>
            <a:ext uri="{FF2B5EF4-FFF2-40B4-BE49-F238E27FC236}">
              <a16:creationId xmlns:a16="http://schemas.microsoft.com/office/drawing/2014/main" id="{9ACE3EB3-7F10-44D6-88E7-410C28FC13A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2" name="正方形/長方形 701">
          <a:extLst>
            <a:ext uri="{FF2B5EF4-FFF2-40B4-BE49-F238E27FC236}">
              <a16:creationId xmlns:a16="http://schemas.microsoft.com/office/drawing/2014/main" id="{ADB18D46-AF80-4BF2-B84D-7B025E7D3A9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3" name="正方形/長方形 702">
          <a:extLst>
            <a:ext uri="{FF2B5EF4-FFF2-40B4-BE49-F238E27FC236}">
              <a16:creationId xmlns:a16="http://schemas.microsoft.com/office/drawing/2014/main" id="{1070D03C-B0C6-44A2-B974-2E901DF350F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4" name="正方形/長方形 703">
          <a:extLst>
            <a:ext uri="{FF2B5EF4-FFF2-40B4-BE49-F238E27FC236}">
              <a16:creationId xmlns:a16="http://schemas.microsoft.com/office/drawing/2014/main" id="{19D888DA-5F22-40B4-9A5A-AAD700A3DA1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5" name="テキスト ボックス 704">
          <a:extLst>
            <a:ext uri="{FF2B5EF4-FFF2-40B4-BE49-F238E27FC236}">
              <a16:creationId xmlns:a16="http://schemas.microsoft.com/office/drawing/2014/main" id="{E7CAA6E4-2655-4880-AECD-2F39A4E4DAD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6" name="直線コネクタ 705">
          <a:extLst>
            <a:ext uri="{FF2B5EF4-FFF2-40B4-BE49-F238E27FC236}">
              <a16:creationId xmlns:a16="http://schemas.microsoft.com/office/drawing/2014/main" id="{C4AECCA4-842B-43C5-AE74-20C47011AFD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7" name="直線コネクタ 706">
          <a:extLst>
            <a:ext uri="{FF2B5EF4-FFF2-40B4-BE49-F238E27FC236}">
              <a16:creationId xmlns:a16="http://schemas.microsoft.com/office/drawing/2014/main" id="{EA871B73-A751-4888-9204-5717DE7C16A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8" name="テキスト ボックス 707">
          <a:extLst>
            <a:ext uri="{FF2B5EF4-FFF2-40B4-BE49-F238E27FC236}">
              <a16:creationId xmlns:a16="http://schemas.microsoft.com/office/drawing/2014/main" id="{46ED6EAC-3E69-4D61-91E0-61348E31206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9" name="直線コネクタ 708">
          <a:extLst>
            <a:ext uri="{FF2B5EF4-FFF2-40B4-BE49-F238E27FC236}">
              <a16:creationId xmlns:a16="http://schemas.microsoft.com/office/drawing/2014/main" id="{DE3B8D18-0D67-4E89-9BB3-F4A9877E70F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0" name="テキスト ボックス 709">
          <a:extLst>
            <a:ext uri="{FF2B5EF4-FFF2-40B4-BE49-F238E27FC236}">
              <a16:creationId xmlns:a16="http://schemas.microsoft.com/office/drawing/2014/main" id="{125EE399-3E44-4842-805C-EEB0555260A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1" name="直線コネクタ 710">
          <a:extLst>
            <a:ext uri="{FF2B5EF4-FFF2-40B4-BE49-F238E27FC236}">
              <a16:creationId xmlns:a16="http://schemas.microsoft.com/office/drawing/2014/main" id="{2F34B467-B76D-44EF-A46A-4960AA100DF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2" name="テキスト ボックス 711">
          <a:extLst>
            <a:ext uri="{FF2B5EF4-FFF2-40B4-BE49-F238E27FC236}">
              <a16:creationId xmlns:a16="http://schemas.microsoft.com/office/drawing/2014/main" id="{6B2C7BA0-AE12-4C8B-8ACE-AF37CAB58EC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3" name="直線コネクタ 712">
          <a:extLst>
            <a:ext uri="{FF2B5EF4-FFF2-40B4-BE49-F238E27FC236}">
              <a16:creationId xmlns:a16="http://schemas.microsoft.com/office/drawing/2014/main" id="{A332C61E-2328-4784-AEFD-45462E2B2E7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4" name="テキスト ボックス 713">
          <a:extLst>
            <a:ext uri="{FF2B5EF4-FFF2-40B4-BE49-F238E27FC236}">
              <a16:creationId xmlns:a16="http://schemas.microsoft.com/office/drawing/2014/main" id="{E8956EB2-4F06-4DBB-8653-FC367F148C2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5" name="直線コネクタ 714">
          <a:extLst>
            <a:ext uri="{FF2B5EF4-FFF2-40B4-BE49-F238E27FC236}">
              <a16:creationId xmlns:a16="http://schemas.microsoft.com/office/drawing/2014/main" id="{8740333A-CFB4-4890-A10F-F8CFE5DA29B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6" name="テキスト ボックス 715">
          <a:extLst>
            <a:ext uri="{FF2B5EF4-FFF2-40B4-BE49-F238E27FC236}">
              <a16:creationId xmlns:a16="http://schemas.microsoft.com/office/drawing/2014/main" id="{226F496F-4C78-4399-8A56-EA52845BBED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7" name="直線コネクタ 716">
          <a:extLst>
            <a:ext uri="{FF2B5EF4-FFF2-40B4-BE49-F238E27FC236}">
              <a16:creationId xmlns:a16="http://schemas.microsoft.com/office/drawing/2014/main" id="{979F7AAD-29B1-4762-8343-75713D5A290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8" name="テキスト ボックス 717">
          <a:extLst>
            <a:ext uri="{FF2B5EF4-FFF2-40B4-BE49-F238E27FC236}">
              <a16:creationId xmlns:a16="http://schemas.microsoft.com/office/drawing/2014/main" id="{18CE9CC1-56B4-417E-B554-997C7731F8B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9" name="【児童館】&#10;一人当たり面積グラフ枠">
          <a:extLst>
            <a:ext uri="{FF2B5EF4-FFF2-40B4-BE49-F238E27FC236}">
              <a16:creationId xmlns:a16="http://schemas.microsoft.com/office/drawing/2014/main" id="{F6478D7A-9478-4309-9FC7-3447C69008D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20" name="直線コネクタ 719">
          <a:extLst>
            <a:ext uri="{FF2B5EF4-FFF2-40B4-BE49-F238E27FC236}">
              <a16:creationId xmlns:a16="http://schemas.microsoft.com/office/drawing/2014/main" id="{A5069B92-2BB9-45BD-BAE3-F70FE2E75D0C}"/>
            </a:ext>
          </a:extLst>
        </xdr:cNvPr>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21" name="【児童館】&#10;一人当たり面積最小値テキスト">
          <a:extLst>
            <a:ext uri="{FF2B5EF4-FFF2-40B4-BE49-F238E27FC236}">
              <a16:creationId xmlns:a16="http://schemas.microsoft.com/office/drawing/2014/main" id="{70CED12C-7FAE-4A51-ABB5-9B9EF6B614E9}"/>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22" name="直線コネクタ 721">
          <a:extLst>
            <a:ext uri="{FF2B5EF4-FFF2-40B4-BE49-F238E27FC236}">
              <a16:creationId xmlns:a16="http://schemas.microsoft.com/office/drawing/2014/main" id="{D49BA0E7-5F3D-4A02-9B3F-B9F090F98855}"/>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23" name="【児童館】&#10;一人当たり面積最大値テキスト">
          <a:extLst>
            <a:ext uri="{FF2B5EF4-FFF2-40B4-BE49-F238E27FC236}">
              <a16:creationId xmlns:a16="http://schemas.microsoft.com/office/drawing/2014/main" id="{44B0D937-33F8-49AA-8903-23C01A920518}"/>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24" name="直線コネクタ 723">
          <a:extLst>
            <a:ext uri="{FF2B5EF4-FFF2-40B4-BE49-F238E27FC236}">
              <a16:creationId xmlns:a16="http://schemas.microsoft.com/office/drawing/2014/main" id="{B42D4570-0FCF-41ED-80DD-8389A5892960}"/>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25" name="【児童館】&#10;一人当たり面積平均値テキスト">
          <a:extLst>
            <a:ext uri="{FF2B5EF4-FFF2-40B4-BE49-F238E27FC236}">
              <a16:creationId xmlns:a16="http://schemas.microsoft.com/office/drawing/2014/main" id="{63CCD066-0071-4F7E-BFEA-9A18325B3769}"/>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26" name="フローチャート: 判断 725">
          <a:extLst>
            <a:ext uri="{FF2B5EF4-FFF2-40B4-BE49-F238E27FC236}">
              <a16:creationId xmlns:a16="http://schemas.microsoft.com/office/drawing/2014/main" id="{96D3808A-E5A0-49AE-941C-084DF8F05BC7}"/>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27" name="フローチャート: 判断 726">
          <a:extLst>
            <a:ext uri="{FF2B5EF4-FFF2-40B4-BE49-F238E27FC236}">
              <a16:creationId xmlns:a16="http://schemas.microsoft.com/office/drawing/2014/main" id="{C0D73BD3-E3AE-4615-9E55-408C07AE96CC}"/>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28" name="フローチャート: 判断 727">
          <a:extLst>
            <a:ext uri="{FF2B5EF4-FFF2-40B4-BE49-F238E27FC236}">
              <a16:creationId xmlns:a16="http://schemas.microsoft.com/office/drawing/2014/main" id="{4C318917-6023-4B5F-AF0C-D51E37D78592}"/>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29" name="フローチャート: 判断 728">
          <a:extLst>
            <a:ext uri="{FF2B5EF4-FFF2-40B4-BE49-F238E27FC236}">
              <a16:creationId xmlns:a16="http://schemas.microsoft.com/office/drawing/2014/main" id="{1AD8BD49-FE39-4CD1-BA74-01EAE24DD9C8}"/>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30" name="フローチャート: 判断 729">
          <a:extLst>
            <a:ext uri="{FF2B5EF4-FFF2-40B4-BE49-F238E27FC236}">
              <a16:creationId xmlns:a16="http://schemas.microsoft.com/office/drawing/2014/main" id="{476A3D89-250B-4F0E-92DD-FE7AAB10ABC3}"/>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EEFB4E1-460A-490B-8AD0-5EDBF141D02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FC482D5D-119E-4C6A-B000-FF6B924C212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775713BD-B73C-41FD-8318-529AF8DD677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D36E20C3-8E4B-44EC-BD5E-0DDD6F4531B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2D862881-ED32-4CC8-9248-5E4541BEDA1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25400</xdr:rowOff>
    </xdr:from>
    <xdr:to>
      <xdr:col>107</xdr:col>
      <xdr:colOff>101600</xdr:colOff>
      <xdr:row>85</xdr:row>
      <xdr:rowOff>127000</xdr:rowOff>
    </xdr:to>
    <xdr:sp macro="" textlink="">
      <xdr:nvSpPr>
        <xdr:cNvPr id="736" name="楕円 735">
          <a:extLst>
            <a:ext uri="{FF2B5EF4-FFF2-40B4-BE49-F238E27FC236}">
              <a16:creationId xmlns:a16="http://schemas.microsoft.com/office/drawing/2014/main" id="{B3737556-3ED2-4203-8866-1D319D4B2516}"/>
            </a:ext>
          </a:extLst>
        </xdr:cNvPr>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737" name="楕円 736">
          <a:extLst>
            <a:ext uri="{FF2B5EF4-FFF2-40B4-BE49-F238E27FC236}">
              <a16:creationId xmlns:a16="http://schemas.microsoft.com/office/drawing/2014/main" id="{2BCD4109-48DE-4B56-9D52-7E5E7A084B54}"/>
            </a:ext>
          </a:extLst>
        </xdr:cNvPr>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738" name="直線コネクタ 737">
          <a:extLst>
            <a:ext uri="{FF2B5EF4-FFF2-40B4-BE49-F238E27FC236}">
              <a16:creationId xmlns:a16="http://schemas.microsoft.com/office/drawing/2014/main" id="{28F294E3-0856-4BCD-8238-BE65EAE1CAA1}"/>
            </a:ext>
          </a:extLst>
        </xdr:cNvPr>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39" name="楕円 738">
          <a:extLst>
            <a:ext uri="{FF2B5EF4-FFF2-40B4-BE49-F238E27FC236}">
              <a16:creationId xmlns:a16="http://schemas.microsoft.com/office/drawing/2014/main" id="{3D140E66-7EC3-4FCD-9E8F-8A6806027C1F}"/>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95250</xdr:rowOff>
    </xdr:to>
    <xdr:cxnSp macro="">
      <xdr:nvCxnSpPr>
        <xdr:cNvPr id="740" name="直線コネクタ 739">
          <a:extLst>
            <a:ext uri="{FF2B5EF4-FFF2-40B4-BE49-F238E27FC236}">
              <a16:creationId xmlns:a16="http://schemas.microsoft.com/office/drawing/2014/main" id="{8002DA62-2690-4445-9B5A-0BAE3455D0EF}"/>
            </a:ext>
          </a:extLst>
        </xdr:cNvPr>
        <xdr:cNvCxnSpPr/>
      </xdr:nvCxnSpPr>
      <xdr:spPr>
        <a:xfrm flipV="1">
          <a:off x="18656300" y="14649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41" name="n_1aveValue【児童館】&#10;一人当たり面積">
          <a:extLst>
            <a:ext uri="{FF2B5EF4-FFF2-40B4-BE49-F238E27FC236}">
              <a16:creationId xmlns:a16="http://schemas.microsoft.com/office/drawing/2014/main" id="{4FF940F1-5D88-4A46-9D61-57E64C04B6D3}"/>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42" name="n_2aveValue【児童館】&#10;一人当たり面積">
          <a:extLst>
            <a:ext uri="{FF2B5EF4-FFF2-40B4-BE49-F238E27FC236}">
              <a16:creationId xmlns:a16="http://schemas.microsoft.com/office/drawing/2014/main" id="{55C07A99-6AA6-49EC-8233-3FAB7AC75892}"/>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43" name="n_3aveValue【児童館】&#10;一人当たり面積">
          <a:extLst>
            <a:ext uri="{FF2B5EF4-FFF2-40B4-BE49-F238E27FC236}">
              <a16:creationId xmlns:a16="http://schemas.microsoft.com/office/drawing/2014/main" id="{8BFFF883-359C-4A2F-A18B-473EFE330A91}"/>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44" name="n_4aveValue【児童館】&#10;一人当たり面積">
          <a:extLst>
            <a:ext uri="{FF2B5EF4-FFF2-40B4-BE49-F238E27FC236}">
              <a16:creationId xmlns:a16="http://schemas.microsoft.com/office/drawing/2014/main" id="{562A04B7-062A-42A3-9DA6-9C223A650E19}"/>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745" name="n_2mainValue【児童館】&#10;一人当たり面積">
          <a:extLst>
            <a:ext uri="{FF2B5EF4-FFF2-40B4-BE49-F238E27FC236}">
              <a16:creationId xmlns:a16="http://schemas.microsoft.com/office/drawing/2014/main" id="{CEB592CE-DECC-4B37-A587-1B1E122BAFDD}"/>
            </a:ext>
          </a:extLst>
        </xdr:cNvPr>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746" name="n_3mainValue【児童館】&#10;一人当たり面積">
          <a:extLst>
            <a:ext uri="{FF2B5EF4-FFF2-40B4-BE49-F238E27FC236}">
              <a16:creationId xmlns:a16="http://schemas.microsoft.com/office/drawing/2014/main" id="{D83CB2AA-0D89-4FA8-9C2F-2E8DC5EB2FC0}"/>
            </a:ext>
          </a:extLst>
        </xdr:cNvPr>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47" name="n_4mainValue【児童館】&#10;一人当たり面積">
          <a:extLst>
            <a:ext uri="{FF2B5EF4-FFF2-40B4-BE49-F238E27FC236}">
              <a16:creationId xmlns:a16="http://schemas.microsoft.com/office/drawing/2014/main" id="{494DEBA2-E259-4D7D-94A0-2BA0F699EECA}"/>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a:extLst>
            <a:ext uri="{FF2B5EF4-FFF2-40B4-BE49-F238E27FC236}">
              <a16:creationId xmlns:a16="http://schemas.microsoft.com/office/drawing/2014/main" id="{8D0510F4-3B99-4601-9A73-D2CBDF0C22C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a:extLst>
            <a:ext uri="{FF2B5EF4-FFF2-40B4-BE49-F238E27FC236}">
              <a16:creationId xmlns:a16="http://schemas.microsoft.com/office/drawing/2014/main" id="{66F41292-8E1B-4892-89B3-BC1BC426975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a:extLst>
            <a:ext uri="{FF2B5EF4-FFF2-40B4-BE49-F238E27FC236}">
              <a16:creationId xmlns:a16="http://schemas.microsoft.com/office/drawing/2014/main" id="{5D5F5C84-FECD-4135-9792-0E31D039A05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a:extLst>
            <a:ext uri="{FF2B5EF4-FFF2-40B4-BE49-F238E27FC236}">
              <a16:creationId xmlns:a16="http://schemas.microsoft.com/office/drawing/2014/main" id="{CF656CF0-B675-4A9E-848D-716CC58FAB1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a:extLst>
            <a:ext uri="{FF2B5EF4-FFF2-40B4-BE49-F238E27FC236}">
              <a16:creationId xmlns:a16="http://schemas.microsoft.com/office/drawing/2014/main" id="{D0985DF8-9702-4FE3-94C0-20FA821490D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a:extLst>
            <a:ext uri="{FF2B5EF4-FFF2-40B4-BE49-F238E27FC236}">
              <a16:creationId xmlns:a16="http://schemas.microsoft.com/office/drawing/2014/main" id="{1E6CBDF4-675C-4BBA-AD16-B1F0538EB91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a:extLst>
            <a:ext uri="{FF2B5EF4-FFF2-40B4-BE49-F238E27FC236}">
              <a16:creationId xmlns:a16="http://schemas.microsoft.com/office/drawing/2014/main" id="{49E2BCBF-62C3-4077-B5DA-67F39B5AF70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a:extLst>
            <a:ext uri="{FF2B5EF4-FFF2-40B4-BE49-F238E27FC236}">
              <a16:creationId xmlns:a16="http://schemas.microsoft.com/office/drawing/2014/main" id="{B280B39C-CB60-4F99-902E-6CDEEA2C87B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a:extLst>
            <a:ext uri="{FF2B5EF4-FFF2-40B4-BE49-F238E27FC236}">
              <a16:creationId xmlns:a16="http://schemas.microsoft.com/office/drawing/2014/main" id="{FCF0D231-3BD2-44E4-BA8F-41690EEF430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a:extLst>
            <a:ext uri="{FF2B5EF4-FFF2-40B4-BE49-F238E27FC236}">
              <a16:creationId xmlns:a16="http://schemas.microsoft.com/office/drawing/2014/main" id="{100D298F-C346-4D1D-BCAE-63323A5EC63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8" name="テキスト ボックス 757">
          <a:extLst>
            <a:ext uri="{FF2B5EF4-FFF2-40B4-BE49-F238E27FC236}">
              <a16:creationId xmlns:a16="http://schemas.microsoft.com/office/drawing/2014/main" id="{B96909F1-01EB-48E8-90F5-465AAD48482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a:extLst>
            <a:ext uri="{FF2B5EF4-FFF2-40B4-BE49-F238E27FC236}">
              <a16:creationId xmlns:a16="http://schemas.microsoft.com/office/drawing/2014/main" id="{F9D493AE-4AEE-4CCC-B442-CC8922D8DBE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0" name="テキスト ボックス 759">
          <a:extLst>
            <a:ext uri="{FF2B5EF4-FFF2-40B4-BE49-F238E27FC236}">
              <a16:creationId xmlns:a16="http://schemas.microsoft.com/office/drawing/2014/main" id="{1C65B24C-696C-4E98-B577-CF5EE987FA8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a:extLst>
            <a:ext uri="{FF2B5EF4-FFF2-40B4-BE49-F238E27FC236}">
              <a16:creationId xmlns:a16="http://schemas.microsoft.com/office/drawing/2014/main" id="{E1371F3D-4FA1-4184-B09C-8D0F88EEB3F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a:extLst>
            <a:ext uri="{FF2B5EF4-FFF2-40B4-BE49-F238E27FC236}">
              <a16:creationId xmlns:a16="http://schemas.microsoft.com/office/drawing/2014/main" id="{756B1AA4-DBC8-438A-AAFC-191B471C524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a:extLst>
            <a:ext uri="{FF2B5EF4-FFF2-40B4-BE49-F238E27FC236}">
              <a16:creationId xmlns:a16="http://schemas.microsoft.com/office/drawing/2014/main" id="{B9BA6529-0B4D-4F46-AC86-308BB19ABF7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a:extLst>
            <a:ext uri="{FF2B5EF4-FFF2-40B4-BE49-F238E27FC236}">
              <a16:creationId xmlns:a16="http://schemas.microsoft.com/office/drawing/2014/main" id="{D6BA12ED-8E84-44C2-A2CA-0662D7EB009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a:extLst>
            <a:ext uri="{FF2B5EF4-FFF2-40B4-BE49-F238E27FC236}">
              <a16:creationId xmlns:a16="http://schemas.microsoft.com/office/drawing/2014/main" id="{83ADEB4A-CE4E-4EE8-AA76-F548AB91384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a:extLst>
            <a:ext uri="{FF2B5EF4-FFF2-40B4-BE49-F238E27FC236}">
              <a16:creationId xmlns:a16="http://schemas.microsoft.com/office/drawing/2014/main" id="{63BE6A3C-B588-4260-9693-91871492A6C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a:extLst>
            <a:ext uri="{FF2B5EF4-FFF2-40B4-BE49-F238E27FC236}">
              <a16:creationId xmlns:a16="http://schemas.microsoft.com/office/drawing/2014/main" id="{7EEEA954-46CF-4345-BC8E-EE3A98F39EC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8" name="テキスト ボックス 767">
          <a:extLst>
            <a:ext uri="{FF2B5EF4-FFF2-40B4-BE49-F238E27FC236}">
              <a16:creationId xmlns:a16="http://schemas.microsoft.com/office/drawing/2014/main" id="{56F15B56-463E-49E1-86D9-7EE29DCDF46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FAFFBA9B-C13E-4558-A914-3646F89C740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0" name="テキスト ボックス 769">
          <a:extLst>
            <a:ext uri="{FF2B5EF4-FFF2-40B4-BE49-F238E27FC236}">
              <a16:creationId xmlns:a16="http://schemas.microsoft.com/office/drawing/2014/main" id="{335F8797-7C2E-431F-A868-902D803F09B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1" name="【公民館】&#10;有形固定資産減価償却率グラフ枠">
          <a:extLst>
            <a:ext uri="{FF2B5EF4-FFF2-40B4-BE49-F238E27FC236}">
              <a16:creationId xmlns:a16="http://schemas.microsoft.com/office/drawing/2014/main" id="{1C753559-8199-49BA-B5A8-B5E4AC956AF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72" name="直線コネクタ 771">
          <a:extLst>
            <a:ext uri="{FF2B5EF4-FFF2-40B4-BE49-F238E27FC236}">
              <a16:creationId xmlns:a16="http://schemas.microsoft.com/office/drawing/2014/main" id="{3F28D88E-3E18-4FB7-AADE-D1DFC6A01F44}"/>
            </a:ext>
          </a:extLst>
        </xdr:cNvPr>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73" name="【公民館】&#10;有形固定資産減価償却率最小値テキスト">
          <a:extLst>
            <a:ext uri="{FF2B5EF4-FFF2-40B4-BE49-F238E27FC236}">
              <a16:creationId xmlns:a16="http://schemas.microsoft.com/office/drawing/2014/main" id="{764738C6-5B4E-4F2F-91FF-489C7B2B607E}"/>
            </a:ext>
          </a:extLst>
        </xdr:cNvPr>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74" name="直線コネクタ 773">
          <a:extLst>
            <a:ext uri="{FF2B5EF4-FFF2-40B4-BE49-F238E27FC236}">
              <a16:creationId xmlns:a16="http://schemas.microsoft.com/office/drawing/2014/main" id="{FE430B2B-D7FC-4A8B-B68B-AB497C2FFFB6}"/>
            </a:ext>
          </a:extLst>
        </xdr:cNvPr>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75" name="【公民館】&#10;有形固定資産減価償却率最大値テキスト">
          <a:extLst>
            <a:ext uri="{FF2B5EF4-FFF2-40B4-BE49-F238E27FC236}">
              <a16:creationId xmlns:a16="http://schemas.microsoft.com/office/drawing/2014/main" id="{ADB76A07-6F54-4DAD-9C9E-9976810DFD91}"/>
            </a:ext>
          </a:extLst>
        </xdr:cNvPr>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76" name="直線コネクタ 775">
          <a:extLst>
            <a:ext uri="{FF2B5EF4-FFF2-40B4-BE49-F238E27FC236}">
              <a16:creationId xmlns:a16="http://schemas.microsoft.com/office/drawing/2014/main" id="{B9BD03DB-9994-4D99-8DB5-FED202E1BD68}"/>
            </a:ext>
          </a:extLst>
        </xdr:cNvPr>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777" name="【公民館】&#10;有形固定資産減価償却率平均値テキスト">
          <a:extLst>
            <a:ext uri="{FF2B5EF4-FFF2-40B4-BE49-F238E27FC236}">
              <a16:creationId xmlns:a16="http://schemas.microsoft.com/office/drawing/2014/main" id="{14D00E09-881F-451C-B51D-EC3058E892D4}"/>
            </a:ext>
          </a:extLst>
        </xdr:cNvPr>
        <xdr:cNvSpPr txBox="1"/>
      </xdr:nvSpPr>
      <xdr:spPr>
        <a:xfrm>
          <a:off x="16357600" y="1780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78" name="フローチャート: 判断 777">
          <a:extLst>
            <a:ext uri="{FF2B5EF4-FFF2-40B4-BE49-F238E27FC236}">
              <a16:creationId xmlns:a16="http://schemas.microsoft.com/office/drawing/2014/main" id="{4525AD40-23DC-4F0D-BE8F-CA52D3084EE1}"/>
            </a:ext>
          </a:extLst>
        </xdr:cNvPr>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79" name="フローチャート: 判断 778">
          <a:extLst>
            <a:ext uri="{FF2B5EF4-FFF2-40B4-BE49-F238E27FC236}">
              <a16:creationId xmlns:a16="http://schemas.microsoft.com/office/drawing/2014/main" id="{00FD4C59-7482-4DF4-8FDB-2DE6A7B0D677}"/>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80" name="フローチャート: 判断 779">
          <a:extLst>
            <a:ext uri="{FF2B5EF4-FFF2-40B4-BE49-F238E27FC236}">
              <a16:creationId xmlns:a16="http://schemas.microsoft.com/office/drawing/2014/main" id="{DC52DC36-158D-4D1D-82EE-E904E284DF14}"/>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81" name="フローチャート: 判断 780">
          <a:extLst>
            <a:ext uri="{FF2B5EF4-FFF2-40B4-BE49-F238E27FC236}">
              <a16:creationId xmlns:a16="http://schemas.microsoft.com/office/drawing/2014/main" id="{DF748200-95BE-4236-B681-34A694D82671}"/>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82" name="フローチャート: 判断 781">
          <a:extLst>
            <a:ext uri="{FF2B5EF4-FFF2-40B4-BE49-F238E27FC236}">
              <a16:creationId xmlns:a16="http://schemas.microsoft.com/office/drawing/2014/main" id="{2E7053CB-D9B3-4784-AB78-27C2563D85D5}"/>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BD12B99F-BE80-41EC-87DD-283812BBF4B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13CD719-1604-4383-B3CF-8C0DBD69DA6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1C8737-AC8C-471B-8685-583A7727A6C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728B898E-EF34-47BB-A1D8-7544ED9EB9E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97D4AE8-E5EF-4FA1-8AFD-59387F7B0A4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2539</xdr:rowOff>
    </xdr:from>
    <xdr:to>
      <xdr:col>76</xdr:col>
      <xdr:colOff>165100</xdr:colOff>
      <xdr:row>105</xdr:row>
      <xdr:rowOff>104139</xdr:rowOff>
    </xdr:to>
    <xdr:sp macro="" textlink="">
      <xdr:nvSpPr>
        <xdr:cNvPr id="788" name="楕円 787">
          <a:extLst>
            <a:ext uri="{FF2B5EF4-FFF2-40B4-BE49-F238E27FC236}">
              <a16:creationId xmlns:a16="http://schemas.microsoft.com/office/drawing/2014/main" id="{8F74E593-3D54-4EA8-B016-B2D40F01CB4F}"/>
            </a:ext>
          </a:extLst>
        </xdr:cNvPr>
        <xdr:cNvSpPr/>
      </xdr:nvSpPr>
      <xdr:spPr>
        <a:xfrm>
          <a:off x="14541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6350</xdr:rowOff>
    </xdr:from>
    <xdr:to>
      <xdr:col>72</xdr:col>
      <xdr:colOff>38100</xdr:colOff>
      <xdr:row>105</xdr:row>
      <xdr:rowOff>107950</xdr:rowOff>
    </xdr:to>
    <xdr:sp macro="" textlink="">
      <xdr:nvSpPr>
        <xdr:cNvPr id="789" name="楕円 788">
          <a:extLst>
            <a:ext uri="{FF2B5EF4-FFF2-40B4-BE49-F238E27FC236}">
              <a16:creationId xmlns:a16="http://schemas.microsoft.com/office/drawing/2014/main" id="{887E53A4-C65B-411E-84EB-C2C4AF5D719C}"/>
            </a:ext>
          </a:extLst>
        </xdr:cNvPr>
        <xdr:cNvSpPr/>
      </xdr:nvSpPr>
      <xdr:spPr>
        <a:xfrm>
          <a:off x="1365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53339</xdr:rowOff>
    </xdr:from>
    <xdr:to>
      <xdr:col>76</xdr:col>
      <xdr:colOff>114300</xdr:colOff>
      <xdr:row>105</xdr:row>
      <xdr:rowOff>57150</xdr:rowOff>
    </xdr:to>
    <xdr:cxnSp macro="">
      <xdr:nvCxnSpPr>
        <xdr:cNvPr id="790" name="直線コネクタ 789">
          <a:extLst>
            <a:ext uri="{FF2B5EF4-FFF2-40B4-BE49-F238E27FC236}">
              <a16:creationId xmlns:a16="http://schemas.microsoft.com/office/drawing/2014/main" id="{3E40985A-80A4-46F6-82A2-A0F77A15AFC0}"/>
            </a:ext>
          </a:extLst>
        </xdr:cNvPr>
        <xdr:cNvCxnSpPr/>
      </xdr:nvCxnSpPr>
      <xdr:spPr>
        <a:xfrm flipV="1">
          <a:off x="13703300" y="18055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2539</xdr:rowOff>
    </xdr:from>
    <xdr:to>
      <xdr:col>67</xdr:col>
      <xdr:colOff>101600</xdr:colOff>
      <xdr:row>105</xdr:row>
      <xdr:rowOff>104139</xdr:rowOff>
    </xdr:to>
    <xdr:sp macro="" textlink="">
      <xdr:nvSpPr>
        <xdr:cNvPr id="791" name="楕円 790">
          <a:extLst>
            <a:ext uri="{FF2B5EF4-FFF2-40B4-BE49-F238E27FC236}">
              <a16:creationId xmlns:a16="http://schemas.microsoft.com/office/drawing/2014/main" id="{C42A9029-B077-476D-92F1-C65CB21DC358}"/>
            </a:ext>
          </a:extLst>
        </xdr:cNvPr>
        <xdr:cNvSpPr/>
      </xdr:nvSpPr>
      <xdr:spPr>
        <a:xfrm>
          <a:off x="1276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53339</xdr:rowOff>
    </xdr:from>
    <xdr:to>
      <xdr:col>71</xdr:col>
      <xdr:colOff>177800</xdr:colOff>
      <xdr:row>105</xdr:row>
      <xdr:rowOff>57150</xdr:rowOff>
    </xdr:to>
    <xdr:cxnSp macro="">
      <xdr:nvCxnSpPr>
        <xdr:cNvPr id="792" name="直線コネクタ 791">
          <a:extLst>
            <a:ext uri="{FF2B5EF4-FFF2-40B4-BE49-F238E27FC236}">
              <a16:creationId xmlns:a16="http://schemas.microsoft.com/office/drawing/2014/main" id="{2EAFECC8-303C-4C61-A846-0B50BE5F40B1}"/>
            </a:ext>
          </a:extLst>
        </xdr:cNvPr>
        <xdr:cNvCxnSpPr/>
      </xdr:nvCxnSpPr>
      <xdr:spPr>
        <a:xfrm>
          <a:off x="12814300" y="18055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793" name="n_1aveValue【公民館】&#10;有形固定資産減価償却率">
          <a:extLst>
            <a:ext uri="{FF2B5EF4-FFF2-40B4-BE49-F238E27FC236}">
              <a16:creationId xmlns:a16="http://schemas.microsoft.com/office/drawing/2014/main" id="{6ABC2544-085C-4C23-96E3-8C57990835B7}"/>
            </a:ext>
          </a:extLst>
        </xdr:cNvPr>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94" name="n_2aveValue【公民館】&#10;有形固定資産減価償却率">
          <a:extLst>
            <a:ext uri="{FF2B5EF4-FFF2-40B4-BE49-F238E27FC236}">
              <a16:creationId xmlns:a16="http://schemas.microsoft.com/office/drawing/2014/main" id="{3A81127C-81DB-4E3E-9F6C-B63983A35235}"/>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795" name="n_3aveValue【公民館】&#10;有形固定資産減価償却率">
          <a:extLst>
            <a:ext uri="{FF2B5EF4-FFF2-40B4-BE49-F238E27FC236}">
              <a16:creationId xmlns:a16="http://schemas.microsoft.com/office/drawing/2014/main" id="{8F51712B-4827-43A3-93EF-4150A614D26A}"/>
            </a:ext>
          </a:extLst>
        </xdr:cNvPr>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796" name="n_4aveValue【公民館】&#10;有形固定資産減価償却率">
          <a:extLst>
            <a:ext uri="{FF2B5EF4-FFF2-40B4-BE49-F238E27FC236}">
              <a16:creationId xmlns:a16="http://schemas.microsoft.com/office/drawing/2014/main" id="{6D893D34-E3EE-4223-8605-D585D519B3B0}"/>
            </a:ext>
          </a:extLst>
        </xdr:cNvPr>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97" name="n_2mainValue【公民館】&#10;有形固定資産減価償却率">
          <a:extLst>
            <a:ext uri="{FF2B5EF4-FFF2-40B4-BE49-F238E27FC236}">
              <a16:creationId xmlns:a16="http://schemas.microsoft.com/office/drawing/2014/main" id="{9B2A5D85-76C5-4909-A315-09330688A7E1}"/>
            </a:ext>
          </a:extLst>
        </xdr:cNvPr>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99077</xdr:rowOff>
    </xdr:from>
    <xdr:ext cx="405111" cy="259045"/>
    <xdr:sp macro="" textlink="">
      <xdr:nvSpPr>
        <xdr:cNvPr id="798" name="n_3mainValue【公民館】&#10;有形固定資産減価償却率">
          <a:extLst>
            <a:ext uri="{FF2B5EF4-FFF2-40B4-BE49-F238E27FC236}">
              <a16:creationId xmlns:a16="http://schemas.microsoft.com/office/drawing/2014/main" id="{2B1F07FF-A3AB-4216-9F94-A9B4736E5F55}"/>
            </a:ext>
          </a:extLst>
        </xdr:cNvPr>
        <xdr:cNvSpPr txBox="1"/>
      </xdr:nvSpPr>
      <xdr:spPr>
        <a:xfrm>
          <a:off x="13500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799" name="n_4mainValue【公民館】&#10;有形固定資産減価償却率">
          <a:extLst>
            <a:ext uri="{FF2B5EF4-FFF2-40B4-BE49-F238E27FC236}">
              <a16:creationId xmlns:a16="http://schemas.microsoft.com/office/drawing/2014/main" id="{077B925E-4689-470F-9B73-A58CC919629C}"/>
            </a:ext>
          </a:extLst>
        </xdr:cNvPr>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90A97EBA-74D5-4CAD-8DD8-DC4E78A44E9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5E06DED4-4F81-4151-BA9D-CD7841DC0C2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377153C9-D36C-4B05-AA1B-399E55227E0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51B6EB20-B6A8-4584-BCC0-E5CCA4079F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6F764886-BAA8-4BEA-8F4C-A3EF7725FFC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781DBDBD-D0E9-4EB5-AB02-B922EBFC03D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CC3C4D1B-07E3-453D-893D-C59249BE69C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2B9A1F02-AB10-4F7B-B724-391F4328A7B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5DDD198F-DE6E-42FE-B69E-6CEF1EA143F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16DA9ADF-3AB0-4E43-A95D-F457B69DC87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a:extLst>
            <a:ext uri="{FF2B5EF4-FFF2-40B4-BE49-F238E27FC236}">
              <a16:creationId xmlns:a16="http://schemas.microsoft.com/office/drawing/2014/main" id="{276D1A4A-C42F-41F5-8F68-2A467666CE0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a:extLst>
            <a:ext uri="{FF2B5EF4-FFF2-40B4-BE49-F238E27FC236}">
              <a16:creationId xmlns:a16="http://schemas.microsoft.com/office/drawing/2014/main" id="{93ABB391-1F03-42C9-94E2-0A6105F5D63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a:extLst>
            <a:ext uri="{FF2B5EF4-FFF2-40B4-BE49-F238E27FC236}">
              <a16:creationId xmlns:a16="http://schemas.microsoft.com/office/drawing/2014/main" id="{6EBCA0BA-77AA-43A3-99FD-75D8C92AD77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a:extLst>
            <a:ext uri="{FF2B5EF4-FFF2-40B4-BE49-F238E27FC236}">
              <a16:creationId xmlns:a16="http://schemas.microsoft.com/office/drawing/2014/main" id="{54F369B9-507C-4087-B1DE-3C47912380A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a:extLst>
            <a:ext uri="{FF2B5EF4-FFF2-40B4-BE49-F238E27FC236}">
              <a16:creationId xmlns:a16="http://schemas.microsoft.com/office/drawing/2014/main" id="{3D2B75D6-EFE6-4DC8-A366-90178288C2B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a:extLst>
            <a:ext uri="{FF2B5EF4-FFF2-40B4-BE49-F238E27FC236}">
              <a16:creationId xmlns:a16="http://schemas.microsoft.com/office/drawing/2014/main" id="{A862583A-1C8D-4E83-8C21-0E8BD7CEE91B}"/>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a:extLst>
            <a:ext uri="{FF2B5EF4-FFF2-40B4-BE49-F238E27FC236}">
              <a16:creationId xmlns:a16="http://schemas.microsoft.com/office/drawing/2014/main" id="{F017A893-7414-4843-BB63-CDD24AE8F55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a:extLst>
            <a:ext uri="{FF2B5EF4-FFF2-40B4-BE49-F238E27FC236}">
              <a16:creationId xmlns:a16="http://schemas.microsoft.com/office/drawing/2014/main" id="{58D036B6-93ED-4E4E-9AA0-D416AD0169C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F99B0B18-4BFF-4E9A-B415-A7DA9052125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6DCEDA27-624F-41F2-9738-2522CFD8DF9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A4650E50-0F8A-463E-B06D-B69A033605C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21" name="直線コネクタ 820">
          <a:extLst>
            <a:ext uri="{FF2B5EF4-FFF2-40B4-BE49-F238E27FC236}">
              <a16:creationId xmlns:a16="http://schemas.microsoft.com/office/drawing/2014/main" id="{A6DC8A3D-4AD6-4DA9-B11D-E434648E2499}"/>
            </a:ext>
          </a:extLst>
        </xdr:cNvPr>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22" name="【公民館】&#10;一人当たり面積最小値テキスト">
          <a:extLst>
            <a:ext uri="{FF2B5EF4-FFF2-40B4-BE49-F238E27FC236}">
              <a16:creationId xmlns:a16="http://schemas.microsoft.com/office/drawing/2014/main" id="{7946D528-A374-4C10-910E-94A8286AD2B1}"/>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23" name="直線コネクタ 822">
          <a:extLst>
            <a:ext uri="{FF2B5EF4-FFF2-40B4-BE49-F238E27FC236}">
              <a16:creationId xmlns:a16="http://schemas.microsoft.com/office/drawing/2014/main" id="{F0B7C8BE-7D5B-4B71-A242-077CEF1D3C66}"/>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24" name="【公民館】&#10;一人当たり面積最大値テキスト">
          <a:extLst>
            <a:ext uri="{FF2B5EF4-FFF2-40B4-BE49-F238E27FC236}">
              <a16:creationId xmlns:a16="http://schemas.microsoft.com/office/drawing/2014/main" id="{38A1A32B-1DDE-4EBD-863F-C6C7A990D0BE}"/>
            </a:ext>
          </a:extLst>
        </xdr:cNvPr>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25" name="直線コネクタ 824">
          <a:extLst>
            <a:ext uri="{FF2B5EF4-FFF2-40B4-BE49-F238E27FC236}">
              <a16:creationId xmlns:a16="http://schemas.microsoft.com/office/drawing/2014/main" id="{53F3E41E-91C8-45CE-803C-593C975E874B}"/>
            </a:ext>
          </a:extLst>
        </xdr:cNvPr>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136414</xdr:rowOff>
    </xdr:from>
    <xdr:ext cx="469744" cy="259045"/>
    <xdr:sp macro="" textlink="">
      <xdr:nvSpPr>
        <xdr:cNvPr id="826" name="【公民館】&#10;一人当たり面積平均値テキスト">
          <a:extLst>
            <a:ext uri="{FF2B5EF4-FFF2-40B4-BE49-F238E27FC236}">
              <a16:creationId xmlns:a16="http://schemas.microsoft.com/office/drawing/2014/main" id="{956BFBFE-6F80-4863-9766-3C0A46AF2244}"/>
            </a:ext>
          </a:extLst>
        </xdr:cNvPr>
        <xdr:cNvSpPr txBox="1"/>
      </xdr:nvSpPr>
      <xdr:spPr>
        <a:xfrm>
          <a:off x="22199600" y="18138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27" name="フローチャート: 判断 826">
          <a:extLst>
            <a:ext uri="{FF2B5EF4-FFF2-40B4-BE49-F238E27FC236}">
              <a16:creationId xmlns:a16="http://schemas.microsoft.com/office/drawing/2014/main" id="{D28E329D-A9F2-45AC-A964-8389AD9132BB}"/>
            </a:ext>
          </a:extLst>
        </xdr:cNvPr>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28" name="フローチャート: 判断 827">
          <a:extLst>
            <a:ext uri="{FF2B5EF4-FFF2-40B4-BE49-F238E27FC236}">
              <a16:creationId xmlns:a16="http://schemas.microsoft.com/office/drawing/2014/main" id="{39D7BD92-DA5A-421E-8F17-D23D0E454119}"/>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29" name="フローチャート: 判断 828">
          <a:extLst>
            <a:ext uri="{FF2B5EF4-FFF2-40B4-BE49-F238E27FC236}">
              <a16:creationId xmlns:a16="http://schemas.microsoft.com/office/drawing/2014/main" id="{48E12010-9AFC-4E74-99F5-DAD67B103047}"/>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30" name="フローチャート: 判断 829">
          <a:extLst>
            <a:ext uri="{FF2B5EF4-FFF2-40B4-BE49-F238E27FC236}">
              <a16:creationId xmlns:a16="http://schemas.microsoft.com/office/drawing/2014/main" id="{DCA7F705-296A-473B-A599-3ED66D50608A}"/>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31" name="フローチャート: 判断 830">
          <a:extLst>
            <a:ext uri="{FF2B5EF4-FFF2-40B4-BE49-F238E27FC236}">
              <a16:creationId xmlns:a16="http://schemas.microsoft.com/office/drawing/2014/main" id="{3A9D8D6C-A374-474F-AEBD-EA0AE62429DD}"/>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7D3A2CF-5E78-4986-A167-160B75AE03E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8D980FCA-6859-43BC-B2B1-E1222100093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B54E0EB-B47C-45BD-AB8A-C1AABAC30A5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7C7CB27D-BEA4-4EE0-9A43-DD40EB2DB3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102F431F-074B-40BB-BD50-26E182622E3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80263</xdr:rowOff>
    </xdr:from>
    <xdr:to>
      <xdr:col>107</xdr:col>
      <xdr:colOff>101600</xdr:colOff>
      <xdr:row>106</xdr:row>
      <xdr:rowOff>10413</xdr:rowOff>
    </xdr:to>
    <xdr:sp macro="" textlink="">
      <xdr:nvSpPr>
        <xdr:cNvPr id="837" name="楕円 836">
          <a:extLst>
            <a:ext uri="{FF2B5EF4-FFF2-40B4-BE49-F238E27FC236}">
              <a16:creationId xmlns:a16="http://schemas.microsoft.com/office/drawing/2014/main" id="{284F5CE6-0F48-46C8-A879-8E58645E4DDF}"/>
            </a:ext>
          </a:extLst>
        </xdr:cNvPr>
        <xdr:cNvSpPr/>
      </xdr:nvSpPr>
      <xdr:spPr>
        <a:xfrm>
          <a:off x="20383500" y="180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38" name="楕円 837">
          <a:extLst>
            <a:ext uri="{FF2B5EF4-FFF2-40B4-BE49-F238E27FC236}">
              <a16:creationId xmlns:a16="http://schemas.microsoft.com/office/drawing/2014/main" id="{4E694C26-BD5F-4CF0-B2BE-6D734054AD01}"/>
            </a:ext>
          </a:extLst>
        </xdr:cNvPr>
        <xdr:cNvSpPr/>
      </xdr:nvSpPr>
      <xdr:spPr>
        <a:xfrm>
          <a:off x="194945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137922</xdr:rowOff>
    </xdr:from>
    <xdr:to>
      <xdr:col>107</xdr:col>
      <xdr:colOff>50800</xdr:colOff>
      <xdr:row>105</xdr:row>
      <xdr:rowOff>131063</xdr:rowOff>
    </xdr:to>
    <xdr:cxnSp macro="">
      <xdr:nvCxnSpPr>
        <xdr:cNvPr id="839" name="直線コネクタ 838">
          <a:extLst>
            <a:ext uri="{FF2B5EF4-FFF2-40B4-BE49-F238E27FC236}">
              <a16:creationId xmlns:a16="http://schemas.microsoft.com/office/drawing/2014/main" id="{206860D2-8603-4205-BF11-38157573FE3A}"/>
            </a:ext>
          </a:extLst>
        </xdr:cNvPr>
        <xdr:cNvCxnSpPr/>
      </xdr:nvCxnSpPr>
      <xdr:spPr>
        <a:xfrm>
          <a:off x="19545300" y="17968722"/>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4826</xdr:rowOff>
    </xdr:from>
    <xdr:to>
      <xdr:col>98</xdr:col>
      <xdr:colOff>38100</xdr:colOff>
      <xdr:row>104</xdr:row>
      <xdr:rowOff>106426</xdr:rowOff>
    </xdr:to>
    <xdr:sp macro="" textlink="">
      <xdr:nvSpPr>
        <xdr:cNvPr id="840" name="楕円 839">
          <a:extLst>
            <a:ext uri="{FF2B5EF4-FFF2-40B4-BE49-F238E27FC236}">
              <a16:creationId xmlns:a16="http://schemas.microsoft.com/office/drawing/2014/main" id="{7C7BE434-F69C-44E4-86C8-1DC790B55878}"/>
            </a:ext>
          </a:extLst>
        </xdr:cNvPr>
        <xdr:cNvSpPr/>
      </xdr:nvSpPr>
      <xdr:spPr>
        <a:xfrm>
          <a:off x="18605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55626</xdr:rowOff>
    </xdr:from>
    <xdr:to>
      <xdr:col>102</xdr:col>
      <xdr:colOff>114300</xdr:colOff>
      <xdr:row>104</xdr:row>
      <xdr:rowOff>137922</xdr:rowOff>
    </xdr:to>
    <xdr:cxnSp macro="">
      <xdr:nvCxnSpPr>
        <xdr:cNvPr id="841" name="直線コネクタ 840">
          <a:extLst>
            <a:ext uri="{FF2B5EF4-FFF2-40B4-BE49-F238E27FC236}">
              <a16:creationId xmlns:a16="http://schemas.microsoft.com/office/drawing/2014/main" id="{1B4E4B99-70DB-4321-BDBB-7857440915CE}"/>
            </a:ext>
          </a:extLst>
        </xdr:cNvPr>
        <xdr:cNvCxnSpPr/>
      </xdr:nvCxnSpPr>
      <xdr:spPr>
        <a:xfrm>
          <a:off x="18656300" y="1788642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842" name="n_1aveValue【公民館】&#10;一人当たり面積">
          <a:extLst>
            <a:ext uri="{FF2B5EF4-FFF2-40B4-BE49-F238E27FC236}">
              <a16:creationId xmlns:a16="http://schemas.microsoft.com/office/drawing/2014/main" id="{AFB67A96-10F6-42D2-9605-076977A1347E}"/>
            </a:ext>
          </a:extLst>
        </xdr:cNvPr>
        <xdr:cNvSpPr txBox="1"/>
      </xdr:nvSpPr>
      <xdr:spPr>
        <a:xfrm>
          <a:off x="21075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136414</xdr:rowOff>
    </xdr:from>
    <xdr:ext cx="469744" cy="259045"/>
    <xdr:sp macro="" textlink="">
      <xdr:nvSpPr>
        <xdr:cNvPr id="843" name="n_2aveValue【公民館】&#10;一人当たり面積">
          <a:extLst>
            <a:ext uri="{FF2B5EF4-FFF2-40B4-BE49-F238E27FC236}">
              <a16:creationId xmlns:a16="http://schemas.microsoft.com/office/drawing/2014/main" id="{C705542B-CE41-48A1-A082-682BA023D00D}"/>
            </a:ext>
          </a:extLst>
        </xdr:cNvPr>
        <xdr:cNvSpPr txBox="1"/>
      </xdr:nvSpPr>
      <xdr:spPr>
        <a:xfrm>
          <a:off x="20199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844" name="n_3aveValue【公民館】&#10;一人当たり面積">
          <a:extLst>
            <a:ext uri="{FF2B5EF4-FFF2-40B4-BE49-F238E27FC236}">
              <a16:creationId xmlns:a16="http://schemas.microsoft.com/office/drawing/2014/main" id="{489D1AAC-4DA4-42E1-9146-29A714D93B4E}"/>
            </a:ext>
          </a:extLst>
        </xdr:cNvPr>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127271</xdr:rowOff>
    </xdr:from>
    <xdr:ext cx="469744" cy="259045"/>
    <xdr:sp macro="" textlink="">
      <xdr:nvSpPr>
        <xdr:cNvPr id="845" name="n_4aveValue【公民館】&#10;一人当たり面積">
          <a:extLst>
            <a:ext uri="{FF2B5EF4-FFF2-40B4-BE49-F238E27FC236}">
              <a16:creationId xmlns:a16="http://schemas.microsoft.com/office/drawing/2014/main" id="{338D7E1A-33A4-4CB1-B25C-D05C70DB15EB}"/>
            </a:ext>
          </a:extLst>
        </xdr:cNvPr>
        <xdr:cNvSpPr txBox="1"/>
      </xdr:nvSpPr>
      <xdr:spPr>
        <a:xfrm>
          <a:off x="18421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26940</xdr:rowOff>
    </xdr:from>
    <xdr:ext cx="469744" cy="259045"/>
    <xdr:sp macro="" textlink="">
      <xdr:nvSpPr>
        <xdr:cNvPr id="846" name="n_2mainValue【公民館】&#10;一人当たり面積">
          <a:extLst>
            <a:ext uri="{FF2B5EF4-FFF2-40B4-BE49-F238E27FC236}">
              <a16:creationId xmlns:a16="http://schemas.microsoft.com/office/drawing/2014/main" id="{926949D3-F994-4F21-B65B-8916A8CD7E59}"/>
            </a:ext>
          </a:extLst>
        </xdr:cNvPr>
        <xdr:cNvSpPr txBox="1"/>
      </xdr:nvSpPr>
      <xdr:spPr>
        <a:xfrm>
          <a:off x="20199427" y="1785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47" name="n_3mainValue【公民館】&#10;一人当たり面積">
          <a:extLst>
            <a:ext uri="{FF2B5EF4-FFF2-40B4-BE49-F238E27FC236}">
              <a16:creationId xmlns:a16="http://schemas.microsoft.com/office/drawing/2014/main" id="{035F0F60-BAD4-4A72-A58B-842433880E6F}"/>
            </a:ext>
          </a:extLst>
        </xdr:cNvPr>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122953</xdr:rowOff>
    </xdr:from>
    <xdr:ext cx="469744" cy="259045"/>
    <xdr:sp macro="" textlink="">
      <xdr:nvSpPr>
        <xdr:cNvPr id="848" name="n_4mainValue【公民館】&#10;一人当たり面積">
          <a:extLst>
            <a:ext uri="{FF2B5EF4-FFF2-40B4-BE49-F238E27FC236}">
              <a16:creationId xmlns:a16="http://schemas.microsoft.com/office/drawing/2014/main" id="{4A29200C-C0DD-4882-B1B9-552F88C56174}"/>
            </a:ext>
          </a:extLst>
        </xdr:cNvPr>
        <xdr:cNvSpPr txBox="1"/>
      </xdr:nvSpPr>
      <xdr:spPr>
        <a:xfrm>
          <a:off x="18421427" y="1761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FDB7CDC7-2C84-44D5-BD06-1073D9F7CE0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EF0D173A-C53D-4574-9365-BBFCAE16318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D623265A-AD8A-45B4-927B-0A66700DC05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固定資産台帳整備中</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0506038-FD76-40EF-B867-E7DB9C3F8EF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1889EC8-255C-4C0E-9B57-8681822C05E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FDCA8FA-09DC-4A42-8AD6-DB4CF75D59F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E8119E-565C-44CE-9DC2-4C608B82AC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1890C28-6390-4491-9C66-FE43D644DDF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8C9C25-DA44-44AB-9AE7-18B4C9A7E57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D54B260-7023-4341-A835-5F7F465153C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8A8773E-778C-4D17-AAD3-4CACF8FB642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D6736C3-45C4-407F-8660-7CA8028F130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4632F61-95AB-4968-964C-743199779AA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51,915
51,686
855.68
49,999,204
48,010,193
1,394,947
26,762,439
49,909,686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874E08D-4440-45ED-BD1B-D259E4F8473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3EC7EC-60E7-4D97-B588-99B70150CB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7DFE78-C6AA-4E45-915A-FABCEEAE74B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2E8FD68-3F65-4F97-8982-B18DAD3350D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BAACA3-1448-469B-9CE2-AC06D563A98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DC8D0F3-B5BC-4974-87B2-FD6B6B45ABE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5B6DDCA-653C-40FD-AC40-34A9E051D40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4A1F711-34E7-431D-BA3E-ED255425AFE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8A393F9-ADE8-4C6D-ACAE-A07D7FF985B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8EDE023-03B3-4DE0-805D-71F4AE50CE9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815F98B-01FB-4101-A082-059627F1F9B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C3B1CE2-CA86-43E2-89BB-A46D224670E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B874AD1-BD63-4D67-A697-413EBB2F177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832E021-BA14-4C21-A5C1-FCDAEEF1934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2518BBA-8C88-43E1-BACE-46D09E2061A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0757B08-B695-4C0F-AE86-5A12525C2A3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8CA9BAE-ADC0-4F2B-9E8F-61C2D09468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2D580DA-8958-4F80-9485-736FA02E48A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97185F4-5880-4926-9D64-F805D138D9C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CF3A78D-13F0-4EB8-BC0E-574537A9FD2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21C4E0A-D53C-4229-8B11-C0C871149C5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E0BD118-C952-4288-A6C1-2963E69220F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FBC0643-A779-4054-9540-7B5588AFDEC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0D7A99D-1373-495A-8101-645C6550EA7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8B3073F-11BC-4F13-A7C1-2ABCE53A64D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F045E45-7D0D-48AD-BE79-2996FEADF3D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35EAFFB-DF6F-4B55-A15E-059AF721D7A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BB53CF2-9FBB-49C3-AEC1-BBDE5506541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069C3EC-7CE9-4C50-88AD-C3DEA2D3A9D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A3646D-F197-4DF7-8E3E-127B29EF091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8710B21-4D87-4FD6-B148-BE6A6F01D87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8A165E5-12FA-404A-B9A6-579DB7F1E92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4329669-7F97-4956-83DB-6EC669C436E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AB2B8BD-FC9F-4142-9F17-3D07CC7CD8D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E1F4E62-D4A0-4D28-9025-25C248E89BB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C2410C7-19DB-4964-A2D5-920092FD57F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69D4C4E-A94E-49B0-8BFD-D94532DF49E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8A75B09-A8D3-4943-8A6D-9DE451B7BD7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2CC82D2-11CC-4C07-87EF-A342A88AFA6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B022987-8ACB-45A4-9AA3-B90A2BD2967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86F3F6C-545F-498B-984C-A2627754ECA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49A7D1F-B635-4FC3-B8DA-4B092DCC4D3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1E73719-6CED-46E9-A5F5-2B63E65734D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169747F-62D6-4657-A2A6-FFC0CB9B0C1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0372378-3196-41D2-B2E0-D26960FBAC1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DAF9723-CD83-4692-8E5F-D95596C8E17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F87F792-4DD9-42AF-AAFC-91523D19AB4C}"/>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5822D3F0-211B-4DF4-9AF8-04A960E848F6}"/>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F1DEE07B-4896-4DB4-BBCB-DA0189FFBC39}"/>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69997DE4-2504-4C96-A11A-162ACB7EB665}"/>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C159BEF3-5B0C-4A91-951C-83980A3FF620}"/>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85470</xdr:rowOff>
    </xdr:from>
    <xdr:ext cx="405111" cy="259045"/>
    <xdr:sp macro="" textlink="">
      <xdr:nvSpPr>
        <xdr:cNvPr id="63" name="【図書館】&#10;有形固定資産減価償却率平均値テキスト">
          <a:extLst>
            <a:ext uri="{FF2B5EF4-FFF2-40B4-BE49-F238E27FC236}">
              <a16:creationId xmlns:a16="http://schemas.microsoft.com/office/drawing/2014/main" id="{2BBE1325-9B26-424B-872C-7DD6BF776FF6}"/>
            </a:ext>
          </a:extLst>
        </xdr:cNvPr>
        <xdr:cNvSpPr txBox="1"/>
      </xdr:nvSpPr>
      <xdr:spPr>
        <a:xfrm>
          <a:off x="4673600" y="625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1576889C-63D0-406E-8FCB-2845AF81BFAF}"/>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AED1BAFA-8A53-4388-91F3-D225E9928BCC}"/>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0D627DE4-5E50-4413-A1E1-33EAB08182B7}"/>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D6841A40-A960-430A-B565-7C0488E6ACA4}"/>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9E35BA3E-7F34-438C-A941-D956908EE7BE}"/>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E2484C5-0179-450B-99DC-E82ECBAB79D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492654E-967C-44FC-B66C-04C40B552CE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521CFE0-8CAD-4FCF-AA28-61B2F5E421D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A90003A-6AC6-4A4E-975B-0E77941B8F1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9B8B85B-D8A0-4FD2-AD1C-DF4F9E53C85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40</xdr:row>
      <xdr:rowOff>110309</xdr:rowOff>
    </xdr:from>
    <xdr:to>
      <xdr:col>15</xdr:col>
      <xdr:colOff>101600</xdr:colOff>
      <xdr:row>41</xdr:row>
      <xdr:rowOff>40459</xdr:rowOff>
    </xdr:to>
    <xdr:sp macro="" textlink="">
      <xdr:nvSpPr>
        <xdr:cNvPr id="74" name="楕円 73">
          <a:extLst>
            <a:ext uri="{FF2B5EF4-FFF2-40B4-BE49-F238E27FC236}">
              <a16:creationId xmlns:a16="http://schemas.microsoft.com/office/drawing/2014/main" id="{88914D0D-1318-45A7-8307-ACBB2AC7D1C9}"/>
            </a:ext>
          </a:extLst>
        </xdr:cNvPr>
        <xdr:cNvSpPr/>
      </xdr:nvSpPr>
      <xdr:spPr>
        <a:xfrm>
          <a:off x="2857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40</xdr:row>
      <xdr:rowOff>56424</xdr:rowOff>
    </xdr:from>
    <xdr:to>
      <xdr:col>10</xdr:col>
      <xdr:colOff>165100</xdr:colOff>
      <xdr:row>40</xdr:row>
      <xdr:rowOff>158024</xdr:rowOff>
    </xdr:to>
    <xdr:sp macro="" textlink="">
      <xdr:nvSpPr>
        <xdr:cNvPr id="75" name="楕円 74">
          <a:extLst>
            <a:ext uri="{FF2B5EF4-FFF2-40B4-BE49-F238E27FC236}">
              <a16:creationId xmlns:a16="http://schemas.microsoft.com/office/drawing/2014/main" id="{7E916A0B-73BE-4747-B4D2-F8D0B9E08460}"/>
            </a:ext>
          </a:extLst>
        </xdr:cNvPr>
        <xdr:cNvSpPr/>
      </xdr:nvSpPr>
      <xdr:spPr>
        <a:xfrm>
          <a:off x="1968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107224</xdr:rowOff>
    </xdr:from>
    <xdr:to>
      <xdr:col>15</xdr:col>
      <xdr:colOff>50800</xdr:colOff>
      <xdr:row>40</xdr:row>
      <xdr:rowOff>161109</xdr:rowOff>
    </xdr:to>
    <xdr:cxnSp macro="">
      <xdr:nvCxnSpPr>
        <xdr:cNvPr id="76" name="直線コネクタ 75">
          <a:extLst>
            <a:ext uri="{FF2B5EF4-FFF2-40B4-BE49-F238E27FC236}">
              <a16:creationId xmlns:a16="http://schemas.microsoft.com/office/drawing/2014/main" id="{16DAB122-8B30-40A9-AB5D-FED68F0B9873}"/>
            </a:ext>
          </a:extLst>
        </xdr:cNvPr>
        <xdr:cNvCxnSpPr/>
      </xdr:nvCxnSpPr>
      <xdr:spPr>
        <a:xfrm>
          <a:off x="2019300" y="696522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28666</xdr:rowOff>
    </xdr:from>
    <xdr:to>
      <xdr:col>6</xdr:col>
      <xdr:colOff>38100</xdr:colOff>
      <xdr:row>40</xdr:row>
      <xdr:rowOff>130266</xdr:rowOff>
    </xdr:to>
    <xdr:sp macro="" textlink="">
      <xdr:nvSpPr>
        <xdr:cNvPr id="77" name="楕円 76">
          <a:extLst>
            <a:ext uri="{FF2B5EF4-FFF2-40B4-BE49-F238E27FC236}">
              <a16:creationId xmlns:a16="http://schemas.microsoft.com/office/drawing/2014/main" id="{D0D746B3-FA76-49E9-A469-2567C368C4A9}"/>
            </a:ext>
          </a:extLst>
        </xdr:cNvPr>
        <xdr:cNvSpPr/>
      </xdr:nvSpPr>
      <xdr:spPr>
        <a:xfrm>
          <a:off x="1079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79466</xdr:rowOff>
    </xdr:from>
    <xdr:to>
      <xdr:col>10</xdr:col>
      <xdr:colOff>114300</xdr:colOff>
      <xdr:row>40</xdr:row>
      <xdr:rowOff>107224</xdr:rowOff>
    </xdr:to>
    <xdr:cxnSp macro="">
      <xdr:nvCxnSpPr>
        <xdr:cNvPr id="78" name="直線コネクタ 77">
          <a:extLst>
            <a:ext uri="{FF2B5EF4-FFF2-40B4-BE49-F238E27FC236}">
              <a16:creationId xmlns:a16="http://schemas.microsoft.com/office/drawing/2014/main" id="{CB55225B-279F-4414-AF50-47FAD2E3DD65}"/>
            </a:ext>
          </a:extLst>
        </xdr:cNvPr>
        <xdr:cNvCxnSpPr/>
      </xdr:nvCxnSpPr>
      <xdr:spPr>
        <a:xfrm>
          <a:off x="1130300" y="69374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79" name="n_1aveValue【図書館】&#10;有形固定資産減価償却率">
          <a:extLst>
            <a:ext uri="{FF2B5EF4-FFF2-40B4-BE49-F238E27FC236}">
              <a16:creationId xmlns:a16="http://schemas.microsoft.com/office/drawing/2014/main" id="{84151BDB-A776-481D-A24D-2A4FB1DD9AC4}"/>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0" name="n_2aveValue【図書館】&#10;有形固定資産減価償却率">
          <a:extLst>
            <a:ext uri="{FF2B5EF4-FFF2-40B4-BE49-F238E27FC236}">
              <a16:creationId xmlns:a16="http://schemas.microsoft.com/office/drawing/2014/main" id="{9DC766D5-F04B-439E-9F3C-9078AC878AFA}"/>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1" name="n_3aveValue【図書館】&#10;有形固定資産減価償却率">
          <a:extLst>
            <a:ext uri="{FF2B5EF4-FFF2-40B4-BE49-F238E27FC236}">
              <a16:creationId xmlns:a16="http://schemas.microsoft.com/office/drawing/2014/main" id="{D8819357-FD84-4F59-9E59-89FCBFA24D45}"/>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2" name="n_4aveValue【図書館】&#10;有形固定資産減価償却率">
          <a:extLst>
            <a:ext uri="{FF2B5EF4-FFF2-40B4-BE49-F238E27FC236}">
              <a16:creationId xmlns:a16="http://schemas.microsoft.com/office/drawing/2014/main" id="{AF9D1BC7-BA2F-49AE-A3CE-14AEE6D10D91}"/>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31586</xdr:rowOff>
    </xdr:from>
    <xdr:ext cx="405111" cy="259045"/>
    <xdr:sp macro="" textlink="">
      <xdr:nvSpPr>
        <xdr:cNvPr id="83" name="n_2mainValue【図書館】&#10;有形固定資産減価償却率">
          <a:extLst>
            <a:ext uri="{FF2B5EF4-FFF2-40B4-BE49-F238E27FC236}">
              <a16:creationId xmlns:a16="http://schemas.microsoft.com/office/drawing/2014/main" id="{3E4C14B9-A53F-4AE3-ABDC-4F28235EEB13}"/>
            </a:ext>
          </a:extLst>
        </xdr:cNvPr>
        <xdr:cNvSpPr txBox="1"/>
      </xdr:nvSpPr>
      <xdr:spPr>
        <a:xfrm>
          <a:off x="2705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149151</xdr:rowOff>
    </xdr:from>
    <xdr:ext cx="405111" cy="259045"/>
    <xdr:sp macro="" textlink="">
      <xdr:nvSpPr>
        <xdr:cNvPr id="84" name="n_3mainValue【図書館】&#10;有形固定資産減価償却率">
          <a:extLst>
            <a:ext uri="{FF2B5EF4-FFF2-40B4-BE49-F238E27FC236}">
              <a16:creationId xmlns:a16="http://schemas.microsoft.com/office/drawing/2014/main" id="{7136BE47-FEA0-44AB-9EFC-EC4529A2164A}"/>
            </a:ext>
          </a:extLst>
        </xdr:cNvPr>
        <xdr:cNvSpPr txBox="1"/>
      </xdr:nvSpPr>
      <xdr:spPr>
        <a:xfrm>
          <a:off x="18167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121393</xdr:rowOff>
    </xdr:from>
    <xdr:ext cx="405111" cy="259045"/>
    <xdr:sp macro="" textlink="">
      <xdr:nvSpPr>
        <xdr:cNvPr id="85" name="n_4mainValue【図書館】&#10;有形固定資産減価償却率">
          <a:extLst>
            <a:ext uri="{FF2B5EF4-FFF2-40B4-BE49-F238E27FC236}">
              <a16:creationId xmlns:a16="http://schemas.microsoft.com/office/drawing/2014/main" id="{CDC14DD6-7EF4-48E3-80AD-6003652F1330}"/>
            </a:ext>
          </a:extLst>
        </xdr:cNvPr>
        <xdr:cNvSpPr txBox="1"/>
      </xdr:nvSpPr>
      <xdr:spPr>
        <a:xfrm>
          <a:off x="9277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8F710C03-A337-4691-8454-566B1976969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B245B881-CA73-4B5F-AD58-5EDC3EDA09A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DE344436-B667-48B3-804B-CF87318F4D2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C4CBE487-42A8-4815-95A5-8F4C7D24B41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6F80C65A-672C-4AEB-A3F4-2E00AE5A041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96D13995-89EE-4ACC-B6DE-EA112DBE03F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92642690-4262-431A-AB6B-623EA4AFE6A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89EE63B7-B1EB-484D-9417-AF41E7C1103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E6952C80-D063-424D-A719-51AF0F9B7D3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ED915B0-C3B3-4571-AA5A-E5501692173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a:extLst>
            <a:ext uri="{FF2B5EF4-FFF2-40B4-BE49-F238E27FC236}">
              <a16:creationId xmlns:a16="http://schemas.microsoft.com/office/drawing/2014/main" id="{FDD22F63-5F10-407E-88C5-2ED9C732A278}"/>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a:extLst>
            <a:ext uri="{FF2B5EF4-FFF2-40B4-BE49-F238E27FC236}">
              <a16:creationId xmlns:a16="http://schemas.microsoft.com/office/drawing/2014/main" id="{E419A7EB-4C8C-4ABA-99FC-871006B5374C}"/>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a:extLst>
            <a:ext uri="{FF2B5EF4-FFF2-40B4-BE49-F238E27FC236}">
              <a16:creationId xmlns:a16="http://schemas.microsoft.com/office/drawing/2014/main" id="{C602F32E-3995-4FF8-8303-5BAE8A98F414}"/>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a:extLst>
            <a:ext uri="{FF2B5EF4-FFF2-40B4-BE49-F238E27FC236}">
              <a16:creationId xmlns:a16="http://schemas.microsoft.com/office/drawing/2014/main" id="{160C8EAC-F083-4C88-BCBB-11A82FD5C11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a:extLst>
            <a:ext uri="{FF2B5EF4-FFF2-40B4-BE49-F238E27FC236}">
              <a16:creationId xmlns:a16="http://schemas.microsoft.com/office/drawing/2014/main" id="{A6783D7D-0422-4241-9296-0BAC46D9F89F}"/>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a:extLst>
            <a:ext uri="{FF2B5EF4-FFF2-40B4-BE49-F238E27FC236}">
              <a16:creationId xmlns:a16="http://schemas.microsoft.com/office/drawing/2014/main" id="{F2DE8814-53F7-413D-85E8-54DC06316B5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a:extLst>
            <a:ext uri="{FF2B5EF4-FFF2-40B4-BE49-F238E27FC236}">
              <a16:creationId xmlns:a16="http://schemas.microsoft.com/office/drawing/2014/main" id="{61274D81-D263-45AB-AFAB-83D9B248139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a:extLst>
            <a:ext uri="{FF2B5EF4-FFF2-40B4-BE49-F238E27FC236}">
              <a16:creationId xmlns:a16="http://schemas.microsoft.com/office/drawing/2014/main" id="{471783E6-C5FB-4CC0-9831-98AAFB16FA7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a:extLst>
            <a:ext uri="{FF2B5EF4-FFF2-40B4-BE49-F238E27FC236}">
              <a16:creationId xmlns:a16="http://schemas.microsoft.com/office/drawing/2014/main" id="{C644EA77-D16C-4A35-8A4E-C32DDC561EFC}"/>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a:extLst>
            <a:ext uri="{FF2B5EF4-FFF2-40B4-BE49-F238E27FC236}">
              <a16:creationId xmlns:a16="http://schemas.microsoft.com/office/drawing/2014/main" id="{ABC97597-E24A-4242-852F-C100D9BB751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a:extLst>
            <a:ext uri="{FF2B5EF4-FFF2-40B4-BE49-F238E27FC236}">
              <a16:creationId xmlns:a16="http://schemas.microsoft.com/office/drawing/2014/main" id="{C374B212-701B-4FDB-9EDC-10E21C1BF0A4}"/>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a:extLst>
            <a:ext uri="{FF2B5EF4-FFF2-40B4-BE49-F238E27FC236}">
              <a16:creationId xmlns:a16="http://schemas.microsoft.com/office/drawing/2014/main" id="{BDB11B7B-E7B1-4236-AFFE-BD41241205F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a:extLst>
            <a:ext uri="{FF2B5EF4-FFF2-40B4-BE49-F238E27FC236}">
              <a16:creationId xmlns:a16="http://schemas.microsoft.com/office/drawing/2014/main" id="{26181BBF-B73B-4C7D-8A8F-A3DD2FA929CE}"/>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8B7070B-8017-4192-AFDD-53D0687C88B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24F436C7-9260-48BD-809A-DC895DD239B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FD79565-252D-41A5-A56C-573C60CBBD8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2" name="直線コネクタ 111">
          <a:extLst>
            <a:ext uri="{FF2B5EF4-FFF2-40B4-BE49-F238E27FC236}">
              <a16:creationId xmlns:a16="http://schemas.microsoft.com/office/drawing/2014/main" id="{D7B06939-AB51-466E-B5F2-3991DD32C678}"/>
            </a:ext>
          </a:extLst>
        </xdr:cNvPr>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3" name="【図書館】&#10;一人当たり面積最小値テキスト">
          <a:extLst>
            <a:ext uri="{FF2B5EF4-FFF2-40B4-BE49-F238E27FC236}">
              <a16:creationId xmlns:a16="http://schemas.microsoft.com/office/drawing/2014/main" id="{2AAFC191-4B07-481C-973A-5478FB0A48E2}"/>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4" name="直線コネクタ 113">
          <a:extLst>
            <a:ext uri="{FF2B5EF4-FFF2-40B4-BE49-F238E27FC236}">
              <a16:creationId xmlns:a16="http://schemas.microsoft.com/office/drawing/2014/main" id="{B5D023C0-7462-4781-821B-FD35CE5F1AF1}"/>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15" name="【図書館】&#10;一人当たり面積最大値テキスト">
          <a:extLst>
            <a:ext uri="{FF2B5EF4-FFF2-40B4-BE49-F238E27FC236}">
              <a16:creationId xmlns:a16="http://schemas.microsoft.com/office/drawing/2014/main" id="{682D0E28-E92D-4416-ACB0-678D826252F4}"/>
            </a:ext>
          </a:extLst>
        </xdr:cNvPr>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16" name="直線コネクタ 115">
          <a:extLst>
            <a:ext uri="{FF2B5EF4-FFF2-40B4-BE49-F238E27FC236}">
              <a16:creationId xmlns:a16="http://schemas.microsoft.com/office/drawing/2014/main" id="{8C257CA1-5D39-4444-BB10-081AF7B4FDD6}"/>
            </a:ext>
          </a:extLst>
        </xdr:cNvPr>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17" name="【図書館】&#10;一人当たり面積平均値テキスト">
          <a:extLst>
            <a:ext uri="{FF2B5EF4-FFF2-40B4-BE49-F238E27FC236}">
              <a16:creationId xmlns:a16="http://schemas.microsoft.com/office/drawing/2014/main" id="{2036CB5B-608F-4B08-81BF-FFB1454D2619}"/>
            </a:ext>
          </a:extLst>
        </xdr:cNvPr>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18" name="フローチャート: 判断 117">
          <a:extLst>
            <a:ext uri="{FF2B5EF4-FFF2-40B4-BE49-F238E27FC236}">
              <a16:creationId xmlns:a16="http://schemas.microsoft.com/office/drawing/2014/main" id="{3FE00D02-B5A9-4BBC-ADD6-7CBA27E5F19A}"/>
            </a:ext>
          </a:extLst>
        </xdr:cNvPr>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19" name="フローチャート: 判断 118">
          <a:extLst>
            <a:ext uri="{FF2B5EF4-FFF2-40B4-BE49-F238E27FC236}">
              <a16:creationId xmlns:a16="http://schemas.microsoft.com/office/drawing/2014/main" id="{519A13DD-593F-4AD0-9EA5-6636CB38F962}"/>
            </a:ext>
          </a:extLst>
        </xdr:cNvPr>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0" name="フローチャート: 判断 119">
          <a:extLst>
            <a:ext uri="{FF2B5EF4-FFF2-40B4-BE49-F238E27FC236}">
              <a16:creationId xmlns:a16="http://schemas.microsoft.com/office/drawing/2014/main" id="{A5F7C64F-C2D2-4292-A3C4-5CB0BD92D326}"/>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1" name="フローチャート: 判断 120">
          <a:extLst>
            <a:ext uri="{FF2B5EF4-FFF2-40B4-BE49-F238E27FC236}">
              <a16:creationId xmlns:a16="http://schemas.microsoft.com/office/drawing/2014/main" id="{1D6D7215-50C9-4E90-815C-5781BBB5BA4F}"/>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2" name="フローチャート: 判断 121">
          <a:extLst>
            <a:ext uri="{FF2B5EF4-FFF2-40B4-BE49-F238E27FC236}">
              <a16:creationId xmlns:a16="http://schemas.microsoft.com/office/drawing/2014/main" id="{EA1BB5EC-B8B8-40A9-B4FE-8AD6D88A65C3}"/>
            </a:ext>
          </a:extLst>
        </xdr:cNvPr>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D289A0F-88C6-4960-8A9A-3DB6B410EE9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F921031-61C1-4090-977F-8E1BBA1CBC0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FB5B7A3-6CC6-4E89-85A6-402F2D3050A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503AB01-9D15-49F2-945F-1393467CAA8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84305A6-8DF0-4ED1-94B7-99397D24326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58057</xdr:rowOff>
    </xdr:from>
    <xdr:to>
      <xdr:col>46</xdr:col>
      <xdr:colOff>38100</xdr:colOff>
      <xdr:row>40</xdr:row>
      <xdr:rowOff>159657</xdr:rowOff>
    </xdr:to>
    <xdr:sp macro="" textlink="">
      <xdr:nvSpPr>
        <xdr:cNvPr id="128" name="楕円 127">
          <a:extLst>
            <a:ext uri="{FF2B5EF4-FFF2-40B4-BE49-F238E27FC236}">
              <a16:creationId xmlns:a16="http://schemas.microsoft.com/office/drawing/2014/main" id="{897A5CE9-03AE-4ABB-ABE0-96F3E25932A6}"/>
            </a:ext>
          </a:extLst>
        </xdr:cNvPr>
        <xdr:cNvSpPr/>
      </xdr:nvSpPr>
      <xdr:spPr>
        <a:xfrm>
          <a:off x="869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74385</xdr:rowOff>
    </xdr:from>
    <xdr:to>
      <xdr:col>41</xdr:col>
      <xdr:colOff>101600</xdr:colOff>
      <xdr:row>41</xdr:row>
      <xdr:rowOff>4535</xdr:rowOff>
    </xdr:to>
    <xdr:sp macro="" textlink="">
      <xdr:nvSpPr>
        <xdr:cNvPr id="129" name="楕円 128">
          <a:extLst>
            <a:ext uri="{FF2B5EF4-FFF2-40B4-BE49-F238E27FC236}">
              <a16:creationId xmlns:a16="http://schemas.microsoft.com/office/drawing/2014/main" id="{3FD28293-684E-42BC-AB2F-41F0EFD59658}"/>
            </a:ext>
          </a:extLst>
        </xdr:cNvPr>
        <xdr:cNvSpPr/>
      </xdr:nvSpPr>
      <xdr:spPr>
        <a:xfrm>
          <a:off x="7810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108857</xdr:rowOff>
    </xdr:from>
    <xdr:to>
      <xdr:col>45</xdr:col>
      <xdr:colOff>177800</xdr:colOff>
      <xdr:row>40</xdr:row>
      <xdr:rowOff>125185</xdr:rowOff>
    </xdr:to>
    <xdr:cxnSp macro="">
      <xdr:nvCxnSpPr>
        <xdr:cNvPr id="130" name="直線コネクタ 129">
          <a:extLst>
            <a:ext uri="{FF2B5EF4-FFF2-40B4-BE49-F238E27FC236}">
              <a16:creationId xmlns:a16="http://schemas.microsoft.com/office/drawing/2014/main" id="{62C64F3D-3EE3-47D6-9061-0BCDE5F02418}"/>
            </a:ext>
          </a:extLst>
        </xdr:cNvPr>
        <xdr:cNvCxnSpPr/>
      </xdr:nvCxnSpPr>
      <xdr:spPr>
        <a:xfrm flipV="1">
          <a:off x="7861300" y="6966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90715</xdr:rowOff>
    </xdr:from>
    <xdr:to>
      <xdr:col>36</xdr:col>
      <xdr:colOff>165100</xdr:colOff>
      <xdr:row>41</xdr:row>
      <xdr:rowOff>20865</xdr:rowOff>
    </xdr:to>
    <xdr:sp macro="" textlink="">
      <xdr:nvSpPr>
        <xdr:cNvPr id="131" name="楕円 130">
          <a:extLst>
            <a:ext uri="{FF2B5EF4-FFF2-40B4-BE49-F238E27FC236}">
              <a16:creationId xmlns:a16="http://schemas.microsoft.com/office/drawing/2014/main" id="{FDA2C393-3BC5-4301-BA6E-1D82F8AB1280}"/>
            </a:ext>
          </a:extLst>
        </xdr:cNvPr>
        <xdr:cNvSpPr/>
      </xdr:nvSpPr>
      <xdr:spPr>
        <a:xfrm>
          <a:off x="6921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125185</xdr:rowOff>
    </xdr:from>
    <xdr:to>
      <xdr:col>41</xdr:col>
      <xdr:colOff>50800</xdr:colOff>
      <xdr:row>40</xdr:row>
      <xdr:rowOff>141515</xdr:rowOff>
    </xdr:to>
    <xdr:cxnSp macro="">
      <xdr:nvCxnSpPr>
        <xdr:cNvPr id="132" name="直線コネクタ 131">
          <a:extLst>
            <a:ext uri="{FF2B5EF4-FFF2-40B4-BE49-F238E27FC236}">
              <a16:creationId xmlns:a16="http://schemas.microsoft.com/office/drawing/2014/main" id="{C523E3D9-58D9-4B8E-9CD2-D90E037B966B}"/>
            </a:ext>
          </a:extLst>
        </xdr:cNvPr>
        <xdr:cNvCxnSpPr/>
      </xdr:nvCxnSpPr>
      <xdr:spPr>
        <a:xfrm flipV="1">
          <a:off x="6972300" y="6983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78212</xdr:rowOff>
    </xdr:from>
    <xdr:ext cx="469744" cy="259045"/>
    <xdr:sp macro="" textlink="">
      <xdr:nvSpPr>
        <xdr:cNvPr id="133" name="n_1aveValue【図書館】&#10;一人当たり面積">
          <a:extLst>
            <a:ext uri="{FF2B5EF4-FFF2-40B4-BE49-F238E27FC236}">
              <a16:creationId xmlns:a16="http://schemas.microsoft.com/office/drawing/2014/main" id="{9E454312-7136-48E2-9774-7E512CCC4308}"/>
            </a:ext>
          </a:extLst>
        </xdr:cNvPr>
        <xdr:cNvSpPr txBox="1"/>
      </xdr:nvSpPr>
      <xdr:spPr>
        <a:xfrm>
          <a:off x="93917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34" name="n_2aveValue【図書館】&#10;一人当たり面積">
          <a:extLst>
            <a:ext uri="{FF2B5EF4-FFF2-40B4-BE49-F238E27FC236}">
              <a16:creationId xmlns:a16="http://schemas.microsoft.com/office/drawing/2014/main" id="{2CC8B652-FC1F-44C0-A980-467C3930EB77}"/>
            </a:ext>
          </a:extLst>
        </xdr:cNvPr>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35" name="n_3aveValue【図書館】&#10;一人当たり面積">
          <a:extLst>
            <a:ext uri="{FF2B5EF4-FFF2-40B4-BE49-F238E27FC236}">
              <a16:creationId xmlns:a16="http://schemas.microsoft.com/office/drawing/2014/main" id="{6BEAAB0A-45A7-461E-B885-A5F91AAFD786}"/>
            </a:ext>
          </a:extLst>
        </xdr:cNvPr>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159855</xdr:rowOff>
    </xdr:from>
    <xdr:ext cx="469744" cy="259045"/>
    <xdr:sp macro="" textlink="">
      <xdr:nvSpPr>
        <xdr:cNvPr id="136" name="n_4aveValue【図書館】&#10;一人当たり面積">
          <a:extLst>
            <a:ext uri="{FF2B5EF4-FFF2-40B4-BE49-F238E27FC236}">
              <a16:creationId xmlns:a16="http://schemas.microsoft.com/office/drawing/2014/main" id="{B2F13F90-1D3A-4255-9046-79007BC0438A}"/>
            </a:ext>
          </a:extLst>
        </xdr:cNvPr>
        <xdr:cNvSpPr txBox="1"/>
      </xdr:nvSpPr>
      <xdr:spPr>
        <a:xfrm>
          <a:off x="6737427"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150784</xdr:rowOff>
    </xdr:from>
    <xdr:ext cx="469744" cy="259045"/>
    <xdr:sp macro="" textlink="">
      <xdr:nvSpPr>
        <xdr:cNvPr id="137" name="n_2mainValue【図書館】&#10;一人当たり面積">
          <a:extLst>
            <a:ext uri="{FF2B5EF4-FFF2-40B4-BE49-F238E27FC236}">
              <a16:creationId xmlns:a16="http://schemas.microsoft.com/office/drawing/2014/main" id="{38C6E809-931C-460C-82AD-2D9D7ECEB681}"/>
            </a:ext>
          </a:extLst>
        </xdr:cNvPr>
        <xdr:cNvSpPr txBox="1"/>
      </xdr:nvSpPr>
      <xdr:spPr>
        <a:xfrm>
          <a:off x="8515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167112</xdr:rowOff>
    </xdr:from>
    <xdr:ext cx="469744" cy="259045"/>
    <xdr:sp macro="" textlink="">
      <xdr:nvSpPr>
        <xdr:cNvPr id="138" name="n_3mainValue【図書館】&#10;一人当たり面積">
          <a:extLst>
            <a:ext uri="{FF2B5EF4-FFF2-40B4-BE49-F238E27FC236}">
              <a16:creationId xmlns:a16="http://schemas.microsoft.com/office/drawing/2014/main" id="{A99A4D37-9DAB-4B2A-92F1-966B2B82940A}"/>
            </a:ext>
          </a:extLst>
        </xdr:cNvPr>
        <xdr:cNvSpPr txBox="1"/>
      </xdr:nvSpPr>
      <xdr:spPr>
        <a:xfrm>
          <a:off x="7626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11992</xdr:rowOff>
    </xdr:from>
    <xdr:ext cx="469744" cy="259045"/>
    <xdr:sp macro="" textlink="">
      <xdr:nvSpPr>
        <xdr:cNvPr id="139" name="n_4mainValue【図書館】&#10;一人当たり面積">
          <a:extLst>
            <a:ext uri="{FF2B5EF4-FFF2-40B4-BE49-F238E27FC236}">
              <a16:creationId xmlns:a16="http://schemas.microsoft.com/office/drawing/2014/main" id="{62981E7B-7AD8-4B88-8CC7-2A2C03B36CFC}"/>
            </a:ext>
          </a:extLst>
        </xdr:cNvPr>
        <xdr:cNvSpPr txBox="1"/>
      </xdr:nvSpPr>
      <xdr:spPr>
        <a:xfrm>
          <a:off x="6737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6124C582-CBD7-454C-AB43-A11EF6BEB2D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1605AD45-FBDF-45F2-A73B-BAFFBCB7741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807F1922-9AA1-4F63-8CF3-65C7B250AD4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94E892B6-1852-46A8-8050-4201B84FF5A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D5488D5B-434A-49A0-9A72-F80E4584362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AAA191C7-C496-467F-8846-45AEB50295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6B1220EC-90BC-4948-BB5B-E4D839B1029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DB45213C-A80A-44EB-B672-B748A2A8552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C88FC216-DB4C-4B51-8868-86902E3BD7E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E3785451-3C21-491E-99C8-DF9E8B249C0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B6609FA1-3525-4E94-ABC6-41B40259A6B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75147549-BAAD-4F6B-BB7C-4E4F5FEB72B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BC4720B5-04D9-4D51-9770-DCB0D010AAF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83A532B3-7454-4D69-9E43-9D14158D44F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2A4BC41D-2554-4FCA-94AB-37444CD749B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681DB4F3-B448-4A5A-97C5-728DE764791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AB2B6CFF-D2F3-4604-9D43-8CB05C95116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6D086CB-14A8-44C9-8427-E6AB1F83753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40445B26-C69E-4D77-AB4D-C298551D43A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4C001E89-27E3-4F1B-BBFE-FD27D3C67C6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5FDB3ADE-D064-4FC9-9BDD-47168621B89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918C99CA-9D1C-4238-9AE8-A12F375FA55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51273C31-1F41-4411-9E29-8C779B73972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a:extLst>
            <a:ext uri="{FF2B5EF4-FFF2-40B4-BE49-F238E27FC236}">
              <a16:creationId xmlns:a16="http://schemas.microsoft.com/office/drawing/2014/main" id="{46AADA83-5536-453A-8C8B-F853040D105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64" name="直線コネクタ 163">
          <a:extLst>
            <a:ext uri="{FF2B5EF4-FFF2-40B4-BE49-F238E27FC236}">
              <a16:creationId xmlns:a16="http://schemas.microsoft.com/office/drawing/2014/main" id="{7EFFF056-F505-4643-90D0-311CA9AC2184}"/>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5" name="【体育館・プール】&#10;有形固定資産減価償却率最小値テキスト">
          <a:extLst>
            <a:ext uri="{FF2B5EF4-FFF2-40B4-BE49-F238E27FC236}">
              <a16:creationId xmlns:a16="http://schemas.microsoft.com/office/drawing/2014/main" id="{36EFFF99-9881-4BF6-B56C-30A8A0C5B9C3}"/>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66" name="直線コネクタ 165">
          <a:extLst>
            <a:ext uri="{FF2B5EF4-FFF2-40B4-BE49-F238E27FC236}">
              <a16:creationId xmlns:a16="http://schemas.microsoft.com/office/drawing/2014/main" id="{7EC4167B-35C3-447C-98EB-F28CC205AE4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67" name="【体育館・プール】&#10;有形固定資産減価償却率最大値テキスト">
          <a:extLst>
            <a:ext uri="{FF2B5EF4-FFF2-40B4-BE49-F238E27FC236}">
              <a16:creationId xmlns:a16="http://schemas.microsoft.com/office/drawing/2014/main" id="{4D39F146-D6C9-4482-9296-8ABA0CE0E1F7}"/>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68" name="直線コネクタ 167">
          <a:extLst>
            <a:ext uri="{FF2B5EF4-FFF2-40B4-BE49-F238E27FC236}">
              <a16:creationId xmlns:a16="http://schemas.microsoft.com/office/drawing/2014/main" id="{C1232AFB-B1A9-4042-9662-433830F78686}"/>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154322</xdr:rowOff>
    </xdr:from>
    <xdr:ext cx="405111" cy="259045"/>
    <xdr:sp macro="" textlink="">
      <xdr:nvSpPr>
        <xdr:cNvPr id="169" name="【体育館・プール】&#10;有形固定資産減価償却率平均値テキスト">
          <a:extLst>
            <a:ext uri="{FF2B5EF4-FFF2-40B4-BE49-F238E27FC236}">
              <a16:creationId xmlns:a16="http://schemas.microsoft.com/office/drawing/2014/main" id="{1774E8D8-1530-4F47-8866-6181DB6EF392}"/>
            </a:ext>
          </a:extLst>
        </xdr:cNvPr>
        <xdr:cNvSpPr txBox="1"/>
      </xdr:nvSpPr>
      <xdr:spPr>
        <a:xfrm>
          <a:off x="4673600" y="1026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0" name="フローチャート: 判断 169">
          <a:extLst>
            <a:ext uri="{FF2B5EF4-FFF2-40B4-BE49-F238E27FC236}">
              <a16:creationId xmlns:a16="http://schemas.microsoft.com/office/drawing/2014/main" id="{9890927E-BF4F-462D-94A7-B0C55E4F82C6}"/>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71" name="フローチャート: 判断 170">
          <a:extLst>
            <a:ext uri="{FF2B5EF4-FFF2-40B4-BE49-F238E27FC236}">
              <a16:creationId xmlns:a16="http://schemas.microsoft.com/office/drawing/2014/main" id="{4E73EE16-A0D3-4306-B849-6282D7D05725}"/>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72" name="フローチャート: 判断 171">
          <a:extLst>
            <a:ext uri="{FF2B5EF4-FFF2-40B4-BE49-F238E27FC236}">
              <a16:creationId xmlns:a16="http://schemas.microsoft.com/office/drawing/2014/main" id="{5D906FE9-04DE-4689-BC6A-F678F6CC8692}"/>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73" name="フローチャート: 判断 172">
          <a:extLst>
            <a:ext uri="{FF2B5EF4-FFF2-40B4-BE49-F238E27FC236}">
              <a16:creationId xmlns:a16="http://schemas.microsoft.com/office/drawing/2014/main" id="{A98206B7-F8F9-47DD-A7F3-8C4756DF8A3A}"/>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4" name="フローチャート: 判断 173">
          <a:extLst>
            <a:ext uri="{FF2B5EF4-FFF2-40B4-BE49-F238E27FC236}">
              <a16:creationId xmlns:a16="http://schemas.microsoft.com/office/drawing/2014/main" id="{07BCC9EE-3050-4E66-8CA8-797104E26426}"/>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7BDA262-E309-407A-A039-1B71F2A7E37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CA2CAC8-A84B-4890-BBA2-FCD2119F15D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BDD523E-F75B-4B52-A43B-F7F3EB202D3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8BA6FD7-ED12-40D8-81EA-D0BA4C13A89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A319AB2-14BD-49A1-81F3-C86A0D32597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12065</xdr:rowOff>
    </xdr:from>
    <xdr:to>
      <xdr:col>15</xdr:col>
      <xdr:colOff>101600</xdr:colOff>
      <xdr:row>58</xdr:row>
      <xdr:rowOff>113665</xdr:rowOff>
    </xdr:to>
    <xdr:sp macro="" textlink="">
      <xdr:nvSpPr>
        <xdr:cNvPr id="180" name="楕円 179">
          <a:extLst>
            <a:ext uri="{FF2B5EF4-FFF2-40B4-BE49-F238E27FC236}">
              <a16:creationId xmlns:a16="http://schemas.microsoft.com/office/drawing/2014/main" id="{4E542947-2080-4107-9E57-19DE45E16089}"/>
            </a:ext>
          </a:extLst>
        </xdr:cNvPr>
        <xdr:cNvSpPr/>
      </xdr:nvSpPr>
      <xdr:spPr>
        <a:xfrm>
          <a:off x="2857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90170</xdr:rowOff>
    </xdr:from>
    <xdr:to>
      <xdr:col>10</xdr:col>
      <xdr:colOff>165100</xdr:colOff>
      <xdr:row>58</xdr:row>
      <xdr:rowOff>20320</xdr:rowOff>
    </xdr:to>
    <xdr:sp macro="" textlink="">
      <xdr:nvSpPr>
        <xdr:cNvPr id="181" name="楕円 180">
          <a:extLst>
            <a:ext uri="{FF2B5EF4-FFF2-40B4-BE49-F238E27FC236}">
              <a16:creationId xmlns:a16="http://schemas.microsoft.com/office/drawing/2014/main" id="{55058F87-A666-4930-A996-6236A4F7846C}"/>
            </a:ext>
          </a:extLst>
        </xdr:cNvPr>
        <xdr:cNvSpPr/>
      </xdr:nvSpPr>
      <xdr:spPr>
        <a:xfrm>
          <a:off x="1968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140970</xdr:rowOff>
    </xdr:from>
    <xdr:to>
      <xdr:col>15</xdr:col>
      <xdr:colOff>50800</xdr:colOff>
      <xdr:row>58</xdr:row>
      <xdr:rowOff>62865</xdr:rowOff>
    </xdr:to>
    <xdr:cxnSp macro="">
      <xdr:nvCxnSpPr>
        <xdr:cNvPr id="182" name="直線コネクタ 181">
          <a:extLst>
            <a:ext uri="{FF2B5EF4-FFF2-40B4-BE49-F238E27FC236}">
              <a16:creationId xmlns:a16="http://schemas.microsoft.com/office/drawing/2014/main" id="{7DC013E6-576F-4995-9C4F-BC93F420FEFB}"/>
            </a:ext>
          </a:extLst>
        </xdr:cNvPr>
        <xdr:cNvCxnSpPr/>
      </xdr:nvCxnSpPr>
      <xdr:spPr>
        <a:xfrm>
          <a:off x="2019300" y="991362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52070</xdr:rowOff>
    </xdr:from>
    <xdr:to>
      <xdr:col>6</xdr:col>
      <xdr:colOff>38100</xdr:colOff>
      <xdr:row>57</xdr:row>
      <xdr:rowOff>153670</xdr:rowOff>
    </xdr:to>
    <xdr:sp macro="" textlink="">
      <xdr:nvSpPr>
        <xdr:cNvPr id="183" name="楕円 182">
          <a:extLst>
            <a:ext uri="{FF2B5EF4-FFF2-40B4-BE49-F238E27FC236}">
              <a16:creationId xmlns:a16="http://schemas.microsoft.com/office/drawing/2014/main" id="{1218CA25-6DFB-4567-8355-4F4D49ECEE80}"/>
            </a:ext>
          </a:extLst>
        </xdr:cNvPr>
        <xdr:cNvSpPr/>
      </xdr:nvSpPr>
      <xdr:spPr>
        <a:xfrm>
          <a:off x="1079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102870</xdr:rowOff>
    </xdr:from>
    <xdr:to>
      <xdr:col>10</xdr:col>
      <xdr:colOff>114300</xdr:colOff>
      <xdr:row>57</xdr:row>
      <xdr:rowOff>140970</xdr:rowOff>
    </xdr:to>
    <xdr:cxnSp macro="">
      <xdr:nvCxnSpPr>
        <xdr:cNvPr id="184" name="直線コネクタ 183">
          <a:extLst>
            <a:ext uri="{FF2B5EF4-FFF2-40B4-BE49-F238E27FC236}">
              <a16:creationId xmlns:a16="http://schemas.microsoft.com/office/drawing/2014/main" id="{9291F27A-0B8A-4703-B1EB-CD2EA73878EA}"/>
            </a:ext>
          </a:extLst>
        </xdr:cNvPr>
        <xdr:cNvCxnSpPr/>
      </xdr:nvCxnSpPr>
      <xdr:spPr>
        <a:xfrm>
          <a:off x="1130300" y="9875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185" name="n_1aveValue【体育館・プール】&#10;有形固定資産減価償却率">
          <a:extLst>
            <a:ext uri="{FF2B5EF4-FFF2-40B4-BE49-F238E27FC236}">
              <a16:creationId xmlns:a16="http://schemas.microsoft.com/office/drawing/2014/main" id="{9701A137-EC03-4EFF-B648-C3C7128A1D68}"/>
            </a:ext>
          </a:extLst>
        </xdr:cNvPr>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186" name="n_2aveValue【体育館・プール】&#10;有形固定資産減価償却率">
          <a:extLst>
            <a:ext uri="{FF2B5EF4-FFF2-40B4-BE49-F238E27FC236}">
              <a16:creationId xmlns:a16="http://schemas.microsoft.com/office/drawing/2014/main" id="{1875BB99-AD1C-45AE-999B-D6C6714BD2BB}"/>
            </a:ext>
          </a:extLst>
        </xdr:cNvPr>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187" name="n_3aveValue【体育館・プール】&#10;有形固定資産減価償却率">
          <a:extLst>
            <a:ext uri="{FF2B5EF4-FFF2-40B4-BE49-F238E27FC236}">
              <a16:creationId xmlns:a16="http://schemas.microsoft.com/office/drawing/2014/main" id="{D18D2D21-C450-44F3-81B5-9597A2D36FFC}"/>
            </a:ext>
          </a:extLst>
        </xdr:cNvPr>
        <xdr:cNvSpPr txBox="1"/>
      </xdr:nvSpPr>
      <xdr:spPr>
        <a:xfrm>
          <a:off x="1816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188" name="n_4aveValue【体育館・プール】&#10;有形固定資産減価償却率">
          <a:extLst>
            <a:ext uri="{FF2B5EF4-FFF2-40B4-BE49-F238E27FC236}">
              <a16:creationId xmlns:a16="http://schemas.microsoft.com/office/drawing/2014/main" id="{2076BFF1-7A2C-4040-B623-300DB86158C3}"/>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130192</xdr:rowOff>
    </xdr:from>
    <xdr:ext cx="405111" cy="259045"/>
    <xdr:sp macro="" textlink="">
      <xdr:nvSpPr>
        <xdr:cNvPr id="189" name="n_2mainValue【体育館・プール】&#10;有形固定資産減価償却率">
          <a:extLst>
            <a:ext uri="{FF2B5EF4-FFF2-40B4-BE49-F238E27FC236}">
              <a16:creationId xmlns:a16="http://schemas.microsoft.com/office/drawing/2014/main" id="{6F0C4967-33E7-406C-8972-2CACD3A86323}"/>
            </a:ext>
          </a:extLst>
        </xdr:cNvPr>
        <xdr:cNvSpPr txBox="1"/>
      </xdr:nvSpPr>
      <xdr:spPr>
        <a:xfrm>
          <a:off x="270574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36847</xdr:rowOff>
    </xdr:from>
    <xdr:ext cx="405111" cy="259045"/>
    <xdr:sp macro="" textlink="">
      <xdr:nvSpPr>
        <xdr:cNvPr id="190" name="n_3mainValue【体育館・プール】&#10;有形固定資産減価償却率">
          <a:extLst>
            <a:ext uri="{FF2B5EF4-FFF2-40B4-BE49-F238E27FC236}">
              <a16:creationId xmlns:a16="http://schemas.microsoft.com/office/drawing/2014/main" id="{DC26D046-F48D-46DE-908D-32768284F42E}"/>
            </a:ext>
          </a:extLst>
        </xdr:cNvPr>
        <xdr:cNvSpPr txBox="1"/>
      </xdr:nvSpPr>
      <xdr:spPr>
        <a:xfrm>
          <a:off x="18167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1" name="n_4mainValue【体育館・プール】&#10;有形固定資産減価償却率">
          <a:extLst>
            <a:ext uri="{FF2B5EF4-FFF2-40B4-BE49-F238E27FC236}">
              <a16:creationId xmlns:a16="http://schemas.microsoft.com/office/drawing/2014/main" id="{1AFA5D77-ACE2-45E0-A540-F9914CFC6AB6}"/>
            </a:ext>
          </a:extLst>
        </xdr:cNvPr>
        <xdr:cNvSpPr txBox="1"/>
      </xdr:nvSpPr>
      <xdr:spPr>
        <a:xfrm>
          <a:off x="927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383A08E6-7D63-4F9C-8674-73075D2411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D76565DA-649B-4B83-899A-BDDAA81E845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321B499B-AF53-48EB-8C5B-0AE0B7B1F61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C38464A9-76DF-4343-AC29-9477050B291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9CBF8B6-8F44-45B0-AD89-20E73405E3C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5DEA00E3-B502-4043-923E-4210331CCD5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D3AD3BD3-5B19-47CE-8CDE-76CEECC2533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2282B313-3F16-40D1-8B19-F453B1E47CA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65AB6A1D-E996-44C1-928D-2E580DAD0D2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42E3515A-9F22-44A7-ACAC-20E7044D0C2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D03F89E0-180F-4AFC-A041-F5F63C2190A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a:extLst>
            <a:ext uri="{FF2B5EF4-FFF2-40B4-BE49-F238E27FC236}">
              <a16:creationId xmlns:a16="http://schemas.microsoft.com/office/drawing/2014/main" id="{74379217-4E90-45A4-955C-480F675FC33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0D41C085-E9A0-4E46-82C3-7683D6697FB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a:extLst>
            <a:ext uri="{FF2B5EF4-FFF2-40B4-BE49-F238E27FC236}">
              <a16:creationId xmlns:a16="http://schemas.microsoft.com/office/drawing/2014/main" id="{60FD13AA-A9F0-4EED-B027-AB5FAE6A513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69896892-9A5B-45CE-AEB4-988C304DCD3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a:extLst>
            <a:ext uri="{FF2B5EF4-FFF2-40B4-BE49-F238E27FC236}">
              <a16:creationId xmlns:a16="http://schemas.microsoft.com/office/drawing/2014/main" id="{326DD453-6C26-471B-8D68-172DB819FD7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D39EFCE9-EB7E-40FA-A821-E8BB33E379A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a:extLst>
            <a:ext uri="{FF2B5EF4-FFF2-40B4-BE49-F238E27FC236}">
              <a16:creationId xmlns:a16="http://schemas.microsoft.com/office/drawing/2014/main" id="{FBB986FA-B183-48DC-8045-FFBB5F82B70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8B4186E9-7863-46C7-ABD3-239EA012088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a:extLst>
            <a:ext uri="{FF2B5EF4-FFF2-40B4-BE49-F238E27FC236}">
              <a16:creationId xmlns:a16="http://schemas.microsoft.com/office/drawing/2014/main" id="{534474CD-BA6C-4B0C-95EB-751D44D62DD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D9D665DB-E756-42A9-B4C6-B5C7CB15153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5CF3E368-262A-48C6-943F-D368DBA97DD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0A656155-6AA7-4919-80E5-593E1610A82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15" name="直線コネクタ 214">
          <a:extLst>
            <a:ext uri="{FF2B5EF4-FFF2-40B4-BE49-F238E27FC236}">
              <a16:creationId xmlns:a16="http://schemas.microsoft.com/office/drawing/2014/main" id="{369DA74C-11B8-4333-930E-335DDC5DE0CB}"/>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16" name="【体育館・プール】&#10;一人当たり面積最小値テキスト">
          <a:extLst>
            <a:ext uri="{FF2B5EF4-FFF2-40B4-BE49-F238E27FC236}">
              <a16:creationId xmlns:a16="http://schemas.microsoft.com/office/drawing/2014/main" id="{B8975849-3C5A-4FFD-9C73-F407CBA3FB21}"/>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17" name="直線コネクタ 216">
          <a:extLst>
            <a:ext uri="{FF2B5EF4-FFF2-40B4-BE49-F238E27FC236}">
              <a16:creationId xmlns:a16="http://schemas.microsoft.com/office/drawing/2014/main" id="{991E56E0-E702-43A5-A641-3F962084AB7F}"/>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18" name="【体育館・プール】&#10;一人当たり面積最大値テキスト">
          <a:extLst>
            <a:ext uri="{FF2B5EF4-FFF2-40B4-BE49-F238E27FC236}">
              <a16:creationId xmlns:a16="http://schemas.microsoft.com/office/drawing/2014/main" id="{F0977B67-CE07-47C8-9FF8-B636C0ABAE1C}"/>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19" name="直線コネクタ 218">
          <a:extLst>
            <a:ext uri="{FF2B5EF4-FFF2-40B4-BE49-F238E27FC236}">
              <a16:creationId xmlns:a16="http://schemas.microsoft.com/office/drawing/2014/main" id="{3F701DF2-6F87-43F6-8D61-86FEFB7E4841}"/>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20" name="【体育館・プール】&#10;一人当たり面積平均値テキスト">
          <a:extLst>
            <a:ext uri="{FF2B5EF4-FFF2-40B4-BE49-F238E27FC236}">
              <a16:creationId xmlns:a16="http://schemas.microsoft.com/office/drawing/2014/main" id="{A410A40D-E3BE-4181-8240-77A5CF852602}"/>
            </a:ext>
          </a:extLst>
        </xdr:cNvPr>
        <xdr:cNvSpPr txBox="1"/>
      </xdr:nvSpPr>
      <xdr:spPr>
        <a:xfrm>
          <a:off x="10515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21" name="フローチャート: 判断 220">
          <a:extLst>
            <a:ext uri="{FF2B5EF4-FFF2-40B4-BE49-F238E27FC236}">
              <a16:creationId xmlns:a16="http://schemas.microsoft.com/office/drawing/2014/main" id="{78C632FA-C58F-4876-92BD-ED7D9822EF34}"/>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22" name="フローチャート: 判断 221">
          <a:extLst>
            <a:ext uri="{FF2B5EF4-FFF2-40B4-BE49-F238E27FC236}">
              <a16:creationId xmlns:a16="http://schemas.microsoft.com/office/drawing/2014/main" id="{4F3C1949-43CE-4C6D-8981-3D7879BA9F59}"/>
            </a:ext>
          </a:extLst>
        </xdr:cNvPr>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23" name="フローチャート: 判断 222">
          <a:extLst>
            <a:ext uri="{FF2B5EF4-FFF2-40B4-BE49-F238E27FC236}">
              <a16:creationId xmlns:a16="http://schemas.microsoft.com/office/drawing/2014/main" id="{8D1CCEDB-F495-4DA9-9A0C-4CD781DAE92C}"/>
            </a:ext>
          </a:extLst>
        </xdr:cNvPr>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4" name="フローチャート: 判断 223">
          <a:extLst>
            <a:ext uri="{FF2B5EF4-FFF2-40B4-BE49-F238E27FC236}">
              <a16:creationId xmlns:a16="http://schemas.microsoft.com/office/drawing/2014/main" id="{571C7EDF-3F04-4A83-854F-DB1C13C797BB}"/>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25" name="フローチャート: 判断 224">
          <a:extLst>
            <a:ext uri="{FF2B5EF4-FFF2-40B4-BE49-F238E27FC236}">
              <a16:creationId xmlns:a16="http://schemas.microsoft.com/office/drawing/2014/main" id="{2E534185-A773-458E-843A-322BD2F6BFD7}"/>
            </a:ext>
          </a:extLst>
        </xdr:cNvPr>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E93FD3D-E688-43A2-925A-01A681C356A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7D2120E-2969-4215-AAEB-25FB414258A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18FC86A9-1DEA-4137-BA33-5D34A1F658D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B54437BC-1A8D-4BA0-BF31-1A2AA6BA133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C4688F10-272B-4D85-ADBA-FD5EAE4C310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130810</xdr:rowOff>
    </xdr:from>
    <xdr:to>
      <xdr:col>46</xdr:col>
      <xdr:colOff>38100</xdr:colOff>
      <xdr:row>60</xdr:row>
      <xdr:rowOff>60960</xdr:rowOff>
    </xdr:to>
    <xdr:sp macro="" textlink="">
      <xdr:nvSpPr>
        <xdr:cNvPr id="231" name="楕円 230">
          <a:extLst>
            <a:ext uri="{FF2B5EF4-FFF2-40B4-BE49-F238E27FC236}">
              <a16:creationId xmlns:a16="http://schemas.microsoft.com/office/drawing/2014/main" id="{AC29A658-3D73-45EE-8DBA-42532343B350}"/>
            </a:ext>
          </a:extLst>
        </xdr:cNvPr>
        <xdr:cNvSpPr/>
      </xdr:nvSpPr>
      <xdr:spPr>
        <a:xfrm>
          <a:off x="8699500" y="102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157480</xdr:rowOff>
    </xdr:from>
    <xdr:to>
      <xdr:col>41</xdr:col>
      <xdr:colOff>101600</xdr:colOff>
      <xdr:row>60</xdr:row>
      <xdr:rowOff>87630</xdr:rowOff>
    </xdr:to>
    <xdr:sp macro="" textlink="">
      <xdr:nvSpPr>
        <xdr:cNvPr id="232" name="楕円 231">
          <a:extLst>
            <a:ext uri="{FF2B5EF4-FFF2-40B4-BE49-F238E27FC236}">
              <a16:creationId xmlns:a16="http://schemas.microsoft.com/office/drawing/2014/main" id="{2C87E5F4-DCAE-4D90-B147-75ABE4025046}"/>
            </a:ext>
          </a:extLst>
        </xdr:cNvPr>
        <xdr:cNvSpPr/>
      </xdr:nvSpPr>
      <xdr:spPr>
        <a:xfrm>
          <a:off x="7810500" y="102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10160</xdr:rowOff>
    </xdr:from>
    <xdr:to>
      <xdr:col>45</xdr:col>
      <xdr:colOff>177800</xdr:colOff>
      <xdr:row>60</xdr:row>
      <xdr:rowOff>36830</xdr:rowOff>
    </xdr:to>
    <xdr:cxnSp macro="">
      <xdr:nvCxnSpPr>
        <xdr:cNvPr id="233" name="直線コネクタ 232">
          <a:extLst>
            <a:ext uri="{FF2B5EF4-FFF2-40B4-BE49-F238E27FC236}">
              <a16:creationId xmlns:a16="http://schemas.microsoft.com/office/drawing/2014/main" id="{B04C6C0E-FEA2-4B10-AAA1-41270AF2CB0A}"/>
            </a:ext>
          </a:extLst>
        </xdr:cNvPr>
        <xdr:cNvCxnSpPr/>
      </xdr:nvCxnSpPr>
      <xdr:spPr>
        <a:xfrm flipV="1">
          <a:off x="7861300" y="102971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2540</xdr:rowOff>
    </xdr:from>
    <xdr:to>
      <xdr:col>36</xdr:col>
      <xdr:colOff>165100</xdr:colOff>
      <xdr:row>60</xdr:row>
      <xdr:rowOff>104140</xdr:rowOff>
    </xdr:to>
    <xdr:sp macro="" textlink="">
      <xdr:nvSpPr>
        <xdr:cNvPr id="234" name="楕円 233">
          <a:extLst>
            <a:ext uri="{FF2B5EF4-FFF2-40B4-BE49-F238E27FC236}">
              <a16:creationId xmlns:a16="http://schemas.microsoft.com/office/drawing/2014/main" id="{4EB4788D-A6DD-413F-A5FD-8F880EED7477}"/>
            </a:ext>
          </a:extLst>
        </xdr:cNvPr>
        <xdr:cNvSpPr/>
      </xdr:nvSpPr>
      <xdr:spPr>
        <a:xfrm>
          <a:off x="6921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36830</xdr:rowOff>
    </xdr:from>
    <xdr:to>
      <xdr:col>41</xdr:col>
      <xdr:colOff>50800</xdr:colOff>
      <xdr:row>60</xdr:row>
      <xdr:rowOff>53340</xdr:rowOff>
    </xdr:to>
    <xdr:cxnSp macro="">
      <xdr:nvCxnSpPr>
        <xdr:cNvPr id="235" name="直線コネクタ 234">
          <a:extLst>
            <a:ext uri="{FF2B5EF4-FFF2-40B4-BE49-F238E27FC236}">
              <a16:creationId xmlns:a16="http://schemas.microsoft.com/office/drawing/2014/main" id="{155EBFBE-9D6F-4979-9064-9F01C38B4455}"/>
            </a:ext>
          </a:extLst>
        </xdr:cNvPr>
        <xdr:cNvCxnSpPr/>
      </xdr:nvCxnSpPr>
      <xdr:spPr>
        <a:xfrm flipV="1">
          <a:off x="6972300" y="1032383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36" name="n_1aveValue【体育館・プール】&#10;一人当たり面積">
          <a:extLst>
            <a:ext uri="{FF2B5EF4-FFF2-40B4-BE49-F238E27FC236}">
              <a16:creationId xmlns:a16="http://schemas.microsoft.com/office/drawing/2014/main" id="{4FC1C06C-6E10-47A0-AD69-BA88794350C6}"/>
            </a:ext>
          </a:extLst>
        </xdr:cNvPr>
        <xdr:cNvSpPr txBox="1"/>
      </xdr:nvSpPr>
      <xdr:spPr>
        <a:xfrm>
          <a:off x="9391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37" name="n_2aveValue【体育館・プール】&#10;一人当たり面積">
          <a:extLst>
            <a:ext uri="{FF2B5EF4-FFF2-40B4-BE49-F238E27FC236}">
              <a16:creationId xmlns:a16="http://schemas.microsoft.com/office/drawing/2014/main" id="{4783D673-BC02-49AA-A666-CE21B3F692E8}"/>
            </a:ext>
          </a:extLst>
        </xdr:cNvPr>
        <xdr:cNvSpPr txBox="1"/>
      </xdr:nvSpPr>
      <xdr:spPr>
        <a:xfrm>
          <a:off x="8515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38" name="n_3aveValue【体育館・プール】&#10;一人当たり面積">
          <a:extLst>
            <a:ext uri="{FF2B5EF4-FFF2-40B4-BE49-F238E27FC236}">
              <a16:creationId xmlns:a16="http://schemas.microsoft.com/office/drawing/2014/main" id="{94EED05B-7ECB-42C1-BBA6-0BB1EC9F2D39}"/>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39" name="n_4aveValue【体育館・プール】&#10;一人当たり面積">
          <a:extLst>
            <a:ext uri="{FF2B5EF4-FFF2-40B4-BE49-F238E27FC236}">
              <a16:creationId xmlns:a16="http://schemas.microsoft.com/office/drawing/2014/main" id="{B847576D-1A86-4352-AFCD-B795FDCB8D86}"/>
            </a:ext>
          </a:extLst>
        </xdr:cNvPr>
        <xdr:cNvSpPr txBox="1"/>
      </xdr:nvSpPr>
      <xdr:spPr>
        <a:xfrm>
          <a:off x="6737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77487</xdr:rowOff>
    </xdr:from>
    <xdr:ext cx="469744" cy="259045"/>
    <xdr:sp macro="" textlink="">
      <xdr:nvSpPr>
        <xdr:cNvPr id="240" name="n_2mainValue【体育館・プール】&#10;一人当たり面積">
          <a:extLst>
            <a:ext uri="{FF2B5EF4-FFF2-40B4-BE49-F238E27FC236}">
              <a16:creationId xmlns:a16="http://schemas.microsoft.com/office/drawing/2014/main" id="{C7E8CC36-98D0-4E4D-8B00-541D8CA21F2A}"/>
            </a:ext>
          </a:extLst>
        </xdr:cNvPr>
        <xdr:cNvSpPr txBox="1"/>
      </xdr:nvSpPr>
      <xdr:spPr>
        <a:xfrm>
          <a:off x="8515427" y="1002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104157</xdr:rowOff>
    </xdr:from>
    <xdr:ext cx="469744" cy="259045"/>
    <xdr:sp macro="" textlink="">
      <xdr:nvSpPr>
        <xdr:cNvPr id="241" name="n_3mainValue【体育館・プール】&#10;一人当たり面積">
          <a:extLst>
            <a:ext uri="{FF2B5EF4-FFF2-40B4-BE49-F238E27FC236}">
              <a16:creationId xmlns:a16="http://schemas.microsoft.com/office/drawing/2014/main" id="{3E9CE1D4-D889-4793-BC0E-0FEA7BD8B6AB}"/>
            </a:ext>
          </a:extLst>
        </xdr:cNvPr>
        <xdr:cNvSpPr txBox="1"/>
      </xdr:nvSpPr>
      <xdr:spPr>
        <a:xfrm>
          <a:off x="762642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120667</xdr:rowOff>
    </xdr:from>
    <xdr:ext cx="469744" cy="259045"/>
    <xdr:sp macro="" textlink="">
      <xdr:nvSpPr>
        <xdr:cNvPr id="242" name="n_4mainValue【体育館・プール】&#10;一人当たり面積">
          <a:extLst>
            <a:ext uri="{FF2B5EF4-FFF2-40B4-BE49-F238E27FC236}">
              <a16:creationId xmlns:a16="http://schemas.microsoft.com/office/drawing/2014/main" id="{52B615A1-B35F-4634-B86B-56EB57A69BEC}"/>
            </a:ext>
          </a:extLst>
        </xdr:cNvPr>
        <xdr:cNvSpPr txBox="1"/>
      </xdr:nvSpPr>
      <xdr:spPr>
        <a:xfrm>
          <a:off x="67374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A04EC8DE-AAD7-4EDC-AB0B-FB49F5EC294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DC28B0F-F3C4-4191-B22E-A390C69CF83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98EB0A1-2B42-4E51-A17C-3DFD6770D49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F902453C-ABDE-41A6-BE17-365858D962C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34DAC759-9642-481C-AB21-FCD6A3F8F2C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7A732432-54FC-4932-BA8A-12F3DC30BDA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B566536F-47DC-4EAF-8FB8-1AF3A31DF8A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D9382FB1-3AD7-42D3-8FB8-1C94CA57F7E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57FC207E-22A4-4753-9920-EDF81090923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98FE86FF-1614-4572-B743-2241E8AB345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3" name="テキスト ボックス 252">
          <a:extLst>
            <a:ext uri="{FF2B5EF4-FFF2-40B4-BE49-F238E27FC236}">
              <a16:creationId xmlns:a16="http://schemas.microsoft.com/office/drawing/2014/main" id="{9AC5407B-3024-4479-A1DF-6F594349CFC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F641322B-F3F0-46D7-8CB9-E5393297D15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5" name="テキスト ボックス 254">
          <a:extLst>
            <a:ext uri="{FF2B5EF4-FFF2-40B4-BE49-F238E27FC236}">
              <a16:creationId xmlns:a16="http://schemas.microsoft.com/office/drawing/2014/main" id="{39827BCB-953F-4E6A-BE5E-9E8BBFEB2AC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6CCC54C8-8C76-4046-A173-9C60315A227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1E8B035A-AE37-45A9-A164-AB261359B9B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F81DC2C0-F96D-4657-95F2-6CB5EAA46EA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23471A3B-A041-4FEB-81A6-D1DCC2A94EF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E167965B-849B-4B30-9F12-440695198A4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2AD8E0AE-37C2-4A0B-9FD9-6580FFB7141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C1BC3A4D-E483-4ABA-9232-D3A7472F0F7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3" name="テキスト ボックス 262">
          <a:extLst>
            <a:ext uri="{FF2B5EF4-FFF2-40B4-BE49-F238E27FC236}">
              <a16:creationId xmlns:a16="http://schemas.microsoft.com/office/drawing/2014/main" id="{AED15DBD-F1E3-41E6-B207-6FE31FFFC27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868CAECA-7657-4D28-9B8D-8DC97253126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5" name="テキスト ボックス 264">
          <a:extLst>
            <a:ext uri="{FF2B5EF4-FFF2-40B4-BE49-F238E27FC236}">
              <a16:creationId xmlns:a16="http://schemas.microsoft.com/office/drawing/2014/main" id="{BE46AEF3-3E00-4331-9A62-A3750A9771F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a:extLst>
            <a:ext uri="{FF2B5EF4-FFF2-40B4-BE49-F238E27FC236}">
              <a16:creationId xmlns:a16="http://schemas.microsoft.com/office/drawing/2014/main" id="{083C817C-BEF5-481F-8857-322B037C003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67" name="直線コネクタ 266">
          <a:extLst>
            <a:ext uri="{FF2B5EF4-FFF2-40B4-BE49-F238E27FC236}">
              <a16:creationId xmlns:a16="http://schemas.microsoft.com/office/drawing/2014/main" id="{1EE0C154-EF3C-4079-8D16-4066FB0B5B13}"/>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8" name="【福祉施設】&#10;有形固定資産減価償却率最小値テキスト">
          <a:extLst>
            <a:ext uri="{FF2B5EF4-FFF2-40B4-BE49-F238E27FC236}">
              <a16:creationId xmlns:a16="http://schemas.microsoft.com/office/drawing/2014/main" id="{8C203D62-31BF-4816-8D23-92B0C2D9053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9" name="直線コネクタ 268">
          <a:extLst>
            <a:ext uri="{FF2B5EF4-FFF2-40B4-BE49-F238E27FC236}">
              <a16:creationId xmlns:a16="http://schemas.microsoft.com/office/drawing/2014/main" id="{25B1A758-7EB3-4EE4-BFA7-CA85E42592E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70" name="【福祉施設】&#10;有形固定資産減価償却率最大値テキスト">
          <a:extLst>
            <a:ext uri="{FF2B5EF4-FFF2-40B4-BE49-F238E27FC236}">
              <a16:creationId xmlns:a16="http://schemas.microsoft.com/office/drawing/2014/main" id="{E1D93524-5605-41B8-B237-0466A006F489}"/>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71" name="直線コネクタ 270">
          <a:extLst>
            <a:ext uri="{FF2B5EF4-FFF2-40B4-BE49-F238E27FC236}">
              <a16:creationId xmlns:a16="http://schemas.microsoft.com/office/drawing/2014/main" id="{BF8E0714-7F76-4E2C-A571-1EB44DED38A9}"/>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72" name="【福祉施設】&#10;有形固定資産減価償却率平均値テキスト">
          <a:extLst>
            <a:ext uri="{FF2B5EF4-FFF2-40B4-BE49-F238E27FC236}">
              <a16:creationId xmlns:a16="http://schemas.microsoft.com/office/drawing/2014/main" id="{B0AAB558-2449-43AD-B9CB-5F5E02D01C40}"/>
            </a:ext>
          </a:extLst>
        </xdr:cNvPr>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73" name="フローチャート: 判断 272">
          <a:extLst>
            <a:ext uri="{FF2B5EF4-FFF2-40B4-BE49-F238E27FC236}">
              <a16:creationId xmlns:a16="http://schemas.microsoft.com/office/drawing/2014/main" id="{3C94F857-5FBC-48ED-A69F-476D5FB1C332}"/>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74" name="フローチャート: 判断 273">
          <a:extLst>
            <a:ext uri="{FF2B5EF4-FFF2-40B4-BE49-F238E27FC236}">
              <a16:creationId xmlns:a16="http://schemas.microsoft.com/office/drawing/2014/main" id="{3D827084-CE38-4BBE-82AF-018500D34AF7}"/>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75" name="フローチャート: 判断 274">
          <a:extLst>
            <a:ext uri="{FF2B5EF4-FFF2-40B4-BE49-F238E27FC236}">
              <a16:creationId xmlns:a16="http://schemas.microsoft.com/office/drawing/2014/main" id="{AE563C40-BC34-4568-93FF-AFF7B8068A0A}"/>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76" name="フローチャート: 判断 275">
          <a:extLst>
            <a:ext uri="{FF2B5EF4-FFF2-40B4-BE49-F238E27FC236}">
              <a16:creationId xmlns:a16="http://schemas.microsoft.com/office/drawing/2014/main" id="{F152D32F-9E78-42DA-9DB5-B9D033833533}"/>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277" name="フローチャート: 判断 276">
          <a:extLst>
            <a:ext uri="{FF2B5EF4-FFF2-40B4-BE49-F238E27FC236}">
              <a16:creationId xmlns:a16="http://schemas.microsoft.com/office/drawing/2014/main" id="{A4FF7DD1-9235-4EB6-821D-475D6DC53AC7}"/>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9AAAD404-8088-49D8-B2AC-9D9CC6EC980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84F1A62C-9C09-48A8-969C-AE557038D70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C0CE5A48-62FA-41CA-B7A0-19992C0719F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C3EACB4C-7996-4AC0-ADE5-F79AF5DB094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AE2D164-AA38-4803-BA06-D33BAAE6D30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141605</xdr:rowOff>
    </xdr:from>
    <xdr:to>
      <xdr:col>15</xdr:col>
      <xdr:colOff>101600</xdr:colOff>
      <xdr:row>80</xdr:row>
      <xdr:rowOff>71755</xdr:rowOff>
    </xdr:to>
    <xdr:sp macro="" textlink="">
      <xdr:nvSpPr>
        <xdr:cNvPr id="283" name="楕円 282">
          <a:extLst>
            <a:ext uri="{FF2B5EF4-FFF2-40B4-BE49-F238E27FC236}">
              <a16:creationId xmlns:a16="http://schemas.microsoft.com/office/drawing/2014/main" id="{CB3F93C5-AFF6-443E-95CC-003D699C1EFD}"/>
            </a:ext>
          </a:extLst>
        </xdr:cNvPr>
        <xdr:cNvSpPr/>
      </xdr:nvSpPr>
      <xdr:spPr>
        <a:xfrm>
          <a:off x="2857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105411</xdr:rowOff>
    </xdr:from>
    <xdr:to>
      <xdr:col>10</xdr:col>
      <xdr:colOff>165100</xdr:colOff>
      <xdr:row>80</xdr:row>
      <xdr:rowOff>35561</xdr:rowOff>
    </xdr:to>
    <xdr:sp macro="" textlink="">
      <xdr:nvSpPr>
        <xdr:cNvPr id="284" name="楕円 283">
          <a:extLst>
            <a:ext uri="{FF2B5EF4-FFF2-40B4-BE49-F238E27FC236}">
              <a16:creationId xmlns:a16="http://schemas.microsoft.com/office/drawing/2014/main" id="{6A05424A-29E4-48EB-9A3B-0BA45C71EC5A}"/>
            </a:ext>
          </a:extLst>
        </xdr:cNvPr>
        <xdr:cNvSpPr/>
      </xdr:nvSpPr>
      <xdr:spPr>
        <a:xfrm>
          <a:off x="1968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156211</xdr:rowOff>
    </xdr:from>
    <xdr:to>
      <xdr:col>15</xdr:col>
      <xdr:colOff>50800</xdr:colOff>
      <xdr:row>80</xdr:row>
      <xdr:rowOff>20955</xdr:rowOff>
    </xdr:to>
    <xdr:cxnSp macro="">
      <xdr:nvCxnSpPr>
        <xdr:cNvPr id="285" name="直線コネクタ 284">
          <a:extLst>
            <a:ext uri="{FF2B5EF4-FFF2-40B4-BE49-F238E27FC236}">
              <a16:creationId xmlns:a16="http://schemas.microsoft.com/office/drawing/2014/main" id="{41F10BAB-9C41-444B-9229-1C9167F4BA90}"/>
            </a:ext>
          </a:extLst>
        </xdr:cNvPr>
        <xdr:cNvCxnSpPr/>
      </xdr:nvCxnSpPr>
      <xdr:spPr>
        <a:xfrm>
          <a:off x="2019300" y="137007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88264</xdr:rowOff>
    </xdr:from>
    <xdr:to>
      <xdr:col>6</xdr:col>
      <xdr:colOff>38100</xdr:colOff>
      <xdr:row>80</xdr:row>
      <xdr:rowOff>18414</xdr:rowOff>
    </xdr:to>
    <xdr:sp macro="" textlink="">
      <xdr:nvSpPr>
        <xdr:cNvPr id="286" name="楕円 285">
          <a:extLst>
            <a:ext uri="{FF2B5EF4-FFF2-40B4-BE49-F238E27FC236}">
              <a16:creationId xmlns:a16="http://schemas.microsoft.com/office/drawing/2014/main" id="{479CE398-72BC-41F7-84B8-E5E210DC016C}"/>
            </a:ext>
          </a:extLst>
        </xdr:cNvPr>
        <xdr:cNvSpPr/>
      </xdr:nvSpPr>
      <xdr:spPr>
        <a:xfrm>
          <a:off x="1079500" y="136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139064</xdr:rowOff>
    </xdr:from>
    <xdr:to>
      <xdr:col>10</xdr:col>
      <xdr:colOff>114300</xdr:colOff>
      <xdr:row>79</xdr:row>
      <xdr:rowOff>156211</xdr:rowOff>
    </xdr:to>
    <xdr:cxnSp macro="">
      <xdr:nvCxnSpPr>
        <xdr:cNvPr id="287" name="直線コネクタ 286">
          <a:extLst>
            <a:ext uri="{FF2B5EF4-FFF2-40B4-BE49-F238E27FC236}">
              <a16:creationId xmlns:a16="http://schemas.microsoft.com/office/drawing/2014/main" id="{84105C7E-F801-4A74-B1A9-5D203FF522FC}"/>
            </a:ext>
          </a:extLst>
        </xdr:cNvPr>
        <xdr:cNvCxnSpPr/>
      </xdr:nvCxnSpPr>
      <xdr:spPr>
        <a:xfrm>
          <a:off x="1130300" y="136836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288" name="n_1aveValue【福祉施設】&#10;有形固定資産減価償却率">
          <a:extLst>
            <a:ext uri="{FF2B5EF4-FFF2-40B4-BE49-F238E27FC236}">
              <a16:creationId xmlns:a16="http://schemas.microsoft.com/office/drawing/2014/main" id="{FF5D73A3-3905-4074-994F-5EF787A35F54}"/>
            </a:ext>
          </a:extLst>
        </xdr:cNvPr>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140988</xdr:rowOff>
    </xdr:from>
    <xdr:ext cx="405111" cy="259045"/>
    <xdr:sp macro="" textlink="">
      <xdr:nvSpPr>
        <xdr:cNvPr id="289" name="n_2aveValue【福祉施設】&#10;有形固定資産減価償却率">
          <a:extLst>
            <a:ext uri="{FF2B5EF4-FFF2-40B4-BE49-F238E27FC236}">
              <a16:creationId xmlns:a16="http://schemas.microsoft.com/office/drawing/2014/main" id="{0C0CB670-633C-465E-B2FE-95D7126CB088}"/>
            </a:ext>
          </a:extLst>
        </xdr:cNvPr>
        <xdr:cNvSpPr txBox="1"/>
      </xdr:nvSpPr>
      <xdr:spPr>
        <a:xfrm>
          <a:off x="2705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290" name="n_3aveValue【福祉施設】&#10;有形固定資産減価償却率">
          <a:extLst>
            <a:ext uri="{FF2B5EF4-FFF2-40B4-BE49-F238E27FC236}">
              <a16:creationId xmlns:a16="http://schemas.microsoft.com/office/drawing/2014/main" id="{46262643-623C-4A2F-A91C-EB3754B22F31}"/>
            </a:ext>
          </a:extLst>
        </xdr:cNvPr>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291" name="n_4aveValue【福祉施設】&#10;有形固定資産減価償却率">
          <a:extLst>
            <a:ext uri="{FF2B5EF4-FFF2-40B4-BE49-F238E27FC236}">
              <a16:creationId xmlns:a16="http://schemas.microsoft.com/office/drawing/2014/main" id="{E8EB2C1F-DF42-44F5-AF74-480232086BE6}"/>
            </a:ext>
          </a:extLst>
        </xdr:cNvPr>
        <xdr:cNvSpPr txBox="1"/>
      </xdr:nvSpPr>
      <xdr:spPr>
        <a:xfrm>
          <a:off x="927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88282</xdr:rowOff>
    </xdr:from>
    <xdr:ext cx="405111" cy="259045"/>
    <xdr:sp macro="" textlink="">
      <xdr:nvSpPr>
        <xdr:cNvPr id="292" name="n_2mainValue【福祉施設】&#10;有形固定資産減価償却率">
          <a:extLst>
            <a:ext uri="{FF2B5EF4-FFF2-40B4-BE49-F238E27FC236}">
              <a16:creationId xmlns:a16="http://schemas.microsoft.com/office/drawing/2014/main" id="{AC83335E-CF8C-4CF0-9160-222D9D9D43E2}"/>
            </a:ext>
          </a:extLst>
        </xdr:cNvPr>
        <xdr:cNvSpPr txBox="1"/>
      </xdr:nvSpPr>
      <xdr:spPr>
        <a:xfrm>
          <a:off x="2705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52088</xdr:rowOff>
    </xdr:from>
    <xdr:ext cx="405111" cy="259045"/>
    <xdr:sp macro="" textlink="">
      <xdr:nvSpPr>
        <xdr:cNvPr id="293" name="n_3mainValue【福祉施設】&#10;有形固定資産減価償却率">
          <a:extLst>
            <a:ext uri="{FF2B5EF4-FFF2-40B4-BE49-F238E27FC236}">
              <a16:creationId xmlns:a16="http://schemas.microsoft.com/office/drawing/2014/main" id="{085D60CB-2770-4937-94D7-94BD1036ABA1}"/>
            </a:ext>
          </a:extLst>
        </xdr:cNvPr>
        <xdr:cNvSpPr txBox="1"/>
      </xdr:nvSpPr>
      <xdr:spPr>
        <a:xfrm>
          <a:off x="18167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34941</xdr:rowOff>
    </xdr:from>
    <xdr:ext cx="405111" cy="259045"/>
    <xdr:sp macro="" textlink="">
      <xdr:nvSpPr>
        <xdr:cNvPr id="294" name="n_4mainValue【福祉施設】&#10;有形固定資産減価償却率">
          <a:extLst>
            <a:ext uri="{FF2B5EF4-FFF2-40B4-BE49-F238E27FC236}">
              <a16:creationId xmlns:a16="http://schemas.microsoft.com/office/drawing/2014/main" id="{6E905110-585C-4392-A1A9-B8DD01AF2BA6}"/>
            </a:ext>
          </a:extLst>
        </xdr:cNvPr>
        <xdr:cNvSpPr txBox="1"/>
      </xdr:nvSpPr>
      <xdr:spPr>
        <a:xfrm>
          <a:off x="927744" y="1340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F6A783EE-32BF-4C56-A146-B352E476A54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432C92B6-383E-4B10-AF82-AC067022133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6FA633AA-12C1-4785-8A9D-E5BF17D4F6F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634AC2E-5E94-4E70-A868-33505452216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E2712156-FB55-440A-97FE-BC637988152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8AE02254-A101-445C-B795-F3AADBBAB2B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585955F5-9CA9-49C7-B87E-A44B4035815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845F23B-BB11-44D9-8692-67AD3C870A1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FF09C993-AD87-46A2-B131-2689E494FA3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EE1CE4CA-5252-4C43-8743-2E73A7857BE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39573DEB-857D-4CF4-BF38-B50B8D2CB8D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023E3F45-7CE4-4BFD-B5DF-FCADF86DE19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3F81A3EB-4077-47F4-A6B7-3F79CFB1CAC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14B08057-4E60-4EB8-A339-BE27C87340F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05A2E80A-4748-4C9E-8235-76E8628273B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5A3656D0-BE0C-416D-8007-D49EE5D6571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A457D5F4-8201-4A47-8C74-CF4EC7BEF81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1A11B668-2738-4A65-8003-ACE1A59F7D8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3E81C7E2-951F-47BF-93C8-EFBAE92E7C6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id="{481CED42-11E7-49FC-A2FB-2E8281FFF45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9F2F69E6-772B-405B-BDA5-6BD2F754158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60555B60-1F97-4EE7-8AB8-8963DD1ADB1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id="{19F174DE-CF7E-4CFC-BF11-D6468FE448D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18" name="直線コネクタ 317">
          <a:extLst>
            <a:ext uri="{FF2B5EF4-FFF2-40B4-BE49-F238E27FC236}">
              <a16:creationId xmlns:a16="http://schemas.microsoft.com/office/drawing/2014/main" id="{DCC9D859-65EE-45B6-871C-93E6D47AD87D}"/>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19" name="【福祉施設】&#10;一人当たり面積最小値テキスト">
          <a:extLst>
            <a:ext uri="{FF2B5EF4-FFF2-40B4-BE49-F238E27FC236}">
              <a16:creationId xmlns:a16="http://schemas.microsoft.com/office/drawing/2014/main" id="{32828469-3AAE-4452-AAE0-198E81AA777F}"/>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20" name="直線コネクタ 319">
          <a:extLst>
            <a:ext uri="{FF2B5EF4-FFF2-40B4-BE49-F238E27FC236}">
              <a16:creationId xmlns:a16="http://schemas.microsoft.com/office/drawing/2014/main" id="{39553644-CC26-4139-8BB3-696F963394A7}"/>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21" name="【福祉施設】&#10;一人当たり面積最大値テキスト">
          <a:extLst>
            <a:ext uri="{FF2B5EF4-FFF2-40B4-BE49-F238E27FC236}">
              <a16:creationId xmlns:a16="http://schemas.microsoft.com/office/drawing/2014/main" id="{3E91E990-42A7-4A19-8FE7-3DF3252C4AEC}"/>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22" name="直線コネクタ 321">
          <a:extLst>
            <a:ext uri="{FF2B5EF4-FFF2-40B4-BE49-F238E27FC236}">
              <a16:creationId xmlns:a16="http://schemas.microsoft.com/office/drawing/2014/main" id="{397BB937-AB97-4EBD-BF65-91D25555156A}"/>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23" name="【福祉施設】&#10;一人当たり面積平均値テキスト">
          <a:extLst>
            <a:ext uri="{FF2B5EF4-FFF2-40B4-BE49-F238E27FC236}">
              <a16:creationId xmlns:a16="http://schemas.microsoft.com/office/drawing/2014/main" id="{CC1B9FDA-CD19-4782-9645-E918CCA5CE0A}"/>
            </a:ext>
          </a:extLst>
        </xdr:cNvPr>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24" name="フローチャート: 判断 323">
          <a:extLst>
            <a:ext uri="{FF2B5EF4-FFF2-40B4-BE49-F238E27FC236}">
              <a16:creationId xmlns:a16="http://schemas.microsoft.com/office/drawing/2014/main" id="{8FB55C23-5091-4338-9FB6-47A4B43EA95D}"/>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25" name="フローチャート: 判断 324">
          <a:extLst>
            <a:ext uri="{FF2B5EF4-FFF2-40B4-BE49-F238E27FC236}">
              <a16:creationId xmlns:a16="http://schemas.microsoft.com/office/drawing/2014/main" id="{E4C60EFB-E4AA-4913-BC4B-377A77191049}"/>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26" name="フローチャート: 判断 325">
          <a:extLst>
            <a:ext uri="{FF2B5EF4-FFF2-40B4-BE49-F238E27FC236}">
              <a16:creationId xmlns:a16="http://schemas.microsoft.com/office/drawing/2014/main" id="{EF6BC179-0BCF-43DC-B0EB-8A8134FE3CC0}"/>
            </a:ext>
          </a:extLst>
        </xdr:cNvPr>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27" name="フローチャート: 判断 326">
          <a:extLst>
            <a:ext uri="{FF2B5EF4-FFF2-40B4-BE49-F238E27FC236}">
              <a16:creationId xmlns:a16="http://schemas.microsoft.com/office/drawing/2014/main" id="{3FCDDF53-958B-4208-B49D-D9D6EC0FABDA}"/>
            </a:ext>
          </a:extLst>
        </xdr:cNvPr>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28" name="フローチャート: 判断 327">
          <a:extLst>
            <a:ext uri="{FF2B5EF4-FFF2-40B4-BE49-F238E27FC236}">
              <a16:creationId xmlns:a16="http://schemas.microsoft.com/office/drawing/2014/main" id="{B53F474E-35EC-46F6-B7FE-66E5D18E9F6E}"/>
            </a:ext>
          </a:extLst>
        </xdr:cNvPr>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7D2DD789-1947-441A-A4E4-13B90E732D4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5DF51411-AB5C-442B-B208-10604110E87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9CDBA5F7-8051-4AF6-BD67-41E59FE44D3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2A121845-1A03-42F6-AC10-33F6980465A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3F209E20-F29F-4E34-B429-E5AE60B88A8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74930</xdr:rowOff>
    </xdr:from>
    <xdr:to>
      <xdr:col>46</xdr:col>
      <xdr:colOff>38100</xdr:colOff>
      <xdr:row>82</xdr:row>
      <xdr:rowOff>5080</xdr:rowOff>
    </xdr:to>
    <xdr:sp macro="" textlink="">
      <xdr:nvSpPr>
        <xdr:cNvPr id="334" name="楕円 333">
          <a:extLst>
            <a:ext uri="{FF2B5EF4-FFF2-40B4-BE49-F238E27FC236}">
              <a16:creationId xmlns:a16="http://schemas.microsoft.com/office/drawing/2014/main" id="{325D46E4-17EE-4E42-9F6F-24289DD83BD3}"/>
            </a:ext>
          </a:extLst>
        </xdr:cNvPr>
        <xdr:cNvSpPr/>
      </xdr:nvSpPr>
      <xdr:spPr>
        <a:xfrm>
          <a:off x="8699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55880</xdr:rowOff>
    </xdr:from>
    <xdr:to>
      <xdr:col>41</xdr:col>
      <xdr:colOff>101600</xdr:colOff>
      <xdr:row>82</xdr:row>
      <xdr:rowOff>157480</xdr:rowOff>
    </xdr:to>
    <xdr:sp macro="" textlink="">
      <xdr:nvSpPr>
        <xdr:cNvPr id="335" name="楕円 334">
          <a:extLst>
            <a:ext uri="{FF2B5EF4-FFF2-40B4-BE49-F238E27FC236}">
              <a16:creationId xmlns:a16="http://schemas.microsoft.com/office/drawing/2014/main" id="{F2FE2328-839D-4536-A5D6-902AB0559616}"/>
            </a:ext>
          </a:extLst>
        </xdr:cNvPr>
        <xdr:cNvSpPr/>
      </xdr:nvSpPr>
      <xdr:spPr>
        <a:xfrm>
          <a:off x="7810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125730</xdr:rowOff>
    </xdr:from>
    <xdr:to>
      <xdr:col>45</xdr:col>
      <xdr:colOff>177800</xdr:colOff>
      <xdr:row>82</xdr:row>
      <xdr:rowOff>106680</xdr:rowOff>
    </xdr:to>
    <xdr:cxnSp macro="">
      <xdr:nvCxnSpPr>
        <xdr:cNvPr id="336" name="直線コネクタ 335">
          <a:extLst>
            <a:ext uri="{FF2B5EF4-FFF2-40B4-BE49-F238E27FC236}">
              <a16:creationId xmlns:a16="http://schemas.microsoft.com/office/drawing/2014/main" id="{88377CC1-ABEF-4D55-86B3-CE502789C975}"/>
            </a:ext>
          </a:extLst>
        </xdr:cNvPr>
        <xdr:cNvCxnSpPr/>
      </xdr:nvCxnSpPr>
      <xdr:spPr>
        <a:xfrm flipV="1">
          <a:off x="7861300" y="140131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82550</xdr:rowOff>
    </xdr:from>
    <xdr:to>
      <xdr:col>36</xdr:col>
      <xdr:colOff>165100</xdr:colOff>
      <xdr:row>83</xdr:row>
      <xdr:rowOff>12700</xdr:rowOff>
    </xdr:to>
    <xdr:sp macro="" textlink="">
      <xdr:nvSpPr>
        <xdr:cNvPr id="337" name="楕円 336">
          <a:extLst>
            <a:ext uri="{FF2B5EF4-FFF2-40B4-BE49-F238E27FC236}">
              <a16:creationId xmlns:a16="http://schemas.microsoft.com/office/drawing/2014/main" id="{BE560B5A-2DB2-4C55-B72C-23333C1606BF}"/>
            </a:ext>
          </a:extLst>
        </xdr:cNvPr>
        <xdr:cNvSpPr/>
      </xdr:nvSpPr>
      <xdr:spPr>
        <a:xfrm>
          <a:off x="6921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106680</xdr:rowOff>
    </xdr:from>
    <xdr:to>
      <xdr:col>41</xdr:col>
      <xdr:colOff>50800</xdr:colOff>
      <xdr:row>82</xdr:row>
      <xdr:rowOff>133350</xdr:rowOff>
    </xdr:to>
    <xdr:cxnSp macro="">
      <xdr:nvCxnSpPr>
        <xdr:cNvPr id="338" name="直線コネクタ 337">
          <a:extLst>
            <a:ext uri="{FF2B5EF4-FFF2-40B4-BE49-F238E27FC236}">
              <a16:creationId xmlns:a16="http://schemas.microsoft.com/office/drawing/2014/main" id="{30C49BE5-897A-465B-81D8-A5E03C01A125}"/>
            </a:ext>
          </a:extLst>
        </xdr:cNvPr>
        <xdr:cNvCxnSpPr/>
      </xdr:nvCxnSpPr>
      <xdr:spPr>
        <a:xfrm flipV="1">
          <a:off x="6972300" y="14165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39" name="n_1aveValue【福祉施設】&#10;一人当たり面積">
          <a:extLst>
            <a:ext uri="{FF2B5EF4-FFF2-40B4-BE49-F238E27FC236}">
              <a16:creationId xmlns:a16="http://schemas.microsoft.com/office/drawing/2014/main" id="{BD6533C3-FBCA-4CBF-9B50-76ED077455F1}"/>
            </a:ext>
          </a:extLst>
        </xdr:cNvPr>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83838</xdr:rowOff>
    </xdr:from>
    <xdr:ext cx="469744" cy="259045"/>
    <xdr:sp macro="" textlink="">
      <xdr:nvSpPr>
        <xdr:cNvPr id="340" name="n_2aveValue【福祉施設】&#10;一人当たり面積">
          <a:extLst>
            <a:ext uri="{FF2B5EF4-FFF2-40B4-BE49-F238E27FC236}">
              <a16:creationId xmlns:a16="http://schemas.microsoft.com/office/drawing/2014/main" id="{D56B7153-3B9E-446A-9BE8-87717C875CE5}"/>
            </a:ext>
          </a:extLst>
        </xdr:cNvPr>
        <xdr:cNvSpPr txBox="1"/>
      </xdr:nvSpPr>
      <xdr:spPr>
        <a:xfrm>
          <a:off x="8515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41" name="n_3aveValue【福祉施設】&#10;一人当たり面積">
          <a:extLst>
            <a:ext uri="{FF2B5EF4-FFF2-40B4-BE49-F238E27FC236}">
              <a16:creationId xmlns:a16="http://schemas.microsoft.com/office/drawing/2014/main" id="{CD9387A1-1588-495F-AB92-235F245F8EFD}"/>
            </a:ext>
          </a:extLst>
        </xdr:cNvPr>
        <xdr:cNvSpPr txBox="1"/>
      </xdr:nvSpPr>
      <xdr:spPr>
        <a:xfrm>
          <a:off x="7626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45738</xdr:rowOff>
    </xdr:from>
    <xdr:ext cx="469744" cy="259045"/>
    <xdr:sp macro="" textlink="">
      <xdr:nvSpPr>
        <xdr:cNvPr id="342" name="n_4aveValue【福祉施設】&#10;一人当たり面積">
          <a:extLst>
            <a:ext uri="{FF2B5EF4-FFF2-40B4-BE49-F238E27FC236}">
              <a16:creationId xmlns:a16="http://schemas.microsoft.com/office/drawing/2014/main" id="{DFC43F92-82D2-4921-9EE8-3B9A02DBA964}"/>
            </a:ext>
          </a:extLst>
        </xdr:cNvPr>
        <xdr:cNvSpPr txBox="1"/>
      </xdr:nvSpPr>
      <xdr:spPr>
        <a:xfrm>
          <a:off x="6737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21607</xdr:rowOff>
    </xdr:from>
    <xdr:ext cx="469744" cy="259045"/>
    <xdr:sp macro="" textlink="">
      <xdr:nvSpPr>
        <xdr:cNvPr id="343" name="n_2mainValue【福祉施設】&#10;一人当たり面積">
          <a:extLst>
            <a:ext uri="{FF2B5EF4-FFF2-40B4-BE49-F238E27FC236}">
              <a16:creationId xmlns:a16="http://schemas.microsoft.com/office/drawing/2014/main" id="{A2E3455F-54D2-4520-AACF-13ECD75100E2}"/>
            </a:ext>
          </a:extLst>
        </xdr:cNvPr>
        <xdr:cNvSpPr txBox="1"/>
      </xdr:nvSpPr>
      <xdr:spPr>
        <a:xfrm>
          <a:off x="85154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2557</xdr:rowOff>
    </xdr:from>
    <xdr:ext cx="469744" cy="259045"/>
    <xdr:sp macro="" textlink="">
      <xdr:nvSpPr>
        <xdr:cNvPr id="344" name="n_3mainValue【福祉施設】&#10;一人当たり面積">
          <a:extLst>
            <a:ext uri="{FF2B5EF4-FFF2-40B4-BE49-F238E27FC236}">
              <a16:creationId xmlns:a16="http://schemas.microsoft.com/office/drawing/2014/main" id="{A881F616-29BC-4870-8BA1-59126F3F8C38}"/>
            </a:ext>
          </a:extLst>
        </xdr:cNvPr>
        <xdr:cNvSpPr txBox="1"/>
      </xdr:nvSpPr>
      <xdr:spPr>
        <a:xfrm>
          <a:off x="7626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29227</xdr:rowOff>
    </xdr:from>
    <xdr:ext cx="469744" cy="259045"/>
    <xdr:sp macro="" textlink="">
      <xdr:nvSpPr>
        <xdr:cNvPr id="345" name="n_4mainValue【福祉施設】&#10;一人当たり面積">
          <a:extLst>
            <a:ext uri="{FF2B5EF4-FFF2-40B4-BE49-F238E27FC236}">
              <a16:creationId xmlns:a16="http://schemas.microsoft.com/office/drawing/2014/main" id="{C3FC19A5-02D6-46F6-A4F3-2D0CEF689D8D}"/>
            </a:ext>
          </a:extLst>
        </xdr:cNvPr>
        <xdr:cNvSpPr txBox="1"/>
      </xdr:nvSpPr>
      <xdr:spPr>
        <a:xfrm>
          <a:off x="67374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562B0F6D-D92E-4204-8759-4EB84537E57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8EB9E2DF-9C66-45C0-B90A-D658850B391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8E793BF1-3462-49A6-9868-143F22D1C85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678F93DE-6124-43F2-8795-5646379DEDC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A0C1927F-D9F9-4E84-92D4-62F216E7DC8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FF54184B-5108-4748-A4FB-CA4FC96CEAB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5C54D2C7-9DBB-49BB-8EE4-1A750A23A2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B342782B-83FF-45FF-AF9A-F38790D901E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a:extLst>
            <a:ext uri="{FF2B5EF4-FFF2-40B4-BE49-F238E27FC236}">
              <a16:creationId xmlns:a16="http://schemas.microsoft.com/office/drawing/2014/main" id="{1178C252-A937-45CB-AB46-44BA43F7CC2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877F67ED-2D34-4581-8B55-77F2A8697CD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6" name="テキスト ボックス 355">
          <a:extLst>
            <a:ext uri="{FF2B5EF4-FFF2-40B4-BE49-F238E27FC236}">
              <a16:creationId xmlns:a16="http://schemas.microsoft.com/office/drawing/2014/main" id="{F6224461-3524-43F4-9043-40C49B6C9D2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a:extLst>
            <a:ext uri="{FF2B5EF4-FFF2-40B4-BE49-F238E27FC236}">
              <a16:creationId xmlns:a16="http://schemas.microsoft.com/office/drawing/2014/main" id="{3DDB3161-26A6-4F9B-B2C9-63B2D77D287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8" name="テキスト ボックス 357">
          <a:extLst>
            <a:ext uri="{FF2B5EF4-FFF2-40B4-BE49-F238E27FC236}">
              <a16:creationId xmlns:a16="http://schemas.microsoft.com/office/drawing/2014/main" id="{6CF744B5-AA67-48B1-B847-BABDE56E3AD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a:extLst>
            <a:ext uri="{FF2B5EF4-FFF2-40B4-BE49-F238E27FC236}">
              <a16:creationId xmlns:a16="http://schemas.microsoft.com/office/drawing/2014/main" id="{57BFA1EB-8BC2-43BE-859E-3B6DDF1BA1D2}"/>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a:extLst>
            <a:ext uri="{FF2B5EF4-FFF2-40B4-BE49-F238E27FC236}">
              <a16:creationId xmlns:a16="http://schemas.microsoft.com/office/drawing/2014/main" id="{89091C95-684F-4EB9-ADE2-CA48CD0667C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a:extLst>
            <a:ext uri="{FF2B5EF4-FFF2-40B4-BE49-F238E27FC236}">
              <a16:creationId xmlns:a16="http://schemas.microsoft.com/office/drawing/2014/main" id="{5026CEDE-339B-4537-9F6A-56003CA1884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a:extLst>
            <a:ext uri="{FF2B5EF4-FFF2-40B4-BE49-F238E27FC236}">
              <a16:creationId xmlns:a16="http://schemas.microsoft.com/office/drawing/2014/main" id="{48F8DB9A-97C5-4CBA-AAAD-2D1AAF2A2EF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a:extLst>
            <a:ext uri="{FF2B5EF4-FFF2-40B4-BE49-F238E27FC236}">
              <a16:creationId xmlns:a16="http://schemas.microsoft.com/office/drawing/2014/main" id="{E8391C89-20AF-4FDE-B571-6AE9B60A2F7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a:extLst>
            <a:ext uri="{FF2B5EF4-FFF2-40B4-BE49-F238E27FC236}">
              <a16:creationId xmlns:a16="http://schemas.microsoft.com/office/drawing/2014/main" id="{51FB9A41-4E40-4A84-B3D7-89B77ED382A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a:extLst>
            <a:ext uri="{FF2B5EF4-FFF2-40B4-BE49-F238E27FC236}">
              <a16:creationId xmlns:a16="http://schemas.microsoft.com/office/drawing/2014/main" id="{6896A534-DEBA-4C56-9ACD-870B3A77F1EC}"/>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6" name="テキスト ボックス 365">
          <a:extLst>
            <a:ext uri="{FF2B5EF4-FFF2-40B4-BE49-F238E27FC236}">
              <a16:creationId xmlns:a16="http://schemas.microsoft.com/office/drawing/2014/main" id="{1C8623B0-9A53-4865-A4E6-856E4CEDCE0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a:extLst>
            <a:ext uri="{FF2B5EF4-FFF2-40B4-BE49-F238E27FC236}">
              <a16:creationId xmlns:a16="http://schemas.microsoft.com/office/drawing/2014/main" id="{D216574D-64DE-4CC8-B5FD-CF8E4238F7D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8" name="テキスト ボックス 367">
          <a:extLst>
            <a:ext uri="{FF2B5EF4-FFF2-40B4-BE49-F238E27FC236}">
              <a16:creationId xmlns:a16="http://schemas.microsoft.com/office/drawing/2014/main" id="{5FE1FE3F-E346-4551-94B4-689CE98D7D5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市民会館】&#10;有形固定資産減価償却率グラフ枠">
          <a:extLst>
            <a:ext uri="{FF2B5EF4-FFF2-40B4-BE49-F238E27FC236}">
              <a16:creationId xmlns:a16="http://schemas.microsoft.com/office/drawing/2014/main" id="{6DF82336-59A9-4A4D-AE6C-76A8EA5A5DB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70" name="直線コネクタ 369">
          <a:extLst>
            <a:ext uri="{FF2B5EF4-FFF2-40B4-BE49-F238E27FC236}">
              <a16:creationId xmlns:a16="http://schemas.microsoft.com/office/drawing/2014/main" id="{B0E34F96-1C60-4A8B-957B-D92166CA77F9}"/>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71" name="【市民会館】&#10;有形固定資産減価償却率最小値テキスト">
          <a:extLst>
            <a:ext uri="{FF2B5EF4-FFF2-40B4-BE49-F238E27FC236}">
              <a16:creationId xmlns:a16="http://schemas.microsoft.com/office/drawing/2014/main" id="{E286B013-F76C-45BC-89ED-753563AA48E2}"/>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2" name="直線コネクタ 371">
          <a:extLst>
            <a:ext uri="{FF2B5EF4-FFF2-40B4-BE49-F238E27FC236}">
              <a16:creationId xmlns:a16="http://schemas.microsoft.com/office/drawing/2014/main" id="{47892F12-F7F0-44FD-B621-0062F7519DBF}"/>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373" name="【市民会館】&#10;有形固定資産減価償却率最大値テキスト">
          <a:extLst>
            <a:ext uri="{FF2B5EF4-FFF2-40B4-BE49-F238E27FC236}">
              <a16:creationId xmlns:a16="http://schemas.microsoft.com/office/drawing/2014/main" id="{D55D701D-2073-4C6F-BC5B-B7861083F8C7}"/>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374" name="直線コネクタ 373">
          <a:extLst>
            <a:ext uri="{FF2B5EF4-FFF2-40B4-BE49-F238E27FC236}">
              <a16:creationId xmlns:a16="http://schemas.microsoft.com/office/drawing/2014/main" id="{A8C7C5DD-6437-41A0-8E87-7BD1CCBABB66}"/>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375" name="【市民会館】&#10;有形固定資産減価償却率平均値テキスト">
          <a:extLst>
            <a:ext uri="{FF2B5EF4-FFF2-40B4-BE49-F238E27FC236}">
              <a16:creationId xmlns:a16="http://schemas.microsoft.com/office/drawing/2014/main" id="{64CA1F46-BA0F-4980-ACA3-76E1CEAFAF8E}"/>
            </a:ext>
          </a:extLst>
        </xdr:cNvPr>
        <xdr:cNvSpPr txBox="1"/>
      </xdr:nvSpPr>
      <xdr:spPr>
        <a:xfrm>
          <a:off x="4673600" y="1761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376" name="フローチャート: 判断 375">
          <a:extLst>
            <a:ext uri="{FF2B5EF4-FFF2-40B4-BE49-F238E27FC236}">
              <a16:creationId xmlns:a16="http://schemas.microsoft.com/office/drawing/2014/main" id="{A3CC5726-80C3-4907-8812-54DF3F83F2CF}"/>
            </a:ext>
          </a:extLst>
        </xdr:cNvPr>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377" name="フローチャート: 判断 376">
          <a:extLst>
            <a:ext uri="{FF2B5EF4-FFF2-40B4-BE49-F238E27FC236}">
              <a16:creationId xmlns:a16="http://schemas.microsoft.com/office/drawing/2014/main" id="{94686F78-A5AD-4A75-8733-0B21C0BBAFC5}"/>
            </a:ext>
          </a:extLst>
        </xdr:cNvPr>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378" name="フローチャート: 判断 377">
          <a:extLst>
            <a:ext uri="{FF2B5EF4-FFF2-40B4-BE49-F238E27FC236}">
              <a16:creationId xmlns:a16="http://schemas.microsoft.com/office/drawing/2014/main" id="{476058A7-E6F5-42F6-BD83-0B40089FFC66}"/>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379" name="フローチャート: 判断 378">
          <a:extLst>
            <a:ext uri="{FF2B5EF4-FFF2-40B4-BE49-F238E27FC236}">
              <a16:creationId xmlns:a16="http://schemas.microsoft.com/office/drawing/2014/main" id="{4644C545-A58C-4E81-B259-AC485A8BB966}"/>
            </a:ext>
          </a:extLst>
        </xdr:cNvPr>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380" name="フローチャート: 判断 379">
          <a:extLst>
            <a:ext uri="{FF2B5EF4-FFF2-40B4-BE49-F238E27FC236}">
              <a16:creationId xmlns:a16="http://schemas.microsoft.com/office/drawing/2014/main" id="{097C9308-6B0F-4865-9955-9AA2276CD041}"/>
            </a:ext>
          </a:extLst>
        </xdr:cNvPr>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DA25AAEC-F37A-49D5-A587-6599A8ABD9F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B78F0B2C-1189-44E1-BA2B-5CE7F100EB3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39432381-1D68-4A10-94FD-32A74038726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23A677FC-A14B-4672-A3AD-0FBC9E27AA5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5235A041-0A46-4FF4-BCAB-5CE64FBB22B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12064</xdr:rowOff>
    </xdr:from>
    <xdr:to>
      <xdr:col>15</xdr:col>
      <xdr:colOff>101600</xdr:colOff>
      <xdr:row>104</xdr:row>
      <xdr:rowOff>113664</xdr:rowOff>
    </xdr:to>
    <xdr:sp macro="" textlink="">
      <xdr:nvSpPr>
        <xdr:cNvPr id="386" name="楕円 385">
          <a:extLst>
            <a:ext uri="{FF2B5EF4-FFF2-40B4-BE49-F238E27FC236}">
              <a16:creationId xmlns:a16="http://schemas.microsoft.com/office/drawing/2014/main" id="{A1E645B5-42E0-4CE4-ABFB-7720C043F1D2}"/>
            </a:ext>
          </a:extLst>
        </xdr:cNvPr>
        <xdr:cNvSpPr/>
      </xdr:nvSpPr>
      <xdr:spPr>
        <a:xfrm>
          <a:off x="28575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387" name="楕円 386">
          <a:extLst>
            <a:ext uri="{FF2B5EF4-FFF2-40B4-BE49-F238E27FC236}">
              <a16:creationId xmlns:a16="http://schemas.microsoft.com/office/drawing/2014/main" id="{5C780837-40F8-42B1-B3B1-3CD95CFBF8C1}"/>
            </a:ext>
          </a:extLst>
        </xdr:cNvPr>
        <xdr:cNvSpPr/>
      </xdr:nvSpPr>
      <xdr:spPr>
        <a:xfrm>
          <a:off x="1968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169545</xdr:rowOff>
    </xdr:from>
    <xdr:to>
      <xdr:col>15</xdr:col>
      <xdr:colOff>50800</xdr:colOff>
      <xdr:row>104</xdr:row>
      <xdr:rowOff>62864</xdr:rowOff>
    </xdr:to>
    <xdr:cxnSp macro="">
      <xdr:nvCxnSpPr>
        <xdr:cNvPr id="388" name="直線コネクタ 387">
          <a:extLst>
            <a:ext uri="{FF2B5EF4-FFF2-40B4-BE49-F238E27FC236}">
              <a16:creationId xmlns:a16="http://schemas.microsoft.com/office/drawing/2014/main" id="{FACC24C4-4C99-4400-BC23-E885E730D3B8}"/>
            </a:ext>
          </a:extLst>
        </xdr:cNvPr>
        <xdr:cNvCxnSpPr/>
      </xdr:nvCxnSpPr>
      <xdr:spPr>
        <a:xfrm>
          <a:off x="2019300" y="17657445"/>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36830</xdr:rowOff>
    </xdr:from>
    <xdr:to>
      <xdr:col>6</xdr:col>
      <xdr:colOff>38100</xdr:colOff>
      <xdr:row>103</xdr:row>
      <xdr:rowOff>138430</xdr:rowOff>
    </xdr:to>
    <xdr:sp macro="" textlink="">
      <xdr:nvSpPr>
        <xdr:cNvPr id="389" name="楕円 388">
          <a:extLst>
            <a:ext uri="{FF2B5EF4-FFF2-40B4-BE49-F238E27FC236}">
              <a16:creationId xmlns:a16="http://schemas.microsoft.com/office/drawing/2014/main" id="{94240123-1ADA-4457-A649-B20430B38F8E}"/>
            </a:ext>
          </a:extLst>
        </xdr:cNvPr>
        <xdr:cNvSpPr/>
      </xdr:nvSpPr>
      <xdr:spPr>
        <a:xfrm>
          <a:off x="1079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169545</xdr:rowOff>
    </xdr:from>
    <xdr:to>
      <xdr:col>10</xdr:col>
      <xdr:colOff>114300</xdr:colOff>
      <xdr:row>103</xdr:row>
      <xdr:rowOff>87630</xdr:rowOff>
    </xdr:to>
    <xdr:cxnSp macro="">
      <xdr:nvCxnSpPr>
        <xdr:cNvPr id="390" name="直線コネクタ 389">
          <a:extLst>
            <a:ext uri="{FF2B5EF4-FFF2-40B4-BE49-F238E27FC236}">
              <a16:creationId xmlns:a16="http://schemas.microsoft.com/office/drawing/2014/main" id="{2FDBE368-2EEA-4DB3-B0FB-FBAECB388ACE}"/>
            </a:ext>
          </a:extLst>
        </xdr:cNvPr>
        <xdr:cNvCxnSpPr/>
      </xdr:nvCxnSpPr>
      <xdr:spPr>
        <a:xfrm flipV="1">
          <a:off x="1130300" y="1765744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391" name="n_1aveValue【市民会館】&#10;有形固定資産減価償却率">
          <a:extLst>
            <a:ext uri="{FF2B5EF4-FFF2-40B4-BE49-F238E27FC236}">
              <a16:creationId xmlns:a16="http://schemas.microsoft.com/office/drawing/2014/main" id="{1AFCF0B4-FBF0-4BAC-8205-B3972F61BACA}"/>
            </a:ext>
          </a:extLst>
        </xdr:cNvPr>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392" name="n_2aveValue【市民会館】&#10;有形固定資産減価償却率">
          <a:extLst>
            <a:ext uri="{FF2B5EF4-FFF2-40B4-BE49-F238E27FC236}">
              <a16:creationId xmlns:a16="http://schemas.microsoft.com/office/drawing/2014/main" id="{ED354416-0E10-436A-9A33-368BE043E4DA}"/>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393" name="n_3aveValue【市民会館】&#10;有形固定資産減価償却率">
          <a:extLst>
            <a:ext uri="{FF2B5EF4-FFF2-40B4-BE49-F238E27FC236}">
              <a16:creationId xmlns:a16="http://schemas.microsoft.com/office/drawing/2014/main" id="{9D6FD19F-00A5-4C9D-B179-9D076D6D7912}"/>
            </a:ext>
          </a:extLst>
        </xdr:cNvPr>
        <xdr:cNvSpPr txBox="1"/>
      </xdr:nvSpPr>
      <xdr:spPr>
        <a:xfrm>
          <a:off x="1816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394" name="n_4aveValue【市民会館】&#10;有形固定資産減価償却率">
          <a:extLst>
            <a:ext uri="{FF2B5EF4-FFF2-40B4-BE49-F238E27FC236}">
              <a16:creationId xmlns:a16="http://schemas.microsoft.com/office/drawing/2014/main" id="{42B30114-EF27-4B36-A837-11FAB6A73AA2}"/>
            </a:ext>
          </a:extLst>
        </xdr:cNvPr>
        <xdr:cNvSpPr txBox="1"/>
      </xdr:nvSpPr>
      <xdr:spPr>
        <a:xfrm>
          <a:off x="927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104791</xdr:rowOff>
    </xdr:from>
    <xdr:ext cx="405111" cy="259045"/>
    <xdr:sp macro="" textlink="">
      <xdr:nvSpPr>
        <xdr:cNvPr id="395" name="n_2mainValue【市民会館】&#10;有形固定資産減価償却率">
          <a:extLst>
            <a:ext uri="{FF2B5EF4-FFF2-40B4-BE49-F238E27FC236}">
              <a16:creationId xmlns:a16="http://schemas.microsoft.com/office/drawing/2014/main" id="{C5991FE1-CD08-4B94-96FD-4A14FD1F8705}"/>
            </a:ext>
          </a:extLst>
        </xdr:cNvPr>
        <xdr:cNvSpPr txBox="1"/>
      </xdr:nvSpPr>
      <xdr:spPr>
        <a:xfrm>
          <a:off x="2705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65422</xdr:rowOff>
    </xdr:from>
    <xdr:ext cx="405111" cy="259045"/>
    <xdr:sp macro="" textlink="">
      <xdr:nvSpPr>
        <xdr:cNvPr id="396" name="n_3mainValue【市民会館】&#10;有形固定資産減価償却率">
          <a:extLst>
            <a:ext uri="{FF2B5EF4-FFF2-40B4-BE49-F238E27FC236}">
              <a16:creationId xmlns:a16="http://schemas.microsoft.com/office/drawing/2014/main" id="{503FCE2F-163E-4432-84F8-8C2E973D3FDC}"/>
            </a:ext>
          </a:extLst>
        </xdr:cNvPr>
        <xdr:cNvSpPr txBox="1"/>
      </xdr:nvSpPr>
      <xdr:spPr>
        <a:xfrm>
          <a:off x="1816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154957</xdr:rowOff>
    </xdr:from>
    <xdr:ext cx="405111" cy="259045"/>
    <xdr:sp macro="" textlink="">
      <xdr:nvSpPr>
        <xdr:cNvPr id="397" name="n_4mainValue【市民会館】&#10;有形固定資産減価償却率">
          <a:extLst>
            <a:ext uri="{FF2B5EF4-FFF2-40B4-BE49-F238E27FC236}">
              <a16:creationId xmlns:a16="http://schemas.microsoft.com/office/drawing/2014/main" id="{80C564DA-F65F-4AAF-8576-6A627C022183}"/>
            </a:ext>
          </a:extLst>
        </xdr:cNvPr>
        <xdr:cNvSpPr txBox="1"/>
      </xdr:nvSpPr>
      <xdr:spPr>
        <a:xfrm>
          <a:off x="927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a:extLst>
            <a:ext uri="{FF2B5EF4-FFF2-40B4-BE49-F238E27FC236}">
              <a16:creationId xmlns:a16="http://schemas.microsoft.com/office/drawing/2014/main" id="{F12CA5EE-28D9-4D4E-9AB3-9D061F85C4A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a:extLst>
            <a:ext uri="{FF2B5EF4-FFF2-40B4-BE49-F238E27FC236}">
              <a16:creationId xmlns:a16="http://schemas.microsoft.com/office/drawing/2014/main" id="{5CBFFA5A-B292-4E41-8814-B776A48715E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a:extLst>
            <a:ext uri="{FF2B5EF4-FFF2-40B4-BE49-F238E27FC236}">
              <a16:creationId xmlns:a16="http://schemas.microsoft.com/office/drawing/2014/main" id="{20EED6F6-8E89-4E96-9C8F-ADBA7C4B791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a:extLst>
            <a:ext uri="{FF2B5EF4-FFF2-40B4-BE49-F238E27FC236}">
              <a16:creationId xmlns:a16="http://schemas.microsoft.com/office/drawing/2014/main" id="{4161940C-ECBE-495E-B464-A83B409A4FB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a:extLst>
            <a:ext uri="{FF2B5EF4-FFF2-40B4-BE49-F238E27FC236}">
              <a16:creationId xmlns:a16="http://schemas.microsoft.com/office/drawing/2014/main" id="{7603F2BD-8916-4A5D-B6FF-A373E8E5214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a:extLst>
            <a:ext uri="{FF2B5EF4-FFF2-40B4-BE49-F238E27FC236}">
              <a16:creationId xmlns:a16="http://schemas.microsoft.com/office/drawing/2014/main" id="{1FEE82F5-9D68-41E9-A553-8AF309FB11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a:extLst>
            <a:ext uri="{FF2B5EF4-FFF2-40B4-BE49-F238E27FC236}">
              <a16:creationId xmlns:a16="http://schemas.microsoft.com/office/drawing/2014/main" id="{65CC3713-45F0-4E3B-969C-6FE6F1ACA91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a:extLst>
            <a:ext uri="{FF2B5EF4-FFF2-40B4-BE49-F238E27FC236}">
              <a16:creationId xmlns:a16="http://schemas.microsoft.com/office/drawing/2014/main" id="{5879E835-2606-4DAA-92C4-49071FBCC1F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a:extLst>
            <a:ext uri="{FF2B5EF4-FFF2-40B4-BE49-F238E27FC236}">
              <a16:creationId xmlns:a16="http://schemas.microsoft.com/office/drawing/2014/main" id="{A47D8246-8FDD-4A2A-8509-146EFE8ABAA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a:extLst>
            <a:ext uri="{FF2B5EF4-FFF2-40B4-BE49-F238E27FC236}">
              <a16:creationId xmlns:a16="http://schemas.microsoft.com/office/drawing/2014/main" id="{EC11845D-F12D-449B-98B4-1C722B73950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a:extLst>
            <a:ext uri="{FF2B5EF4-FFF2-40B4-BE49-F238E27FC236}">
              <a16:creationId xmlns:a16="http://schemas.microsoft.com/office/drawing/2014/main" id="{6A5A3107-C83B-4134-9825-3DBC34607B3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a:extLst>
            <a:ext uri="{FF2B5EF4-FFF2-40B4-BE49-F238E27FC236}">
              <a16:creationId xmlns:a16="http://schemas.microsoft.com/office/drawing/2014/main" id="{AC3CC618-2BBD-4C67-BB71-ED9A0E7B2E55}"/>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a:extLst>
            <a:ext uri="{FF2B5EF4-FFF2-40B4-BE49-F238E27FC236}">
              <a16:creationId xmlns:a16="http://schemas.microsoft.com/office/drawing/2014/main" id="{343068A1-3148-4330-B19F-557D300F9AF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a:extLst>
            <a:ext uri="{FF2B5EF4-FFF2-40B4-BE49-F238E27FC236}">
              <a16:creationId xmlns:a16="http://schemas.microsoft.com/office/drawing/2014/main" id="{1C976A8A-2A28-4E80-BC52-6FC4F857D4D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a:extLst>
            <a:ext uri="{FF2B5EF4-FFF2-40B4-BE49-F238E27FC236}">
              <a16:creationId xmlns:a16="http://schemas.microsoft.com/office/drawing/2014/main" id="{2B6AEC4A-2C99-4054-A97F-61C44A03E71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a:extLst>
            <a:ext uri="{FF2B5EF4-FFF2-40B4-BE49-F238E27FC236}">
              <a16:creationId xmlns:a16="http://schemas.microsoft.com/office/drawing/2014/main" id="{A8682132-CD38-4D7A-AFCA-9C429B68EB4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a:extLst>
            <a:ext uri="{FF2B5EF4-FFF2-40B4-BE49-F238E27FC236}">
              <a16:creationId xmlns:a16="http://schemas.microsoft.com/office/drawing/2014/main" id="{86776427-436C-434F-837F-B8A6D3C4DCF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a:extLst>
            <a:ext uri="{FF2B5EF4-FFF2-40B4-BE49-F238E27FC236}">
              <a16:creationId xmlns:a16="http://schemas.microsoft.com/office/drawing/2014/main" id="{EBD4CD0E-81D4-499F-8B2C-E016DC3A621B}"/>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a:extLst>
            <a:ext uri="{FF2B5EF4-FFF2-40B4-BE49-F238E27FC236}">
              <a16:creationId xmlns:a16="http://schemas.microsoft.com/office/drawing/2014/main" id="{BF468577-C6E5-45CE-8B01-1C80BFE20B6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a:extLst>
            <a:ext uri="{FF2B5EF4-FFF2-40B4-BE49-F238E27FC236}">
              <a16:creationId xmlns:a16="http://schemas.microsoft.com/office/drawing/2014/main" id="{BDEE6C4A-7286-4B50-ACBA-3BD226AFC05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4DD3DDD6-D3BE-4202-BC33-1B8F07DA976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1F3E8047-3CBB-42EE-9F8B-36761AF0870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a:extLst>
            <a:ext uri="{FF2B5EF4-FFF2-40B4-BE49-F238E27FC236}">
              <a16:creationId xmlns:a16="http://schemas.microsoft.com/office/drawing/2014/main" id="{45DC5D6D-0E0C-495C-9904-4C409EA5CEC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21" name="直線コネクタ 420">
          <a:extLst>
            <a:ext uri="{FF2B5EF4-FFF2-40B4-BE49-F238E27FC236}">
              <a16:creationId xmlns:a16="http://schemas.microsoft.com/office/drawing/2014/main" id="{97C82641-92E8-4CBB-994D-1BE70CD8BF17}"/>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22" name="【市民会館】&#10;一人当たり面積最小値テキスト">
          <a:extLst>
            <a:ext uri="{FF2B5EF4-FFF2-40B4-BE49-F238E27FC236}">
              <a16:creationId xmlns:a16="http://schemas.microsoft.com/office/drawing/2014/main" id="{0132291E-1F44-439C-B892-06A70AB66AFF}"/>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23" name="直線コネクタ 422">
          <a:extLst>
            <a:ext uri="{FF2B5EF4-FFF2-40B4-BE49-F238E27FC236}">
              <a16:creationId xmlns:a16="http://schemas.microsoft.com/office/drawing/2014/main" id="{411BC57A-0F82-45E9-B2CB-A14005870134}"/>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24" name="【市民会館】&#10;一人当たり面積最大値テキスト">
          <a:extLst>
            <a:ext uri="{FF2B5EF4-FFF2-40B4-BE49-F238E27FC236}">
              <a16:creationId xmlns:a16="http://schemas.microsoft.com/office/drawing/2014/main" id="{CCE8AEE8-2D11-439F-9020-ABC4995CCB9F}"/>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25" name="直線コネクタ 424">
          <a:extLst>
            <a:ext uri="{FF2B5EF4-FFF2-40B4-BE49-F238E27FC236}">
              <a16:creationId xmlns:a16="http://schemas.microsoft.com/office/drawing/2014/main" id="{05E475CD-AC7B-4CB1-B14D-E0793996CBB0}"/>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26" name="【市民会館】&#10;一人当たり面積平均値テキスト">
          <a:extLst>
            <a:ext uri="{FF2B5EF4-FFF2-40B4-BE49-F238E27FC236}">
              <a16:creationId xmlns:a16="http://schemas.microsoft.com/office/drawing/2014/main" id="{63A10288-84FB-48E3-9062-7521ACEECD2C}"/>
            </a:ext>
          </a:extLst>
        </xdr:cNvPr>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27" name="フローチャート: 判断 426">
          <a:extLst>
            <a:ext uri="{FF2B5EF4-FFF2-40B4-BE49-F238E27FC236}">
              <a16:creationId xmlns:a16="http://schemas.microsoft.com/office/drawing/2014/main" id="{5E98D7F7-2D29-45D5-8502-34A22491DA2F}"/>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28" name="フローチャート: 判断 427">
          <a:extLst>
            <a:ext uri="{FF2B5EF4-FFF2-40B4-BE49-F238E27FC236}">
              <a16:creationId xmlns:a16="http://schemas.microsoft.com/office/drawing/2014/main" id="{A7CCE6D9-BF17-47B0-8BBF-6557B3AA137F}"/>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29" name="フローチャート: 判断 428">
          <a:extLst>
            <a:ext uri="{FF2B5EF4-FFF2-40B4-BE49-F238E27FC236}">
              <a16:creationId xmlns:a16="http://schemas.microsoft.com/office/drawing/2014/main" id="{3D349071-C7D5-43A1-96DA-7CA5451444F9}"/>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30" name="フローチャート: 判断 429">
          <a:extLst>
            <a:ext uri="{FF2B5EF4-FFF2-40B4-BE49-F238E27FC236}">
              <a16:creationId xmlns:a16="http://schemas.microsoft.com/office/drawing/2014/main" id="{915F7296-53DD-4ECE-90DA-6D504CD3838B}"/>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31" name="フローチャート: 判断 430">
          <a:extLst>
            <a:ext uri="{FF2B5EF4-FFF2-40B4-BE49-F238E27FC236}">
              <a16:creationId xmlns:a16="http://schemas.microsoft.com/office/drawing/2014/main" id="{DCCD8812-AF90-4101-9184-7C15F5ACA771}"/>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8E96606C-3ADD-49B9-A467-47FA58BA131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C285CEAC-7236-4E94-B815-F6CADB75947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2AB6D8CC-CD02-4470-BC53-C8DE555DF7F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6AD71B90-F360-43E6-BFB8-FA4FE3130CB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2829473B-A1D5-4EEA-A1C7-3D5BB3E0EE2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151130</xdr:rowOff>
    </xdr:from>
    <xdr:to>
      <xdr:col>46</xdr:col>
      <xdr:colOff>38100</xdr:colOff>
      <xdr:row>103</xdr:row>
      <xdr:rowOff>81280</xdr:rowOff>
    </xdr:to>
    <xdr:sp macro="" textlink="">
      <xdr:nvSpPr>
        <xdr:cNvPr id="437" name="楕円 436">
          <a:extLst>
            <a:ext uri="{FF2B5EF4-FFF2-40B4-BE49-F238E27FC236}">
              <a16:creationId xmlns:a16="http://schemas.microsoft.com/office/drawing/2014/main" id="{2C2EB4C8-46F2-4382-9191-3B72E28C1F3F}"/>
            </a:ext>
          </a:extLst>
        </xdr:cNvPr>
        <xdr:cNvSpPr/>
      </xdr:nvSpPr>
      <xdr:spPr>
        <a:xfrm>
          <a:off x="8699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55880</xdr:rowOff>
    </xdr:from>
    <xdr:to>
      <xdr:col>41</xdr:col>
      <xdr:colOff>101600</xdr:colOff>
      <xdr:row>103</xdr:row>
      <xdr:rowOff>157480</xdr:rowOff>
    </xdr:to>
    <xdr:sp macro="" textlink="">
      <xdr:nvSpPr>
        <xdr:cNvPr id="438" name="楕円 437">
          <a:extLst>
            <a:ext uri="{FF2B5EF4-FFF2-40B4-BE49-F238E27FC236}">
              <a16:creationId xmlns:a16="http://schemas.microsoft.com/office/drawing/2014/main" id="{CBB6E161-B56F-4D24-B981-9DEF80F64518}"/>
            </a:ext>
          </a:extLst>
        </xdr:cNvPr>
        <xdr:cNvSpPr/>
      </xdr:nvSpPr>
      <xdr:spPr>
        <a:xfrm>
          <a:off x="7810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30480</xdr:rowOff>
    </xdr:from>
    <xdr:to>
      <xdr:col>45</xdr:col>
      <xdr:colOff>177800</xdr:colOff>
      <xdr:row>103</xdr:row>
      <xdr:rowOff>106680</xdr:rowOff>
    </xdr:to>
    <xdr:cxnSp macro="">
      <xdr:nvCxnSpPr>
        <xdr:cNvPr id="439" name="直線コネクタ 438">
          <a:extLst>
            <a:ext uri="{FF2B5EF4-FFF2-40B4-BE49-F238E27FC236}">
              <a16:creationId xmlns:a16="http://schemas.microsoft.com/office/drawing/2014/main" id="{82207B02-83A2-4CBE-B4DB-C6BED5C1A211}"/>
            </a:ext>
          </a:extLst>
        </xdr:cNvPr>
        <xdr:cNvCxnSpPr/>
      </xdr:nvCxnSpPr>
      <xdr:spPr>
        <a:xfrm flipV="1">
          <a:off x="7861300" y="176898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128270</xdr:rowOff>
    </xdr:from>
    <xdr:to>
      <xdr:col>36</xdr:col>
      <xdr:colOff>165100</xdr:colOff>
      <xdr:row>104</xdr:row>
      <xdr:rowOff>58420</xdr:rowOff>
    </xdr:to>
    <xdr:sp macro="" textlink="">
      <xdr:nvSpPr>
        <xdr:cNvPr id="440" name="楕円 439">
          <a:extLst>
            <a:ext uri="{FF2B5EF4-FFF2-40B4-BE49-F238E27FC236}">
              <a16:creationId xmlns:a16="http://schemas.microsoft.com/office/drawing/2014/main" id="{71D196AB-CFA7-4F5B-8350-B55546B47FC7}"/>
            </a:ext>
          </a:extLst>
        </xdr:cNvPr>
        <xdr:cNvSpPr/>
      </xdr:nvSpPr>
      <xdr:spPr>
        <a:xfrm>
          <a:off x="692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106680</xdr:rowOff>
    </xdr:from>
    <xdr:to>
      <xdr:col>41</xdr:col>
      <xdr:colOff>50800</xdr:colOff>
      <xdr:row>104</xdr:row>
      <xdr:rowOff>7620</xdr:rowOff>
    </xdr:to>
    <xdr:cxnSp macro="">
      <xdr:nvCxnSpPr>
        <xdr:cNvPr id="441" name="直線コネクタ 440">
          <a:extLst>
            <a:ext uri="{FF2B5EF4-FFF2-40B4-BE49-F238E27FC236}">
              <a16:creationId xmlns:a16="http://schemas.microsoft.com/office/drawing/2014/main" id="{8E033E9D-71B8-4963-B410-64DE751A5611}"/>
            </a:ext>
          </a:extLst>
        </xdr:cNvPr>
        <xdr:cNvCxnSpPr/>
      </xdr:nvCxnSpPr>
      <xdr:spPr>
        <a:xfrm flipV="1">
          <a:off x="6972300" y="177660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42" name="n_1aveValue【市民会館】&#10;一人当たり面積">
          <a:extLst>
            <a:ext uri="{FF2B5EF4-FFF2-40B4-BE49-F238E27FC236}">
              <a16:creationId xmlns:a16="http://schemas.microsoft.com/office/drawing/2014/main" id="{5B7AA860-2BCD-4BF7-B16A-4A2B1FB41A98}"/>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43" name="n_2aveValue【市民会館】&#10;一人当たり面積">
          <a:extLst>
            <a:ext uri="{FF2B5EF4-FFF2-40B4-BE49-F238E27FC236}">
              <a16:creationId xmlns:a16="http://schemas.microsoft.com/office/drawing/2014/main" id="{E47C364E-0B7F-48A4-9DDC-7E6AD219AC00}"/>
            </a:ext>
          </a:extLst>
        </xdr:cNvPr>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44" name="n_3aveValue【市民会館】&#10;一人当たり面積">
          <a:extLst>
            <a:ext uri="{FF2B5EF4-FFF2-40B4-BE49-F238E27FC236}">
              <a16:creationId xmlns:a16="http://schemas.microsoft.com/office/drawing/2014/main" id="{CC5291A3-CE9B-4E2C-B50D-F52F2267CE25}"/>
            </a:ext>
          </a:extLst>
        </xdr:cNvPr>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45" name="n_4aveValue【市民会館】&#10;一人当たり面積">
          <a:extLst>
            <a:ext uri="{FF2B5EF4-FFF2-40B4-BE49-F238E27FC236}">
              <a16:creationId xmlns:a16="http://schemas.microsoft.com/office/drawing/2014/main" id="{6AA5C669-830F-4FB0-BEF8-BC33794A5874}"/>
            </a:ext>
          </a:extLst>
        </xdr:cNvPr>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97807</xdr:rowOff>
    </xdr:from>
    <xdr:ext cx="469744" cy="259045"/>
    <xdr:sp macro="" textlink="">
      <xdr:nvSpPr>
        <xdr:cNvPr id="446" name="n_2mainValue【市民会館】&#10;一人当たり面積">
          <a:extLst>
            <a:ext uri="{FF2B5EF4-FFF2-40B4-BE49-F238E27FC236}">
              <a16:creationId xmlns:a16="http://schemas.microsoft.com/office/drawing/2014/main" id="{081914BA-90BB-4251-A99C-C9958ED0B33D}"/>
            </a:ext>
          </a:extLst>
        </xdr:cNvPr>
        <xdr:cNvSpPr txBox="1"/>
      </xdr:nvSpPr>
      <xdr:spPr>
        <a:xfrm>
          <a:off x="8515427"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2557</xdr:rowOff>
    </xdr:from>
    <xdr:ext cx="469744" cy="259045"/>
    <xdr:sp macro="" textlink="">
      <xdr:nvSpPr>
        <xdr:cNvPr id="447" name="n_3mainValue【市民会館】&#10;一人当たり面積">
          <a:extLst>
            <a:ext uri="{FF2B5EF4-FFF2-40B4-BE49-F238E27FC236}">
              <a16:creationId xmlns:a16="http://schemas.microsoft.com/office/drawing/2014/main" id="{1D8DA635-34B7-4CF5-AE9E-7092A84E762A}"/>
            </a:ext>
          </a:extLst>
        </xdr:cNvPr>
        <xdr:cNvSpPr txBox="1"/>
      </xdr:nvSpPr>
      <xdr:spPr>
        <a:xfrm>
          <a:off x="7626427" y="1749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74947</xdr:rowOff>
    </xdr:from>
    <xdr:ext cx="469744" cy="259045"/>
    <xdr:sp macro="" textlink="">
      <xdr:nvSpPr>
        <xdr:cNvPr id="448" name="n_4mainValue【市民会館】&#10;一人当たり面積">
          <a:extLst>
            <a:ext uri="{FF2B5EF4-FFF2-40B4-BE49-F238E27FC236}">
              <a16:creationId xmlns:a16="http://schemas.microsoft.com/office/drawing/2014/main" id="{901E5822-C087-4469-BC89-13C06210E678}"/>
            </a:ext>
          </a:extLst>
        </xdr:cNvPr>
        <xdr:cNvSpPr txBox="1"/>
      </xdr:nvSpPr>
      <xdr:spPr>
        <a:xfrm>
          <a:off x="6737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a:extLst>
            <a:ext uri="{FF2B5EF4-FFF2-40B4-BE49-F238E27FC236}">
              <a16:creationId xmlns:a16="http://schemas.microsoft.com/office/drawing/2014/main" id="{BDB10236-27EE-4C01-A11A-6EA965129EF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a:extLst>
            <a:ext uri="{FF2B5EF4-FFF2-40B4-BE49-F238E27FC236}">
              <a16:creationId xmlns:a16="http://schemas.microsoft.com/office/drawing/2014/main" id="{4171CF3F-AB0B-4E13-A314-BD77E91E3FB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a:extLst>
            <a:ext uri="{FF2B5EF4-FFF2-40B4-BE49-F238E27FC236}">
              <a16:creationId xmlns:a16="http://schemas.microsoft.com/office/drawing/2014/main" id="{3E9D1206-9A5D-4BEE-B72B-5A81818DEFB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a:extLst>
            <a:ext uri="{FF2B5EF4-FFF2-40B4-BE49-F238E27FC236}">
              <a16:creationId xmlns:a16="http://schemas.microsoft.com/office/drawing/2014/main" id="{CA2AF213-F244-42CD-A411-DB2E646F689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a:extLst>
            <a:ext uri="{FF2B5EF4-FFF2-40B4-BE49-F238E27FC236}">
              <a16:creationId xmlns:a16="http://schemas.microsoft.com/office/drawing/2014/main" id="{B93019C7-755A-4A03-B83E-8E0BABD88D6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a:extLst>
            <a:ext uri="{FF2B5EF4-FFF2-40B4-BE49-F238E27FC236}">
              <a16:creationId xmlns:a16="http://schemas.microsoft.com/office/drawing/2014/main" id="{36E1CA87-1B24-4358-B458-AB4BA447DBC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a:extLst>
            <a:ext uri="{FF2B5EF4-FFF2-40B4-BE49-F238E27FC236}">
              <a16:creationId xmlns:a16="http://schemas.microsoft.com/office/drawing/2014/main" id="{8F31AE0C-9FA6-494F-A6D6-228AA9AEA80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a:extLst>
            <a:ext uri="{FF2B5EF4-FFF2-40B4-BE49-F238E27FC236}">
              <a16:creationId xmlns:a16="http://schemas.microsoft.com/office/drawing/2014/main" id="{C8A42E57-8199-4B94-B9B6-B517C7B13DC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a:extLst>
            <a:ext uri="{FF2B5EF4-FFF2-40B4-BE49-F238E27FC236}">
              <a16:creationId xmlns:a16="http://schemas.microsoft.com/office/drawing/2014/main" id="{96B70A86-D98C-46E0-B54B-3E26EB02867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a:extLst>
            <a:ext uri="{FF2B5EF4-FFF2-40B4-BE49-F238E27FC236}">
              <a16:creationId xmlns:a16="http://schemas.microsoft.com/office/drawing/2014/main" id="{9146FAD4-8F2B-4F57-B5DC-CED7E661D0A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9" name="テキスト ボックス 458">
          <a:extLst>
            <a:ext uri="{FF2B5EF4-FFF2-40B4-BE49-F238E27FC236}">
              <a16:creationId xmlns:a16="http://schemas.microsoft.com/office/drawing/2014/main" id="{647444F1-BE94-4B61-AD3F-A373023C44D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a:extLst>
            <a:ext uri="{FF2B5EF4-FFF2-40B4-BE49-F238E27FC236}">
              <a16:creationId xmlns:a16="http://schemas.microsoft.com/office/drawing/2014/main" id="{F55FED05-6D44-49FC-8D56-A9FE6222B1B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61" name="テキスト ボックス 460">
          <a:extLst>
            <a:ext uri="{FF2B5EF4-FFF2-40B4-BE49-F238E27FC236}">
              <a16:creationId xmlns:a16="http://schemas.microsoft.com/office/drawing/2014/main" id="{1556398E-98EE-4F31-8B7F-A37E854D18C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a:extLst>
            <a:ext uri="{FF2B5EF4-FFF2-40B4-BE49-F238E27FC236}">
              <a16:creationId xmlns:a16="http://schemas.microsoft.com/office/drawing/2014/main" id="{43E61183-7601-48F3-9511-DDAB9EF150A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a:extLst>
            <a:ext uri="{FF2B5EF4-FFF2-40B4-BE49-F238E27FC236}">
              <a16:creationId xmlns:a16="http://schemas.microsoft.com/office/drawing/2014/main" id="{A369FF39-867A-443D-947A-A65E9E31CF5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a:extLst>
            <a:ext uri="{FF2B5EF4-FFF2-40B4-BE49-F238E27FC236}">
              <a16:creationId xmlns:a16="http://schemas.microsoft.com/office/drawing/2014/main" id="{100DDB9E-4E7D-4F89-BB2E-1B23421D479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a:extLst>
            <a:ext uri="{FF2B5EF4-FFF2-40B4-BE49-F238E27FC236}">
              <a16:creationId xmlns:a16="http://schemas.microsoft.com/office/drawing/2014/main" id="{943BC21B-45BD-4883-8FFF-F7D5CB37808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a:extLst>
            <a:ext uri="{FF2B5EF4-FFF2-40B4-BE49-F238E27FC236}">
              <a16:creationId xmlns:a16="http://schemas.microsoft.com/office/drawing/2014/main" id="{41FB8F31-E48A-4A0A-9A26-B1F2846A46C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a:extLst>
            <a:ext uri="{FF2B5EF4-FFF2-40B4-BE49-F238E27FC236}">
              <a16:creationId xmlns:a16="http://schemas.microsoft.com/office/drawing/2014/main" id="{1EA28BE6-32D4-47C3-9C50-C2AC7CC9875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a:extLst>
            <a:ext uri="{FF2B5EF4-FFF2-40B4-BE49-F238E27FC236}">
              <a16:creationId xmlns:a16="http://schemas.microsoft.com/office/drawing/2014/main" id="{86E7A3AC-ADA6-42CA-A3FD-25A3D6F0012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9" name="テキスト ボックス 468">
          <a:extLst>
            <a:ext uri="{FF2B5EF4-FFF2-40B4-BE49-F238E27FC236}">
              <a16:creationId xmlns:a16="http://schemas.microsoft.com/office/drawing/2014/main" id="{82E7F24D-34CD-4BF7-8BEA-FD0C9FBAE37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763CA8EE-4550-434C-8B42-7FE2FD51D59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71" name="テキスト ボックス 470">
          <a:extLst>
            <a:ext uri="{FF2B5EF4-FFF2-40B4-BE49-F238E27FC236}">
              <a16:creationId xmlns:a16="http://schemas.microsoft.com/office/drawing/2014/main" id="{7B59AFE5-E724-497E-B0F7-C3AD70EBC88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a:extLst>
            <a:ext uri="{FF2B5EF4-FFF2-40B4-BE49-F238E27FC236}">
              <a16:creationId xmlns:a16="http://schemas.microsoft.com/office/drawing/2014/main" id="{BE628B06-24A3-4A23-A48B-5D370E48612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473" name="直線コネクタ 472">
          <a:extLst>
            <a:ext uri="{FF2B5EF4-FFF2-40B4-BE49-F238E27FC236}">
              <a16:creationId xmlns:a16="http://schemas.microsoft.com/office/drawing/2014/main" id="{AAACE0DF-1858-455A-854E-06A4756137E7}"/>
            </a:ext>
          </a:extLst>
        </xdr:cNvPr>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474" name="【一般廃棄物処理施設】&#10;有形固定資産減価償却率最小値テキスト">
          <a:extLst>
            <a:ext uri="{FF2B5EF4-FFF2-40B4-BE49-F238E27FC236}">
              <a16:creationId xmlns:a16="http://schemas.microsoft.com/office/drawing/2014/main" id="{16659964-03D7-411C-84D6-C884D16C3C6D}"/>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475" name="直線コネクタ 474">
          <a:extLst>
            <a:ext uri="{FF2B5EF4-FFF2-40B4-BE49-F238E27FC236}">
              <a16:creationId xmlns:a16="http://schemas.microsoft.com/office/drawing/2014/main" id="{5C1EA9D8-F770-489A-9F7D-99AB8F2E8750}"/>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76" name="【一般廃棄物処理施設】&#10;有形固定資産減価償却率最大値テキスト">
          <a:extLst>
            <a:ext uri="{FF2B5EF4-FFF2-40B4-BE49-F238E27FC236}">
              <a16:creationId xmlns:a16="http://schemas.microsoft.com/office/drawing/2014/main" id="{CA766BCD-34AE-4934-9EC5-AAF18907D178}"/>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77" name="直線コネクタ 476">
          <a:extLst>
            <a:ext uri="{FF2B5EF4-FFF2-40B4-BE49-F238E27FC236}">
              <a16:creationId xmlns:a16="http://schemas.microsoft.com/office/drawing/2014/main" id="{59EA09FE-5508-4939-845D-C146532D5320}"/>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478" name="【一般廃棄物処理施設】&#10;有形固定資産減価償却率平均値テキスト">
          <a:extLst>
            <a:ext uri="{FF2B5EF4-FFF2-40B4-BE49-F238E27FC236}">
              <a16:creationId xmlns:a16="http://schemas.microsoft.com/office/drawing/2014/main" id="{0B4B8087-63B1-40B9-A8C2-EE134797DE1C}"/>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79" name="フローチャート: 判断 478">
          <a:extLst>
            <a:ext uri="{FF2B5EF4-FFF2-40B4-BE49-F238E27FC236}">
              <a16:creationId xmlns:a16="http://schemas.microsoft.com/office/drawing/2014/main" id="{459047A0-4660-46E9-A9CF-D5819AFEB8A0}"/>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480" name="フローチャート: 判断 479">
          <a:extLst>
            <a:ext uri="{FF2B5EF4-FFF2-40B4-BE49-F238E27FC236}">
              <a16:creationId xmlns:a16="http://schemas.microsoft.com/office/drawing/2014/main" id="{A1CBF9E9-C80A-418E-BFC5-295D35A91146}"/>
            </a:ext>
          </a:extLst>
        </xdr:cNvPr>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481" name="フローチャート: 判断 480">
          <a:extLst>
            <a:ext uri="{FF2B5EF4-FFF2-40B4-BE49-F238E27FC236}">
              <a16:creationId xmlns:a16="http://schemas.microsoft.com/office/drawing/2014/main" id="{4753787A-979F-4516-A53D-B95A140E8FA1}"/>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82" name="フローチャート: 判断 481">
          <a:extLst>
            <a:ext uri="{FF2B5EF4-FFF2-40B4-BE49-F238E27FC236}">
              <a16:creationId xmlns:a16="http://schemas.microsoft.com/office/drawing/2014/main" id="{91EA77D2-8F42-4EDA-B5F3-C17C34AA93A3}"/>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483" name="フローチャート: 判断 482">
          <a:extLst>
            <a:ext uri="{FF2B5EF4-FFF2-40B4-BE49-F238E27FC236}">
              <a16:creationId xmlns:a16="http://schemas.microsoft.com/office/drawing/2014/main" id="{D575F360-153A-448D-B047-E34D5DDA36B0}"/>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2F24AB10-3347-4AB8-B298-7FBD6C5957E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F208DB7-FBED-40F1-98BE-5193992C918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05440D3-9F16-4FC2-A1D9-B00F77AB580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FA988DB-44FF-457D-8CF5-CA089BB4B9F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8D38072-D4CD-4EAE-B202-609460BD2A8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137795</xdr:rowOff>
    </xdr:from>
    <xdr:to>
      <xdr:col>76</xdr:col>
      <xdr:colOff>165100</xdr:colOff>
      <xdr:row>37</xdr:row>
      <xdr:rowOff>67945</xdr:rowOff>
    </xdr:to>
    <xdr:sp macro="" textlink="">
      <xdr:nvSpPr>
        <xdr:cNvPr id="489" name="楕円 488">
          <a:extLst>
            <a:ext uri="{FF2B5EF4-FFF2-40B4-BE49-F238E27FC236}">
              <a16:creationId xmlns:a16="http://schemas.microsoft.com/office/drawing/2014/main" id="{59433FD0-6C8C-49CC-80FE-FB389E54CC54}"/>
            </a:ext>
          </a:extLst>
        </xdr:cNvPr>
        <xdr:cNvSpPr/>
      </xdr:nvSpPr>
      <xdr:spPr>
        <a:xfrm>
          <a:off x="14541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31115</xdr:rowOff>
    </xdr:from>
    <xdr:to>
      <xdr:col>72</xdr:col>
      <xdr:colOff>38100</xdr:colOff>
      <xdr:row>36</xdr:row>
      <xdr:rowOff>132715</xdr:rowOff>
    </xdr:to>
    <xdr:sp macro="" textlink="">
      <xdr:nvSpPr>
        <xdr:cNvPr id="490" name="楕円 489">
          <a:extLst>
            <a:ext uri="{FF2B5EF4-FFF2-40B4-BE49-F238E27FC236}">
              <a16:creationId xmlns:a16="http://schemas.microsoft.com/office/drawing/2014/main" id="{162DD7B1-8245-4475-B756-4DC230146A14}"/>
            </a:ext>
          </a:extLst>
        </xdr:cNvPr>
        <xdr:cNvSpPr/>
      </xdr:nvSpPr>
      <xdr:spPr>
        <a:xfrm>
          <a:off x="13652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81915</xdr:rowOff>
    </xdr:from>
    <xdr:to>
      <xdr:col>76</xdr:col>
      <xdr:colOff>114300</xdr:colOff>
      <xdr:row>37</xdr:row>
      <xdr:rowOff>17145</xdr:rowOff>
    </xdr:to>
    <xdr:cxnSp macro="">
      <xdr:nvCxnSpPr>
        <xdr:cNvPr id="491" name="直線コネクタ 490">
          <a:extLst>
            <a:ext uri="{FF2B5EF4-FFF2-40B4-BE49-F238E27FC236}">
              <a16:creationId xmlns:a16="http://schemas.microsoft.com/office/drawing/2014/main" id="{0A62C7C4-2F31-4C04-857B-184C93CACE53}"/>
            </a:ext>
          </a:extLst>
        </xdr:cNvPr>
        <xdr:cNvCxnSpPr/>
      </xdr:nvCxnSpPr>
      <xdr:spPr>
        <a:xfrm>
          <a:off x="13703300" y="625411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149225</xdr:rowOff>
    </xdr:from>
    <xdr:to>
      <xdr:col>67</xdr:col>
      <xdr:colOff>101600</xdr:colOff>
      <xdr:row>36</xdr:row>
      <xdr:rowOff>79375</xdr:rowOff>
    </xdr:to>
    <xdr:sp macro="" textlink="">
      <xdr:nvSpPr>
        <xdr:cNvPr id="492" name="楕円 491">
          <a:extLst>
            <a:ext uri="{FF2B5EF4-FFF2-40B4-BE49-F238E27FC236}">
              <a16:creationId xmlns:a16="http://schemas.microsoft.com/office/drawing/2014/main" id="{8AC1AF41-49E3-42A0-AFBF-56C28E75E1B4}"/>
            </a:ext>
          </a:extLst>
        </xdr:cNvPr>
        <xdr:cNvSpPr/>
      </xdr:nvSpPr>
      <xdr:spPr>
        <a:xfrm>
          <a:off x="12763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28575</xdr:rowOff>
    </xdr:from>
    <xdr:to>
      <xdr:col>71</xdr:col>
      <xdr:colOff>177800</xdr:colOff>
      <xdr:row>36</xdr:row>
      <xdr:rowOff>81915</xdr:rowOff>
    </xdr:to>
    <xdr:cxnSp macro="">
      <xdr:nvCxnSpPr>
        <xdr:cNvPr id="493" name="直線コネクタ 492">
          <a:extLst>
            <a:ext uri="{FF2B5EF4-FFF2-40B4-BE49-F238E27FC236}">
              <a16:creationId xmlns:a16="http://schemas.microsoft.com/office/drawing/2014/main" id="{A2689E33-3E7A-4283-9A74-A3A4A4232A8A}"/>
            </a:ext>
          </a:extLst>
        </xdr:cNvPr>
        <xdr:cNvCxnSpPr/>
      </xdr:nvCxnSpPr>
      <xdr:spPr>
        <a:xfrm>
          <a:off x="12814300" y="62007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139717</xdr:rowOff>
    </xdr:from>
    <xdr:ext cx="405111" cy="259045"/>
    <xdr:sp macro="" textlink="">
      <xdr:nvSpPr>
        <xdr:cNvPr id="494" name="n_1aveValue【一般廃棄物処理施設】&#10;有形固定資産減価償却率">
          <a:extLst>
            <a:ext uri="{FF2B5EF4-FFF2-40B4-BE49-F238E27FC236}">
              <a16:creationId xmlns:a16="http://schemas.microsoft.com/office/drawing/2014/main" id="{3107EDE8-DB3C-49F2-94B3-ADF66C6D2B32}"/>
            </a:ext>
          </a:extLst>
        </xdr:cNvPr>
        <xdr:cNvSpPr txBox="1"/>
      </xdr:nvSpPr>
      <xdr:spPr>
        <a:xfrm>
          <a:off x="15266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495" name="n_2aveValue【一般廃棄物処理施設】&#10;有形固定資産減価償却率">
          <a:extLst>
            <a:ext uri="{FF2B5EF4-FFF2-40B4-BE49-F238E27FC236}">
              <a16:creationId xmlns:a16="http://schemas.microsoft.com/office/drawing/2014/main" id="{0C932078-0B85-42C9-AC7E-D43596D39DA0}"/>
            </a:ext>
          </a:extLst>
        </xdr:cNvPr>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96" name="n_3aveValue【一般廃棄物処理施設】&#10;有形固定資産減価償却率">
          <a:extLst>
            <a:ext uri="{FF2B5EF4-FFF2-40B4-BE49-F238E27FC236}">
              <a16:creationId xmlns:a16="http://schemas.microsoft.com/office/drawing/2014/main" id="{224C1C9B-F28F-48CB-8BD1-D3320993E8E9}"/>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497" name="n_4aveValue【一般廃棄物処理施設】&#10;有形固定資産減価償却率">
          <a:extLst>
            <a:ext uri="{FF2B5EF4-FFF2-40B4-BE49-F238E27FC236}">
              <a16:creationId xmlns:a16="http://schemas.microsoft.com/office/drawing/2014/main" id="{363EACD4-CDAF-4E71-816F-8DA8F0E16D90}"/>
            </a:ext>
          </a:extLst>
        </xdr:cNvPr>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498" name="n_2mainValue【一般廃棄物処理施設】&#10;有形固定資産減価償却率">
          <a:extLst>
            <a:ext uri="{FF2B5EF4-FFF2-40B4-BE49-F238E27FC236}">
              <a16:creationId xmlns:a16="http://schemas.microsoft.com/office/drawing/2014/main" id="{EAF5EDE3-DA1C-4067-A0EF-D4AE9AC7C550}"/>
            </a:ext>
          </a:extLst>
        </xdr:cNvPr>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149242</xdr:rowOff>
    </xdr:from>
    <xdr:ext cx="405111" cy="259045"/>
    <xdr:sp macro="" textlink="">
      <xdr:nvSpPr>
        <xdr:cNvPr id="499" name="n_3mainValue【一般廃棄物処理施設】&#10;有形固定資産減価償却率">
          <a:extLst>
            <a:ext uri="{FF2B5EF4-FFF2-40B4-BE49-F238E27FC236}">
              <a16:creationId xmlns:a16="http://schemas.microsoft.com/office/drawing/2014/main" id="{52129CA3-245A-43D1-B707-5796891B99A6}"/>
            </a:ext>
          </a:extLst>
        </xdr:cNvPr>
        <xdr:cNvSpPr txBox="1"/>
      </xdr:nvSpPr>
      <xdr:spPr>
        <a:xfrm>
          <a:off x="13500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95902</xdr:rowOff>
    </xdr:from>
    <xdr:ext cx="405111" cy="259045"/>
    <xdr:sp macro="" textlink="">
      <xdr:nvSpPr>
        <xdr:cNvPr id="500" name="n_4mainValue【一般廃棄物処理施設】&#10;有形固定資産減価償却率">
          <a:extLst>
            <a:ext uri="{FF2B5EF4-FFF2-40B4-BE49-F238E27FC236}">
              <a16:creationId xmlns:a16="http://schemas.microsoft.com/office/drawing/2014/main" id="{B938048B-6A52-4540-9D7B-8F62E1E55DFC}"/>
            </a:ext>
          </a:extLst>
        </xdr:cNvPr>
        <xdr:cNvSpPr txBox="1"/>
      </xdr:nvSpPr>
      <xdr:spPr>
        <a:xfrm>
          <a:off x="12611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C1695AD3-DC9E-4FC7-B13B-CB7F589E65F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450ADF2C-ADE5-4D3B-9289-EE737F6E276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021D27E0-D43E-4322-AF67-20C5B4F029F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61748502-AE93-4580-99C7-5D908DECDDA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B9E7A26B-15B1-4C2D-8C59-BBF77C5D5C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487285FA-F6C9-4797-9BDF-C7766C2F0A8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8BE750FB-FFFD-4F7C-9C19-9DD43AA2A99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F0FFB655-6C62-4EB1-9275-B00F1983BF9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a:extLst>
            <a:ext uri="{FF2B5EF4-FFF2-40B4-BE49-F238E27FC236}">
              <a16:creationId xmlns:a16="http://schemas.microsoft.com/office/drawing/2014/main" id="{AE06D731-8839-4773-8647-D68943A207B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a:extLst>
            <a:ext uri="{FF2B5EF4-FFF2-40B4-BE49-F238E27FC236}">
              <a16:creationId xmlns:a16="http://schemas.microsoft.com/office/drawing/2014/main" id="{09FB8AF7-3F4C-490A-BD61-2DB6B8D3680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1" name="直線コネクタ 510">
          <a:extLst>
            <a:ext uri="{FF2B5EF4-FFF2-40B4-BE49-F238E27FC236}">
              <a16:creationId xmlns:a16="http://schemas.microsoft.com/office/drawing/2014/main" id="{A67D5A95-CDAA-49DC-87EC-B6616553AAF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2" name="テキスト ボックス 511">
          <a:extLst>
            <a:ext uri="{FF2B5EF4-FFF2-40B4-BE49-F238E27FC236}">
              <a16:creationId xmlns:a16="http://schemas.microsoft.com/office/drawing/2014/main" id="{308430EE-2DE2-47A6-8EA5-2B853A35EE1D}"/>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3" name="直線コネクタ 512">
          <a:extLst>
            <a:ext uri="{FF2B5EF4-FFF2-40B4-BE49-F238E27FC236}">
              <a16:creationId xmlns:a16="http://schemas.microsoft.com/office/drawing/2014/main" id="{73A3E7C7-3084-4ADD-BB09-CE68178AED2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4" name="テキスト ボックス 513">
          <a:extLst>
            <a:ext uri="{FF2B5EF4-FFF2-40B4-BE49-F238E27FC236}">
              <a16:creationId xmlns:a16="http://schemas.microsoft.com/office/drawing/2014/main" id="{EF3AE1A0-EF30-49B4-9198-4A001BF936CA}"/>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5" name="直線コネクタ 514">
          <a:extLst>
            <a:ext uri="{FF2B5EF4-FFF2-40B4-BE49-F238E27FC236}">
              <a16:creationId xmlns:a16="http://schemas.microsoft.com/office/drawing/2014/main" id="{DEDFC86C-DE8B-497B-A452-CAD97038C42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6" name="テキスト ボックス 515">
          <a:extLst>
            <a:ext uri="{FF2B5EF4-FFF2-40B4-BE49-F238E27FC236}">
              <a16:creationId xmlns:a16="http://schemas.microsoft.com/office/drawing/2014/main" id="{5F04A456-EB16-45A3-8F13-8591CA791BE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7" name="直線コネクタ 516">
          <a:extLst>
            <a:ext uri="{FF2B5EF4-FFF2-40B4-BE49-F238E27FC236}">
              <a16:creationId xmlns:a16="http://schemas.microsoft.com/office/drawing/2014/main" id="{03EE212D-26B4-4A7E-8D63-58D4AA6FC449}"/>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18" name="テキスト ボックス 517">
          <a:extLst>
            <a:ext uri="{FF2B5EF4-FFF2-40B4-BE49-F238E27FC236}">
              <a16:creationId xmlns:a16="http://schemas.microsoft.com/office/drawing/2014/main" id="{AD26B230-6C51-4469-AF1F-4F3154C28A0E}"/>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a:extLst>
            <a:ext uri="{FF2B5EF4-FFF2-40B4-BE49-F238E27FC236}">
              <a16:creationId xmlns:a16="http://schemas.microsoft.com/office/drawing/2014/main" id="{9EC00D8B-B5DA-4966-8FE3-3D96099F456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0" name="テキスト ボックス 519">
          <a:extLst>
            <a:ext uri="{FF2B5EF4-FFF2-40B4-BE49-F238E27FC236}">
              <a16:creationId xmlns:a16="http://schemas.microsoft.com/office/drawing/2014/main" id="{F467B29B-5B87-4284-AFF5-438DC389F89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一般廃棄物処理施設】&#10;一人当たり有形固定資産（償却資産）額グラフ枠">
          <a:extLst>
            <a:ext uri="{FF2B5EF4-FFF2-40B4-BE49-F238E27FC236}">
              <a16:creationId xmlns:a16="http://schemas.microsoft.com/office/drawing/2014/main" id="{5FC27F6B-5749-4145-9D5C-AF1472756C7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22" name="直線コネクタ 521">
          <a:extLst>
            <a:ext uri="{FF2B5EF4-FFF2-40B4-BE49-F238E27FC236}">
              <a16:creationId xmlns:a16="http://schemas.microsoft.com/office/drawing/2014/main" id="{09D1AFB9-AB2F-4162-B466-D8FCE7088579}"/>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23" name="【一般廃棄物処理施設】&#10;一人当たり有形固定資産（償却資産）額最小値テキスト">
          <a:extLst>
            <a:ext uri="{FF2B5EF4-FFF2-40B4-BE49-F238E27FC236}">
              <a16:creationId xmlns:a16="http://schemas.microsoft.com/office/drawing/2014/main" id="{D1F1FE0F-5474-4EC5-B505-6D3B45CFF547}"/>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24" name="直線コネクタ 523">
          <a:extLst>
            <a:ext uri="{FF2B5EF4-FFF2-40B4-BE49-F238E27FC236}">
              <a16:creationId xmlns:a16="http://schemas.microsoft.com/office/drawing/2014/main" id="{2E73D0DB-754E-41D5-89EC-3519E29926C9}"/>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25" name="【一般廃棄物処理施設】&#10;一人当たり有形固定資産（償却資産）額最大値テキスト">
          <a:extLst>
            <a:ext uri="{FF2B5EF4-FFF2-40B4-BE49-F238E27FC236}">
              <a16:creationId xmlns:a16="http://schemas.microsoft.com/office/drawing/2014/main" id="{EE4305D5-7354-4290-945F-94A527E55006}"/>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26" name="直線コネクタ 525">
          <a:extLst>
            <a:ext uri="{FF2B5EF4-FFF2-40B4-BE49-F238E27FC236}">
              <a16:creationId xmlns:a16="http://schemas.microsoft.com/office/drawing/2014/main" id="{20E607BA-E82D-43E5-AD36-77C2A21D266F}"/>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27" name="【一般廃棄物処理施設】&#10;一人当たり有形固定資産（償却資産）額平均値テキスト">
          <a:extLst>
            <a:ext uri="{FF2B5EF4-FFF2-40B4-BE49-F238E27FC236}">
              <a16:creationId xmlns:a16="http://schemas.microsoft.com/office/drawing/2014/main" id="{25440ECE-F8CD-4D46-9923-AF489900B679}"/>
            </a:ext>
          </a:extLst>
        </xdr:cNvPr>
        <xdr:cNvSpPr txBox="1"/>
      </xdr:nvSpPr>
      <xdr:spPr>
        <a:xfrm>
          <a:off x="22199600" y="659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28" name="フローチャート: 判断 527">
          <a:extLst>
            <a:ext uri="{FF2B5EF4-FFF2-40B4-BE49-F238E27FC236}">
              <a16:creationId xmlns:a16="http://schemas.microsoft.com/office/drawing/2014/main" id="{DB53930D-C76C-4C88-9284-4995A4CF2F21}"/>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29" name="フローチャート: 判断 528">
          <a:extLst>
            <a:ext uri="{FF2B5EF4-FFF2-40B4-BE49-F238E27FC236}">
              <a16:creationId xmlns:a16="http://schemas.microsoft.com/office/drawing/2014/main" id="{67009732-3006-4C19-AC94-9D83ECB38EAF}"/>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30" name="フローチャート: 判断 529">
          <a:extLst>
            <a:ext uri="{FF2B5EF4-FFF2-40B4-BE49-F238E27FC236}">
              <a16:creationId xmlns:a16="http://schemas.microsoft.com/office/drawing/2014/main" id="{8F468152-4F31-4CB1-8125-B7C5F4247B31}"/>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31" name="フローチャート: 判断 530">
          <a:extLst>
            <a:ext uri="{FF2B5EF4-FFF2-40B4-BE49-F238E27FC236}">
              <a16:creationId xmlns:a16="http://schemas.microsoft.com/office/drawing/2014/main" id="{5AED2301-5052-4789-9144-685EE43402F2}"/>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32" name="フローチャート: 判断 531">
          <a:extLst>
            <a:ext uri="{FF2B5EF4-FFF2-40B4-BE49-F238E27FC236}">
              <a16:creationId xmlns:a16="http://schemas.microsoft.com/office/drawing/2014/main" id="{65AFB516-3DED-4680-A171-D7F1590011D7}"/>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8673CF9-032C-4833-AA24-3DEECDF89A3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5854B304-5894-40ED-ACCD-54B74184025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196E5FA7-6A99-4BC3-BB78-5C6C82E17A5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D661EDDA-35A4-4040-A941-7D49EAC296F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ED647FBC-AD05-4198-B09A-9C0AB8F3832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75596</xdr:rowOff>
    </xdr:from>
    <xdr:to>
      <xdr:col>107</xdr:col>
      <xdr:colOff>101600</xdr:colOff>
      <xdr:row>37</xdr:row>
      <xdr:rowOff>5746</xdr:rowOff>
    </xdr:to>
    <xdr:sp macro="" textlink="">
      <xdr:nvSpPr>
        <xdr:cNvPr id="538" name="楕円 537">
          <a:extLst>
            <a:ext uri="{FF2B5EF4-FFF2-40B4-BE49-F238E27FC236}">
              <a16:creationId xmlns:a16="http://schemas.microsoft.com/office/drawing/2014/main" id="{F71534AA-0B5D-4FAB-BA84-498DA1B3E00A}"/>
            </a:ext>
          </a:extLst>
        </xdr:cNvPr>
        <xdr:cNvSpPr/>
      </xdr:nvSpPr>
      <xdr:spPr>
        <a:xfrm>
          <a:off x="20383500" y="62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93962</xdr:rowOff>
    </xdr:from>
    <xdr:to>
      <xdr:col>102</xdr:col>
      <xdr:colOff>165100</xdr:colOff>
      <xdr:row>37</xdr:row>
      <xdr:rowOff>24112</xdr:rowOff>
    </xdr:to>
    <xdr:sp macro="" textlink="">
      <xdr:nvSpPr>
        <xdr:cNvPr id="539" name="楕円 538">
          <a:extLst>
            <a:ext uri="{FF2B5EF4-FFF2-40B4-BE49-F238E27FC236}">
              <a16:creationId xmlns:a16="http://schemas.microsoft.com/office/drawing/2014/main" id="{A5CB5782-AF7F-4B04-9ADF-B9BF49504FD5}"/>
            </a:ext>
          </a:extLst>
        </xdr:cNvPr>
        <xdr:cNvSpPr/>
      </xdr:nvSpPr>
      <xdr:spPr>
        <a:xfrm>
          <a:off x="19494500" y="62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126396</xdr:rowOff>
    </xdr:from>
    <xdr:to>
      <xdr:col>107</xdr:col>
      <xdr:colOff>50800</xdr:colOff>
      <xdr:row>36</xdr:row>
      <xdr:rowOff>144762</xdr:rowOff>
    </xdr:to>
    <xdr:cxnSp macro="">
      <xdr:nvCxnSpPr>
        <xdr:cNvPr id="540" name="直線コネクタ 539">
          <a:extLst>
            <a:ext uri="{FF2B5EF4-FFF2-40B4-BE49-F238E27FC236}">
              <a16:creationId xmlns:a16="http://schemas.microsoft.com/office/drawing/2014/main" id="{6F162B92-8815-41F4-815C-7011D747D5EB}"/>
            </a:ext>
          </a:extLst>
        </xdr:cNvPr>
        <xdr:cNvCxnSpPr/>
      </xdr:nvCxnSpPr>
      <xdr:spPr>
        <a:xfrm flipV="1">
          <a:off x="19545300" y="6298596"/>
          <a:ext cx="889000" cy="1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111578</xdr:rowOff>
    </xdr:from>
    <xdr:to>
      <xdr:col>98</xdr:col>
      <xdr:colOff>38100</xdr:colOff>
      <xdr:row>37</xdr:row>
      <xdr:rowOff>41728</xdr:rowOff>
    </xdr:to>
    <xdr:sp macro="" textlink="">
      <xdr:nvSpPr>
        <xdr:cNvPr id="541" name="楕円 540">
          <a:extLst>
            <a:ext uri="{FF2B5EF4-FFF2-40B4-BE49-F238E27FC236}">
              <a16:creationId xmlns:a16="http://schemas.microsoft.com/office/drawing/2014/main" id="{353998CE-0388-4951-94D0-4CC9F59A11C4}"/>
            </a:ext>
          </a:extLst>
        </xdr:cNvPr>
        <xdr:cNvSpPr/>
      </xdr:nvSpPr>
      <xdr:spPr>
        <a:xfrm>
          <a:off x="18605500" y="628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144762</xdr:rowOff>
    </xdr:from>
    <xdr:to>
      <xdr:col>102</xdr:col>
      <xdr:colOff>114300</xdr:colOff>
      <xdr:row>36</xdr:row>
      <xdr:rowOff>162378</xdr:rowOff>
    </xdr:to>
    <xdr:cxnSp macro="">
      <xdr:nvCxnSpPr>
        <xdr:cNvPr id="542" name="直線コネクタ 541">
          <a:extLst>
            <a:ext uri="{FF2B5EF4-FFF2-40B4-BE49-F238E27FC236}">
              <a16:creationId xmlns:a16="http://schemas.microsoft.com/office/drawing/2014/main" id="{65268AC4-8C46-4F76-81B7-0C954805BE17}"/>
            </a:ext>
          </a:extLst>
        </xdr:cNvPr>
        <xdr:cNvCxnSpPr/>
      </xdr:nvCxnSpPr>
      <xdr:spPr>
        <a:xfrm flipV="1">
          <a:off x="18656300" y="6316962"/>
          <a:ext cx="8890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543" name="n_1aveValue【一般廃棄物処理施設】&#10;一人当たり有形固定資産（償却資産）額">
          <a:extLst>
            <a:ext uri="{FF2B5EF4-FFF2-40B4-BE49-F238E27FC236}">
              <a16:creationId xmlns:a16="http://schemas.microsoft.com/office/drawing/2014/main" id="{CCDC267D-BF9C-4243-A586-2E10C55A0EA0}"/>
            </a:ext>
          </a:extLst>
        </xdr:cNvPr>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544" name="n_2aveValue【一般廃棄物処理施設】&#10;一人当たり有形固定資産（償却資産）額">
          <a:extLst>
            <a:ext uri="{FF2B5EF4-FFF2-40B4-BE49-F238E27FC236}">
              <a16:creationId xmlns:a16="http://schemas.microsoft.com/office/drawing/2014/main" id="{3FE7F397-48FB-4A67-B825-3C12EFB008E8}"/>
            </a:ext>
          </a:extLst>
        </xdr:cNvPr>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545" name="n_3aveValue【一般廃棄物処理施設】&#10;一人当たり有形固定資産（償却資産）額">
          <a:extLst>
            <a:ext uri="{FF2B5EF4-FFF2-40B4-BE49-F238E27FC236}">
              <a16:creationId xmlns:a16="http://schemas.microsoft.com/office/drawing/2014/main" id="{DD36E432-8EE0-4332-80A6-D46659A74A1B}"/>
            </a:ext>
          </a:extLst>
        </xdr:cNvPr>
        <xdr:cNvSpPr txBox="1"/>
      </xdr:nvSpPr>
      <xdr:spPr>
        <a:xfrm>
          <a:off x="19278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546" name="n_4aveValue【一般廃棄物処理施設】&#10;一人当たり有形固定資産（償却資産）額">
          <a:extLst>
            <a:ext uri="{FF2B5EF4-FFF2-40B4-BE49-F238E27FC236}">
              <a16:creationId xmlns:a16="http://schemas.microsoft.com/office/drawing/2014/main" id="{E6CE91FE-6546-4866-9F82-D6C9934CC157}"/>
            </a:ext>
          </a:extLst>
        </xdr:cNvPr>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22273</xdr:rowOff>
    </xdr:from>
    <xdr:ext cx="599010" cy="259045"/>
    <xdr:sp macro="" textlink="">
      <xdr:nvSpPr>
        <xdr:cNvPr id="547" name="n_2mainValue【一般廃棄物処理施設】&#10;一人当たり有形固定資産（償却資産）額">
          <a:extLst>
            <a:ext uri="{FF2B5EF4-FFF2-40B4-BE49-F238E27FC236}">
              <a16:creationId xmlns:a16="http://schemas.microsoft.com/office/drawing/2014/main" id="{9A62CF64-C5A5-4885-A096-BD5A48299615}"/>
            </a:ext>
          </a:extLst>
        </xdr:cNvPr>
        <xdr:cNvSpPr txBox="1"/>
      </xdr:nvSpPr>
      <xdr:spPr>
        <a:xfrm>
          <a:off x="20134795" y="6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40639</xdr:rowOff>
    </xdr:from>
    <xdr:ext cx="599010" cy="259045"/>
    <xdr:sp macro="" textlink="">
      <xdr:nvSpPr>
        <xdr:cNvPr id="548" name="n_3mainValue【一般廃棄物処理施設】&#10;一人当たり有形固定資産（償却資産）額">
          <a:extLst>
            <a:ext uri="{FF2B5EF4-FFF2-40B4-BE49-F238E27FC236}">
              <a16:creationId xmlns:a16="http://schemas.microsoft.com/office/drawing/2014/main" id="{68865951-85DF-4730-A2F5-A6E49E7F5CEB}"/>
            </a:ext>
          </a:extLst>
        </xdr:cNvPr>
        <xdr:cNvSpPr txBox="1"/>
      </xdr:nvSpPr>
      <xdr:spPr>
        <a:xfrm>
          <a:off x="19245795" y="604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58255</xdr:rowOff>
    </xdr:from>
    <xdr:ext cx="599010" cy="259045"/>
    <xdr:sp macro="" textlink="">
      <xdr:nvSpPr>
        <xdr:cNvPr id="549" name="n_4mainValue【一般廃棄物処理施設】&#10;一人当たり有形固定資産（償却資産）額">
          <a:extLst>
            <a:ext uri="{FF2B5EF4-FFF2-40B4-BE49-F238E27FC236}">
              <a16:creationId xmlns:a16="http://schemas.microsoft.com/office/drawing/2014/main" id="{75A13C81-D967-4BEC-B3D0-D78E279C570C}"/>
            </a:ext>
          </a:extLst>
        </xdr:cNvPr>
        <xdr:cNvSpPr txBox="1"/>
      </xdr:nvSpPr>
      <xdr:spPr>
        <a:xfrm>
          <a:off x="18356795" y="605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0" name="正方形/長方形 549">
          <a:extLst>
            <a:ext uri="{FF2B5EF4-FFF2-40B4-BE49-F238E27FC236}">
              <a16:creationId xmlns:a16="http://schemas.microsoft.com/office/drawing/2014/main" id="{63130581-044B-4C96-85C0-4F64363534A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1" name="正方形/長方形 550">
          <a:extLst>
            <a:ext uri="{FF2B5EF4-FFF2-40B4-BE49-F238E27FC236}">
              <a16:creationId xmlns:a16="http://schemas.microsoft.com/office/drawing/2014/main" id="{0C4C724D-E075-4194-96A3-5F4292E4849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2" name="正方形/長方形 551">
          <a:extLst>
            <a:ext uri="{FF2B5EF4-FFF2-40B4-BE49-F238E27FC236}">
              <a16:creationId xmlns:a16="http://schemas.microsoft.com/office/drawing/2014/main" id="{6BC33A26-573B-4CFF-BC8D-71BD194E73F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3" name="正方形/長方形 552">
          <a:extLst>
            <a:ext uri="{FF2B5EF4-FFF2-40B4-BE49-F238E27FC236}">
              <a16:creationId xmlns:a16="http://schemas.microsoft.com/office/drawing/2014/main" id="{3D47929B-57EE-4249-AF26-42D5E398732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4" name="正方形/長方形 553">
          <a:extLst>
            <a:ext uri="{FF2B5EF4-FFF2-40B4-BE49-F238E27FC236}">
              <a16:creationId xmlns:a16="http://schemas.microsoft.com/office/drawing/2014/main" id="{8EA5C6D0-81C0-4454-9698-28E56E5FAB2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5" name="正方形/長方形 554">
          <a:extLst>
            <a:ext uri="{FF2B5EF4-FFF2-40B4-BE49-F238E27FC236}">
              <a16:creationId xmlns:a16="http://schemas.microsoft.com/office/drawing/2014/main" id="{519E9870-5ED3-46CF-91C8-DDC0EBBF964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6" name="正方形/長方形 555">
          <a:extLst>
            <a:ext uri="{FF2B5EF4-FFF2-40B4-BE49-F238E27FC236}">
              <a16:creationId xmlns:a16="http://schemas.microsoft.com/office/drawing/2014/main" id="{A2702D8F-8CFB-4A69-AD5A-DD95798C28C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7" name="正方形/長方形 556">
          <a:extLst>
            <a:ext uri="{FF2B5EF4-FFF2-40B4-BE49-F238E27FC236}">
              <a16:creationId xmlns:a16="http://schemas.microsoft.com/office/drawing/2014/main" id="{518C41E6-F533-4D46-A15A-9069DCD468F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8" name="テキスト ボックス 557">
          <a:extLst>
            <a:ext uri="{FF2B5EF4-FFF2-40B4-BE49-F238E27FC236}">
              <a16:creationId xmlns:a16="http://schemas.microsoft.com/office/drawing/2014/main" id="{7A8D2B22-E3F9-4E2F-B3EC-3E3D222A8F5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9" name="直線コネクタ 558">
          <a:extLst>
            <a:ext uri="{FF2B5EF4-FFF2-40B4-BE49-F238E27FC236}">
              <a16:creationId xmlns:a16="http://schemas.microsoft.com/office/drawing/2014/main" id="{D152DCCC-F4AA-4C8F-BFCB-A353E8E8ADA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0" name="テキスト ボックス 559">
          <a:extLst>
            <a:ext uri="{FF2B5EF4-FFF2-40B4-BE49-F238E27FC236}">
              <a16:creationId xmlns:a16="http://schemas.microsoft.com/office/drawing/2014/main" id="{9F2AA8C2-BC10-4B18-93B9-9530DD6F10C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1" name="直線コネクタ 560">
          <a:extLst>
            <a:ext uri="{FF2B5EF4-FFF2-40B4-BE49-F238E27FC236}">
              <a16:creationId xmlns:a16="http://schemas.microsoft.com/office/drawing/2014/main" id="{CF37B002-02B1-48B3-8E43-304DEAA2B06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62" name="テキスト ボックス 561">
          <a:extLst>
            <a:ext uri="{FF2B5EF4-FFF2-40B4-BE49-F238E27FC236}">
              <a16:creationId xmlns:a16="http://schemas.microsoft.com/office/drawing/2014/main" id="{6F218A2F-4CBC-43E0-8CDC-1A51A05C48D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3" name="直線コネクタ 562">
          <a:extLst>
            <a:ext uri="{FF2B5EF4-FFF2-40B4-BE49-F238E27FC236}">
              <a16:creationId xmlns:a16="http://schemas.microsoft.com/office/drawing/2014/main" id="{AE3E5196-85BA-4722-BB3C-063B0A8F8C7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4" name="テキスト ボックス 563">
          <a:extLst>
            <a:ext uri="{FF2B5EF4-FFF2-40B4-BE49-F238E27FC236}">
              <a16:creationId xmlns:a16="http://schemas.microsoft.com/office/drawing/2014/main" id="{3A8AE37F-8B2A-4CB1-92D3-BF969A5D3F8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5" name="直線コネクタ 564">
          <a:extLst>
            <a:ext uri="{FF2B5EF4-FFF2-40B4-BE49-F238E27FC236}">
              <a16:creationId xmlns:a16="http://schemas.microsoft.com/office/drawing/2014/main" id="{347B714C-1B57-464E-B222-A222C85A734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6" name="テキスト ボックス 565">
          <a:extLst>
            <a:ext uri="{FF2B5EF4-FFF2-40B4-BE49-F238E27FC236}">
              <a16:creationId xmlns:a16="http://schemas.microsoft.com/office/drawing/2014/main" id="{8A387EDC-1107-4772-9C2D-555F0541D15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7" name="直線コネクタ 566">
          <a:extLst>
            <a:ext uri="{FF2B5EF4-FFF2-40B4-BE49-F238E27FC236}">
              <a16:creationId xmlns:a16="http://schemas.microsoft.com/office/drawing/2014/main" id="{A9E44E6F-0A91-4934-94C8-2D2C1D3145E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8" name="テキスト ボックス 567">
          <a:extLst>
            <a:ext uri="{FF2B5EF4-FFF2-40B4-BE49-F238E27FC236}">
              <a16:creationId xmlns:a16="http://schemas.microsoft.com/office/drawing/2014/main" id="{EE0D59FE-BAB9-4FCE-9149-235F8782C2E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9" name="直線コネクタ 568">
          <a:extLst>
            <a:ext uri="{FF2B5EF4-FFF2-40B4-BE49-F238E27FC236}">
              <a16:creationId xmlns:a16="http://schemas.microsoft.com/office/drawing/2014/main" id="{7C584397-6D34-418B-B508-4A085C896C1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0" name="テキスト ボックス 569">
          <a:extLst>
            <a:ext uri="{FF2B5EF4-FFF2-40B4-BE49-F238E27FC236}">
              <a16:creationId xmlns:a16="http://schemas.microsoft.com/office/drawing/2014/main" id="{5725325C-770E-444A-AB96-0E29FB46DAE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1" name="直線コネクタ 570">
          <a:extLst>
            <a:ext uri="{FF2B5EF4-FFF2-40B4-BE49-F238E27FC236}">
              <a16:creationId xmlns:a16="http://schemas.microsoft.com/office/drawing/2014/main" id="{348E054A-59EE-4934-BA07-556BE7620AA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2" name="テキスト ボックス 571">
          <a:extLst>
            <a:ext uri="{FF2B5EF4-FFF2-40B4-BE49-F238E27FC236}">
              <a16:creationId xmlns:a16="http://schemas.microsoft.com/office/drawing/2014/main" id="{9E53D53D-B3FE-425B-AA60-09514A28AC3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3" name="【保健センター・保健所】&#10;有形固定資産減価償却率グラフ枠">
          <a:extLst>
            <a:ext uri="{FF2B5EF4-FFF2-40B4-BE49-F238E27FC236}">
              <a16:creationId xmlns:a16="http://schemas.microsoft.com/office/drawing/2014/main" id="{A6B8130C-F93C-4399-BA22-860A226A974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574" name="直線コネクタ 573">
          <a:extLst>
            <a:ext uri="{FF2B5EF4-FFF2-40B4-BE49-F238E27FC236}">
              <a16:creationId xmlns:a16="http://schemas.microsoft.com/office/drawing/2014/main" id="{5AEE890E-47D6-4CB5-B80C-745E09DC896B}"/>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575" name="【保健センター・保健所】&#10;有形固定資産減価償却率最小値テキスト">
          <a:extLst>
            <a:ext uri="{FF2B5EF4-FFF2-40B4-BE49-F238E27FC236}">
              <a16:creationId xmlns:a16="http://schemas.microsoft.com/office/drawing/2014/main" id="{BD885E8D-1AAB-4F58-911D-EB6519D38562}"/>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576" name="直線コネクタ 575">
          <a:extLst>
            <a:ext uri="{FF2B5EF4-FFF2-40B4-BE49-F238E27FC236}">
              <a16:creationId xmlns:a16="http://schemas.microsoft.com/office/drawing/2014/main" id="{1894834B-BDAA-4901-9E7A-5EE0595BEED3}"/>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577" name="【保健センター・保健所】&#10;有形固定資産減価償却率最大値テキスト">
          <a:extLst>
            <a:ext uri="{FF2B5EF4-FFF2-40B4-BE49-F238E27FC236}">
              <a16:creationId xmlns:a16="http://schemas.microsoft.com/office/drawing/2014/main" id="{357FE6EA-39AB-420E-B0DF-7FF40C7F76A7}"/>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578" name="直線コネクタ 577">
          <a:extLst>
            <a:ext uri="{FF2B5EF4-FFF2-40B4-BE49-F238E27FC236}">
              <a16:creationId xmlns:a16="http://schemas.microsoft.com/office/drawing/2014/main" id="{095B34EC-F980-4A43-9D3F-C6E764D65553}"/>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579" name="【保健センター・保健所】&#10;有形固定資産減価償却率平均値テキスト">
          <a:extLst>
            <a:ext uri="{FF2B5EF4-FFF2-40B4-BE49-F238E27FC236}">
              <a16:creationId xmlns:a16="http://schemas.microsoft.com/office/drawing/2014/main" id="{1BB6538F-11A8-4188-9F93-C28A499D1BB4}"/>
            </a:ext>
          </a:extLst>
        </xdr:cNvPr>
        <xdr:cNvSpPr txBox="1"/>
      </xdr:nvSpPr>
      <xdr:spPr>
        <a:xfrm>
          <a:off x="16357600" y="1005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80" name="フローチャート: 判断 579">
          <a:extLst>
            <a:ext uri="{FF2B5EF4-FFF2-40B4-BE49-F238E27FC236}">
              <a16:creationId xmlns:a16="http://schemas.microsoft.com/office/drawing/2014/main" id="{B6ECF051-BF5B-4798-8FB2-1FE017932BE4}"/>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581" name="フローチャート: 判断 580">
          <a:extLst>
            <a:ext uri="{FF2B5EF4-FFF2-40B4-BE49-F238E27FC236}">
              <a16:creationId xmlns:a16="http://schemas.microsoft.com/office/drawing/2014/main" id="{1767A331-8581-447E-8525-5EF0DC512655}"/>
            </a:ext>
          </a:extLst>
        </xdr:cNvPr>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582" name="フローチャート: 判断 581">
          <a:extLst>
            <a:ext uri="{FF2B5EF4-FFF2-40B4-BE49-F238E27FC236}">
              <a16:creationId xmlns:a16="http://schemas.microsoft.com/office/drawing/2014/main" id="{83CB6146-9691-4BD2-8101-4DA78B762F26}"/>
            </a:ext>
          </a:extLst>
        </xdr:cNvPr>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83" name="フローチャート: 判断 582">
          <a:extLst>
            <a:ext uri="{FF2B5EF4-FFF2-40B4-BE49-F238E27FC236}">
              <a16:creationId xmlns:a16="http://schemas.microsoft.com/office/drawing/2014/main" id="{06BCB7CB-316F-4738-8AEF-5BACE227E08D}"/>
            </a:ext>
          </a:extLst>
        </xdr:cNvPr>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584" name="フローチャート: 判断 583">
          <a:extLst>
            <a:ext uri="{FF2B5EF4-FFF2-40B4-BE49-F238E27FC236}">
              <a16:creationId xmlns:a16="http://schemas.microsoft.com/office/drawing/2014/main" id="{E83ACEE0-11AB-4530-A702-83893A7EAF8D}"/>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E697CE1D-B96F-4C93-BA99-AEE7B8D57A6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60ACC0D2-B420-49ED-9BF8-4EA1DCDA416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AA0A7D2-F7C3-49D0-899D-3FADE61C498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63B3F4F1-598D-44C7-9132-90EBAA4C885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EFD12E13-BACB-426F-9CC7-E9255C98A24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48260</xdr:rowOff>
    </xdr:from>
    <xdr:to>
      <xdr:col>76</xdr:col>
      <xdr:colOff>165100</xdr:colOff>
      <xdr:row>60</xdr:row>
      <xdr:rowOff>149860</xdr:rowOff>
    </xdr:to>
    <xdr:sp macro="" textlink="">
      <xdr:nvSpPr>
        <xdr:cNvPr id="590" name="楕円 589">
          <a:extLst>
            <a:ext uri="{FF2B5EF4-FFF2-40B4-BE49-F238E27FC236}">
              <a16:creationId xmlns:a16="http://schemas.microsoft.com/office/drawing/2014/main" id="{9D520EC3-C2BC-4694-9DF5-DD6C951EC107}"/>
            </a:ext>
          </a:extLst>
        </xdr:cNvPr>
        <xdr:cNvSpPr/>
      </xdr:nvSpPr>
      <xdr:spPr>
        <a:xfrm>
          <a:off x="14541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91" name="楕円 590">
          <a:extLst>
            <a:ext uri="{FF2B5EF4-FFF2-40B4-BE49-F238E27FC236}">
              <a16:creationId xmlns:a16="http://schemas.microsoft.com/office/drawing/2014/main" id="{1BFAF7D9-0E68-43FB-AB9C-4555CCFC4953}"/>
            </a:ext>
          </a:extLst>
        </xdr:cNvPr>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99060</xdr:rowOff>
    </xdr:to>
    <xdr:cxnSp macro="">
      <xdr:nvCxnSpPr>
        <xdr:cNvPr id="592" name="直線コネクタ 591">
          <a:extLst>
            <a:ext uri="{FF2B5EF4-FFF2-40B4-BE49-F238E27FC236}">
              <a16:creationId xmlns:a16="http://schemas.microsoft.com/office/drawing/2014/main" id="{0078556F-91CF-4E43-ACDA-072BA187757E}"/>
            </a:ext>
          </a:extLst>
        </xdr:cNvPr>
        <xdr:cNvCxnSpPr/>
      </xdr:nvCxnSpPr>
      <xdr:spPr>
        <a:xfrm>
          <a:off x="13703300" y="10309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158750</xdr:rowOff>
    </xdr:from>
    <xdr:to>
      <xdr:col>67</xdr:col>
      <xdr:colOff>101600</xdr:colOff>
      <xdr:row>60</xdr:row>
      <xdr:rowOff>88900</xdr:rowOff>
    </xdr:to>
    <xdr:sp macro="" textlink="">
      <xdr:nvSpPr>
        <xdr:cNvPr id="593" name="楕円 592">
          <a:extLst>
            <a:ext uri="{FF2B5EF4-FFF2-40B4-BE49-F238E27FC236}">
              <a16:creationId xmlns:a16="http://schemas.microsoft.com/office/drawing/2014/main" id="{8F66CB6F-7D05-4588-926F-BF1AFD9F659E}"/>
            </a:ext>
          </a:extLst>
        </xdr:cNvPr>
        <xdr:cNvSpPr/>
      </xdr:nvSpPr>
      <xdr:spPr>
        <a:xfrm>
          <a:off x="1276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22860</xdr:rowOff>
    </xdr:from>
    <xdr:to>
      <xdr:col>71</xdr:col>
      <xdr:colOff>177800</xdr:colOff>
      <xdr:row>60</xdr:row>
      <xdr:rowOff>38100</xdr:rowOff>
    </xdr:to>
    <xdr:cxnSp macro="">
      <xdr:nvCxnSpPr>
        <xdr:cNvPr id="594" name="直線コネクタ 593">
          <a:extLst>
            <a:ext uri="{FF2B5EF4-FFF2-40B4-BE49-F238E27FC236}">
              <a16:creationId xmlns:a16="http://schemas.microsoft.com/office/drawing/2014/main" id="{E11A6B94-0086-40C2-ABAD-A397F2B26344}"/>
            </a:ext>
          </a:extLst>
        </xdr:cNvPr>
        <xdr:cNvCxnSpPr/>
      </xdr:nvCxnSpPr>
      <xdr:spPr>
        <a:xfrm flipV="1">
          <a:off x="12814300" y="10309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595" name="n_1aveValue【保健センター・保健所】&#10;有形固定資産減価償却率">
          <a:extLst>
            <a:ext uri="{FF2B5EF4-FFF2-40B4-BE49-F238E27FC236}">
              <a16:creationId xmlns:a16="http://schemas.microsoft.com/office/drawing/2014/main" id="{DE11C23C-F3DA-410F-9089-789703C49128}"/>
            </a:ext>
          </a:extLst>
        </xdr:cNvPr>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596" name="n_2aveValue【保健センター・保健所】&#10;有形固定資産減価償却率">
          <a:extLst>
            <a:ext uri="{FF2B5EF4-FFF2-40B4-BE49-F238E27FC236}">
              <a16:creationId xmlns:a16="http://schemas.microsoft.com/office/drawing/2014/main" id="{50128BC2-6251-4F1E-A41A-B3D5C674CBBC}"/>
            </a:ext>
          </a:extLst>
        </xdr:cNvPr>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597" name="n_3aveValue【保健センター・保健所】&#10;有形固定資産減価償却率">
          <a:extLst>
            <a:ext uri="{FF2B5EF4-FFF2-40B4-BE49-F238E27FC236}">
              <a16:creationId xmlns:a16="http://schemas.microsoft.com/office/drawing/2014/main" id="{FE796D04-7E0F-403A-9A7C-AE9C7A2F76DC}"/>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598" name="n_4aveValue【保健センター・保健所】&#10;有形固定資産減価償却率">
          <a:extLst>
            <a:ext uri="{FF2B5EF4-FFF2-40B4-BE49-F238E27FC236}">
              <a16:creationId xmlns:a16="http://schemas.microsoft.com/office/drawing/2014/main" id="{8EEB483A-F715-46C2-949A-4CF1DAF52782}"/>
            </a:ext>
          </a:extLst>
        </xdr:cNvPr>
        <xdr:cNvSpPr txBox="1"/>
      </xdr:nvSpPr>
      <xdr:spPr>
        <a:xfrm>
          <a:off x="12611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599" name="n_2mainValue【保健センター・保健所】&#10;有形固定資産減価償却率">
          <a:extLst>
            <a:ext uri="{FF2B5EF4-FFF2-40B4-BE49-F238E27FC236}">
              <a16:creationId xmlns:a16="http://schemas.microsoft.com/office/drawing/2014/main" id="{E5FFE4E9-D893-4432-89F7-BB7C032E01D6}"/>
            </a:ext>
          </a:extLst>
        </xdr:cNvPr>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600" name="n_3mainValue【保健センター・保健所】&#10;有形固定資産減価償却率">
          <a:extLst>
            <a:ext uri="{FF2B5EF4-FFF2-40B4-BE49-F238E27FC236}">
              <a16:creationId xmlns:a16="http://schemas.microsoft.com/office/drawing/2014/main" id="{AEF56159-7CB8-4200-82E0-63CFAB45FC80}"/>
            </a:ext>
          </a:extLst>
        </xdr:cNvPr>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80027</xdr:rowOff>
    </xdr:from>
    <xdr:ext cx="405111" cy="259045"/>
    <xdr:sp macro="" textlink="">
      <xdr:nvSpPr>
        <xdr:cNvPr id="601" name="n_4mainValue【保健センター・保健所】&#10;有形固定資産減価償却率">
          <a:extLst>
            <a:ext uri="{FF2B5EF4-FFF2-40B4-BE49-F238E27FC236}">
              <a16:creationId xmlns:a16="http://schemas.microsoft.com/office/drawing/2014/main" id="{59CB5A2E-0EF2-4CAF-9B6D-4DA51B3A9FC2}"/>
            </a:ext>
          </a:extLst>
        </xdr:cNvPr>
        <xdr:cNvSpPr txBox="1"/>
      </xdr:nvSpPr>
      <xdr:spPr>
        <a:xfrm>
          <a:off x="12611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a:extLst>
            <a:ext uri="{FF2B5EF4-FFF2-40B4-BE49-F238E27FC236}">
              <a16:creationId xmlns:a16="http://schemas.microsoft.com/office/drawing/2014/main" id="{DF81F2C1-E63A-45CA-99E2-7C0826E738D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a:extLst>
            <a:ext uri="{FF2B5EF4-FFF2-40B4-BE49-F238E27FC236}">
              <a16:creationId xmlns:a16="http://schemas.microsoft.com/office/drawing/2014/main" id="{4B5A4E23-339C-4D88-A1A4-7B0EA5F347A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a:extLst>
            <a:ext uri="{FF2B5EF4-FFF2-40B4-BE49-F238E27FC236}">
              <a16:creationId xmlns:a16="http://schemas.microsoft.com/office/drawing/2014/main" id="{19C40C5D-7F54-422B-B4CB-EC00CBF3F07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a:extLst>
            <a:ext uri="{FF2B5EF4-FFF2-40B4-BE49-F238E27FC236}">
              <a16:creationId xmlns:a16="http://schemas.microsoft.com/office/drawing/2014/main" id="{528A73DB-A8ED-48DE-B0B4-BCCF2C19830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a:extLst>
            <a:ext uri="{FF2B5EF4-FFF2-40B4-BE49-F238E27FC236}">
              <a16:creationId xmlns:a16="http://schemas.microsoft.com/office/drawing/2014/main" id="{45502A14-BAD3-4C3F-B756-3F25AD8D0DD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a:extLst>
            <a:ext uri="{FF2B5EF4-FFF2-40B4-BE49-F238E27FC236}">
              <a16:creationId xmlns:a16="http://schemas.microsoft.com/office/drawing/2014/main" id="{706E6955-1E5A-49EE-8E79-F6AC0FAF3C8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a:extLst>
            <a:ext uri="{FF2B5EF4-FFF2-40B4-BE49-F238E27FC236}">
              <a16:creationId xmlns:a16="http://schemas.microsoft.com/office/drawing/2014/main" id="{80EF80F7-188D-4B54-A631-28EEFC61248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a:extLst>
            <a:ext uri="{FF2B5EF4-FFF2-40B4-BE49-F238E27FC236}">
              <a16:creationId xmlns:a16="http://schemas.microsoft.com/office/drawing/2014/main" id="{158FE1ED-6C82-4090-9761-DC813A37EB1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a:extLst>
            <a:ext uri="{FF2B5EF4-FFF2-40B4-BE49-F238E27FC236}">
              <a16:creationId xmlns:a16="http://schemas.microsoft.com/office/drawing/2014/main" id="{6E683104-C97F-42EF-A9DF-9AE9108F1B6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a:extLst>
            <a:ext uri="{FF2B5EF4-FFF2-40B4-BE49-F238E27FC236}">
              <a16:creationId xmlns:a16="http://schemas.microsoft.com/office/drawing/2014/main" id="{AAB6C29A-6B0C-4B7C-A2AC-37AAB343EF0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2" name="直線コネクタ 611">
          <a:extLst>
            <a:ext uri="{FF2B5EF4-FFF2-40B4-BE49-F238E27FC236}">
              <a16:creationId xmlns:a16="http://schemas.microsoft.com/office/drawing/2014/main" id="{72557B89-8619-4961-BAA1-EC8F9BE760E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3" name="テキスト ボックス 612">
          <a:extLst>
            <a:ext uri="{FF2B5EF4-FFF2-40B4-BE49-F238E27FC236}">
              <a16:creationId xmlns:a16="http://schemas.microsoft.com/office/drawing/2014/main" id="{B98CA3EE-AC38-4463-BA9E-20B50EBDC164}"/>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4" name="直線コネクタ 613">
          <a:extLst>
            <a:ext uri="{FF2B5EF4-FFF2-40B4-BE49-F238E27FC236}">
              <a16:creationId xmlns:a16="http://schemas.microsoft.com/office/drawing/2014/main" id="{C9ADB68D-F7FF-4A5B-AAD9-4D255EBBDE7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5" name="テキスト ボックス 614">
          <a:extLst>
            <a:ext uri="{FF2B5EF4-FFF2-40B4-BE49-F238E27FC236}">
              <a16:creationId xmlns:a16="http://schemas.microsoft.com/office/drawing/2014/main" id="{9512FDD8-D761-458F-AA29-728D7F1F29E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6" name="直線コネクタ 615">
          <a:extLst>
            <a:ext uri="{FF2B5EF4-FFF2-40B4-BE49-F238E27FC236}">
              <a16:creationId xmlns:a16="http://schemas.microsoft.com/office/drawing/2014/main" id="{6024ED3B-2CA7-4A53-A8C9-3643862DD17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7" name="テキスト ボックス 616">
          <a:extLst>
            <a:ext uri="{FF2B5EF4-FFF2-40B4-BE49-F238E27FC236}">
              <a16:creationId xmlns:a16="http://schemas.microsoft.com/office/drawing/2014/main" id="{B36DB764-9569-4F9E-B029-D8E5718ED40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8" name="直線コネクタ 617">
          <a:extLst>
            <a:ext uri="{FF2B5EF4-FFF2-40B4-BE49-F238E27FC236}">
              <a16:creationId xmlns:a16="http://schemas.microsoft.com/office/drawing/2014/main" id="{91D8E288-6416-4490-B8D6-44A009AFEFC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9" name="テキスト ボックス 618">
          <a:extLst>
            <a:ext uri="{FF2B5EF4-FFF2-40B4-BE49-F238E27FC236}">
              <a16:creationId xmlns:a16="http://schemas.microsoft.com/office/drawing/2014/main" id="{1123BDBD-65DA-4F20-B724-7B2DEFBD78F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0" name="直線コネクタ 619">
          <a:extLst>
            <a:ext uri="{FF2B5EF4-FFF2-40B4-BE49-F238E27FC236}">
              <a16:creationId xmlns:a16="http://schemas.microsoft.com/office/drawing/2014/main" id="{FF5BEDEF-19A7-4AA7-A4D0-A0649D8FC38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1" name="テキスト ボックス 620">
          <a:extLst>
            <a:ext uri="{FF2B5EF4-FFF2-40B4-BE49-F238E27FC236}">
              <a16:creationId xmlns:a16="http://schemas.microsoft.com/office/drawing/2014/main" id="{CCD11C42-FB99-4D8D-AA83-3E218542506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a:extLst>
            <a:ext uri="{FF2B5EF4-FFF2-40B4-BE49-F238E27FC236}">
              <a16:creationId xmlns:a16="http://schemas.microsoft.com/office/drawing/2014/main" id="{A5A49208-3C5B-452E-B990-491E685CCD4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a:extLst>
            <a:ext uri="{FF2B5EF4-FFF2-40B4-BE49-F238E27FC236}">
              <a16:creationId xmlns:a16="http://schemas.microsoft.com/office/drawing/2014/main" id="{FB43D6C4-5950-4AF9-97CF-B90C7BE9017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a:extLst>
            <a:ext uri="{FF2B5EF4-FFF2-40B4-BE49-F238E27FC236}">
              <a16:creationId xmlns:a16="http://schemas.microsoft.com/office/drawing/2014/main" id="{A841C5BE-46D8-4D68-9017-660F2AC0423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25" name="直線コネクタ 624">
          <a:extLst>
            <a:ext uri="{FF2B5EF4-FFF2-40B4-BE49-F238E27FC236}">
              <a16:creationId xmlns:a16="http://schemas.microsoft.com/office/drawing/2014/main" id="{F0BB1FEA-A3E0-431A-BC90-8CAFBBE9D303}"/>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26" name="【保健センター・保健所】&#10;一人当たり面積最小値テキスト">
          <a:extLst>
            <a:ext uri="{FF2B5EF4-FFF2-40B4-BE49-F238E27FC236}">
              <a16:creationId xmlns:a16="http://schemas.microsoft.com/office/drawing/2014/main" id="{F3C676E0-1802-4855-B5B1-67F5881236E1}"/>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27" name="直線コネクタ 626">
          <a:extLst>
            <a:ext uri="{FF2B5EF4-FFF2-40B4-BE49-F238E27FC236}">
              <a16:creationId xmlns:a16="http://schemas.microsoft.com/office/drawing/2014/main" id="{CAD0CA68-5E97-4D19-8D72-66FF24BB8A32}"/>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28" name="【保健センター・保健所】&#10;一人当たり面積最大値テキスト">
          <a:extLst>
            <a:ext uri="{FF2B5EF4-FFF2-40B4-BE49-F238E27FC236}">
              <a16:creationId xmlns:a16="http://schemas.microsoft.com/office/drawing/2014/main" id="{BC2E9397-C410-40E2-88A6-E41E69F4C52E}"/>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29" name="直線コネクタ 628">
          <a:extLst>
            <a:ext uri="{FF2B5EF4-FFF2-40B4-BE49-F238E27FC236}">
              <a16:creationId xmlns:a16="http://schemas.microsoft.com/office/drawing/2014/main" id="{68609B77-0AF7-403F-9C15-637533F03F81}"/>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60977</xdr:rowOff>
    </xdr:from>
    <xdr:ext cx="469744" cy="259045"/>
    <xdr:sp macro="" textlink="">
      <xdr:nvSpPr>
        <xdr:cNvPr id="630" name="【保健センター・保健所】&#10;一人当たり面積平均値テキスト">
          <a:extLst>
            <a:ext uri="{FF2B5EF4-FFF2-40B4-BE49-F238E27FC236}">
              <a16:creationId xmlns:a16="http://schemas.microsoft.com/office/drawing/2014/main" id="{F26840CD-7A14-4329-B582-AD102FC78BEE}"/>
            </a:ext>
          </a:extLst>
        </xdr:cNvPr>
        <xdr:cNvSpPr txBox="1"/>
      </xdr:nvSpPr>
      <xdr:spPr>
        <a:xfrm>
          <a:off x="22199600" y="1051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31" name="フローチャート: 判断 630">
          <a:extLst>
            <a:ext uri="{FF2B5EF4-FFF2-40B4-BE49-F238E27FC236}">
              <a16:creationId xmlns:a16="http://schemas.microsoft.com/office/drawing/2014/main" id="{9C75ACD7-4A6B-4CEF-B6C4-237B7DA91B35}"/>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32" name="フローチャート: 判断 631">
          <a:extLst>
            <a:ext uri="{FF2B5EF4-FFF2-40B4-BE49-F238E27FC236}">
              <a16:creationId xmlns:a16="http://schemas.microsoft.com/office/drawing/2014/main" id="{8C8D9160-46D3-497D-B82A-6DA8272DA79C}"/>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33" name="フローチャート: 判断 632">
          <a:extLst>
            <a:ext uri="{FF2B5EF4-FFF2-40B4-BE49-F238E27FC236}">
              <a16:creationId xmlns:a16="http://schemas.microsoft.com/office/drawing/2014/main" id="{4930B391-D9C6-437A-93F8-F05274FD2C7A}"/>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34" name="フローチャート: 判断 633">
          <a:extLst>
            <a:ext uri="{FF2B5EF4-FFF2-40B4-BE49-F238E27FC236}">
              <a16:creationId xmlns:a16="http://schemas.microsoft.com/office/drawing/2014/main" id="{392D97DF-6457-4E33-8F53-018800BACF2E}"/>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635" name="フローチャート: 判断 634">
          <a:extLst>
            <a:ext uri="{FF2B5EF4-FFF2-40B4-BE49-F238E27FC236}">
              <a16:creationId xmlns:a16="http://schemas.microsoft.com/office/drawing/2014/main" id="{82287A0A-A2D9-4B3A-AB08-F99811CA1B59}"/>
            </a:ext>
          </a:extLst>
        </xdr:cNvPr>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1F49E720-753A-4EEE-A083-145BEA76007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2716DC33-A553-4433-8170-79DD2AA71DC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B0BAE3A6-0BB0-4E99-88E6-99A0EAC357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F89AB2AD-4624-4CD8-AB9F-B32F2A90268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6FD0424-EE3E-47EC-AF49-CEEC84289B2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44450</xdr:rowOff>
    </xdr:from>
    <xdr:to>
      <xdr:col>107</xdr:col>
      <xdr:colOff>101600</xdr:colOff>
      <xdr:row>63</xdr:row>
      <xdr:rowOff>146050</xdr:rowOff>
    </xdr:to>
    <xdr:sp macro="" textlink="">
      <xdr:nvSpPr>
        <xdr:cNvPr id="641" name="楕円 640">
          <a:extLst>
            <a:ext uri="{FF2B5EF4-FFF2-40B4-BE49-F238E27FC236}">
              <a16:creationId xmlns:a16="http://schemas.microsoft.com/office/drawing/2014/main" id="{DF49112E-A40E-43B7-AA36-84BC4F34D68D}"/>
            </a:ext>
          </a:extLst>
        </xdr:cNvPr>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642" name="楕円 641">
          <a:extLst>
            <a:ext uri="{FF2B5EF4-FFF2-40B4-BE49-F238E27FC236}">
              <a16:creationId xmlns:a16="http://schemas.microsoft.com/office/drawing/2014/main" id="{62A0EB26-8BAF-4D16-AD7A-3E0078E3BA62}"/>
            </a:ext>
          </a:extLst>
        </xdr:cNvPr>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102870</xdr:rowOff>
    </xdr:to>
    <xdr:cxnSp macro="">
      <xdr:nvCxnSpPr>
        <xdr:cNvPr id="643" name="直線コネクタ 642">
          <a:extLst>
            <a:ext uri="{FF2B5EF4-FFF2-40B4-BE49-F238E27FC236}">
              <a16:creationId xmlns:a16="http://schemas.microsoft.com/office/drawing/2014/main" id="{F133C2EE-0F26-4858-8D5B-D34F92C20BFF}"/>
            </a:ext>
          </a:extLst>
        </xdr:cNvPr>
        <xdr:cNvCxnSpPr/>
      </xdr:nvCxnSpPr>
      <xdr:spPr>
        <a:xfrm flipV="1">
          <a:off x="19545300" y="10896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644" name="楕円 643">
          <a:extLst>
            <a:ext uri="{FF2B5EF4-FFF2-40B4-BE49-F238E27FC236}">
              <a16:creationId xmlns:a16="http://schemas.microsoft.com/office/drawing/2014/main" id="{B01F172E-CB4A-4351-ACB5-02CB86096E62}"/>
            </a:ext>
          </a:extLst>
        </xdr:cNvPr>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102870</xdr:rowOff>
    </xdr:to>
    <xdr:cxnSp macro="">
      <xdr:nvCxnSpPr>
        <xdr:cNvPr id="645" name="直線コネクタ 644">
          <a:extLst>
            <a:ext uri="{FF2B5EF4-FFF2-40B4-BE49-F238E27FC236}">
              <a16:creationId xmlns:a16="http://schemas.microsoft.com/office/drawing/2014/main" id="{0235BB03-B189-4708-BBA7-4511A03FA28C}"/>
            </a:ext>
          </a:extLst>
        </xdr:cNvPr>
        <xdr:cNvCxnSpPr/>
      </xdr:nvCxnSpPr>
      <xdr:spPr>
        <a:xfrm>
          <a:off x="18656300" y="10858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46" name="n_1aveValue【保健センター・保健所】&#10;一人当たり面積">
          <a:extLst>
            <a:ext uri="{FF2B5EF4-FFF2-40B4-BE49-F238E27FC236}">
              <a16:creationId xmlns:a16="http://schemas.microsoft.com/office/drawing/2014/main" id="{DD973121-2592-4551-B557-DEC550B7DBF1}"/>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47" name="n_2aveValue【保健センター・保健所】&#10;一人当たり面積">
          <a:extLst>
            <a:ext uri="{FF2B5EF4-FFF2-40B4-BE49-F238E27FC236}">
              <a16:creationId xmlns:a16="http://schemas.microsoft.com/office/drawing/2014/main" id="{E7DFC262-4E81-47A9-B379-848F1D8E4504}"/>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648" name="n_3aveValue【保健センター・保健所】&#10;一人当たり面積">
          <a:extLst>
            <a:ext uri="{FF2B5EF4-FFF2-40B4-BE49-F238E27FC236}">
              <a16:creationId xmlns:a16="http://schemas.microsoft.com/office/drawing/2014/main" id="{F16D76C8-F9CC-4BE8-B746-C2E5CD592BC3}"/>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649" name="n_4aveValue【保健センター・保健所】&#10;一人当たり面積">
          <a:extLst>
            <a:ext uri="{FF2B5EF4-FFF2-40B4-BE49-F238E27FC236}">
              <a16:creationId xmlns:a16="http://schemas.microsoft.com/office/drawing/2014/main" id="{96CDAD02-9E82-4A39-AE80-096449C6823F}"/>
            </a:ext>
          </a:extLst>
        </xdr:cNvPr>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50" name="n_2mainValue【保健センター・保健所】&#10;一人当たり面積">
          <a:extLst>
            <a:ext uri="{FF2B5EF4-FFF2-40B4-BE49-F238E27FC236}">
              <a16:creationId xmlns:a16="http://schemas.microsoft.com/office/drawing/2014/main" id="{62FCC139-DC27-4844-AEB4-5924D1FCB639}"/>
            </a:ext>
          </a:extLst>
        </xdr:cNvPr>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651" name="n_3mainValue【保健センター・保健所】&#10;一人当たり面積">
          <a:extLst>
            <a:ext uri="{FF2B5EF4-FFF2-40B4-BE49-F238E27FC236}">
              <a16:creationId xmlns:a16="http://schemas.microsoft.com/office/drawing/2014/main" id="{920EBBEE-9499-48E8-9615-E3EEEA99F3E8}"/>
            </a:ext>
          </a:extLst>
        </xdr:cNvPr>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52" name="n_4mainValue【保健センター・保健所】&#10;一人当たり面積">
          <a:extLst>
            <a:ext uri="{FF2B5EF4-FFF2-40B4-BE49-F238E27FC236}">
              <a16:creationId xmlns:a16="http://schemas.microsoft.com/office/drawing/2014/main" id="{70019DD4-B52E-412A-B8C4-1CB981C824D6}"/>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3" name="正方形/長方形 652">
          <a:extLst>
            <a:ext uri="{FF2B5EF4-FFF2-40B4-BE49-F238E27FC236}">
              <a16:creationId xmlns:a16="http://schemas.microsoft.com/office/drawing/2014/main" id="{DACA2177-7983-43DA-BBC8-DD374153C1F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4" name="正方形/長方形 653">
          <a:extLst>
            <a:ext uri="{FF2B5EF4-FFF2-40B4-BE49-F238E27FC236}">
              <a16:creationId xmlns:a16="http://schemas.microsoft.com/office/drawing/2014/main" id="{818853F4-F10D-4E55-8B8E-3AAAC7B1ECC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5" name="正方形/長方形 654">
          <a:extLst>
            <a:ext uri="{FF2B5EF4-FFF2-40B4-BE49-F238E27FC236}">
              <a16:creationId xmlns:a16="http://schemas.microsoft.com/office/drawing/2014/main" id="{3C86BE44-7CFF-48B8-B67B-E0546649532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6" name="正方形/長方形 655">
          <a:extLst>
            <a:ext uri="{FF2B5EF4-FFF2-40B4-BE49-F238E27FC236}">
              <a16:creationId xmlns:a16="http://schemas.microsoft.com/office/drawing/2014/main" id="{4C3DB389-A672-411F-8795-9D300A89BDA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7" name="正方形/長方形 656">
          <a:extLst>
            <a:ext uri="{FF2B5EF4-FFF2-40B4-BE49-F238E27FC236}">
              <a16:creationId xmlns:a16="http://schemas.microsoft.com/office/drawing/2014/main" id="{76D69B6A-6449-4CF7-BF11-DAF670F65E5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8" name="正方形/長方形 657">
          <a:extLst>
            <a:ext uri="{FF2B5EF4-FFF2-40B4-BE49-F238E27FC236}">
              <a16:creationId xmlns:a16="http://schemas.microsoft.com/office/drawing/2014/main" id="{737DE3FF-F80F-4B77-A43F-B3B2242BC65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9" name="正方形/長方形 658">
          <a:extLst>
            <a:ext uri="{FF2B5EF4-FFF2-40B4-BE49-F238E27FC236}">
              <a16:creationId xmlns:a16="http://schemas.microsoft.com/office/drawing/2014/main" id="{0726463B-F200-4AE6-929D-405668B159D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0" name="正方形/長方形 659">
          <a:extLst>
            <a:ext uri="{FF2B5EF4-FFF2-40B4-BE49-F238E27FC236}">
              <a16:creationId xmlns:a16="http://schemas.microsoft.com/office/drawing/2014/main" id="{A0A95001-5134-4C04-9994-6930E4A00B7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1" name="テキスト ボックス 660">
          <a:extLst>
            <a:ext uri="{FF2B5EF4-FFF2-40B4-BE49-F238E27FC236}">
              <a16:creationId xmlns:a16="http://schemas.microsoft.com/office/drawing/2014/main" id="{478626D2-B403-4731-B016-AC2E995E505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2" name="直線コネクタ 661">
          <a:extLst>
            <a:ext uri="{FF2B5EF4-FFF2-40B4-BE49-F238E27FC236}">
              <a16:creationId xmlns:a16="http://schemas.microsoft.com/office/drawing/2014/main" id="{73683B71-F7C5-4C9C-9823-F2A5ACB5AEF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3" name="テキスト ボックス 662">
          <a:extLst>
            <a:ext uri="{FF2B5EF4-FFF2-40B4-BE49-F238E27FC236}">
              <a16:creationId xmlns:a16="http://schemas.microsoft.com/office/drawing/2014/main" id="{7C191BED-FF29-4C33-9944-CE944E361FD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64" name="直線コネクタ 663">
          <a:extLst>
            <a:ext uri="{FF2B5EF4-FFF2-40B4-BE49-F238E27FC236}">
              <a16:creationId xmlns:a16="http://schemas.microsoft.com/office/drawing/2014/main" id="{31FAD4B5-11D9-4B90-B6FC-DA2D2ACE55B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65" name="テキスト ボックス 664">
          <a:extLst>
            <a:ext uri="{FF2B5EF4-FFF2-40B4-BE49-F238E27FC236}">
              <a16:creationId xmlns:a16="http://schemas.microsoft.com/office/drawing/2014/main" id="{607D4103-DD26-4039-B70C-B15D4815593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6" name="直線コネクタ 665">
          <a:extLst>
            <a:ext uri="{FF2B5EF4-FFF2-40B4-BE49-F238E27FC236}">
              <a16:creationId xmlns:a16="http://schemas.microsoft.com/office/drawing/2014/main" id="{96845E16-F99C-49F4-8CEB-F5244A49172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7" name="テキスト ボックス 666">
          <a:extLst>
            <a:ext uri="{FF2B5EF4-FFF2-40B4-BE49-F238E27FC236}">
              <a16:creationId xmlns:a16="http://schemas.microsoft.com/office/drawing/2014/main" id="{1464C7B3-074B-46B5-AE89-A10BA879025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8" name="直線コネクタ 667">
          <a:extLst>
            <a:ext uri="{FF2B5EF4-FFF2-40B4-BE49-F238E27FC236}">
              <a16:creationId xmlns:a16="http://schemas.microsoft.com/office/drawing/2014/main" id="{1200A0AD-E550-4703-AAFA-1D484163CD9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9" name="テキスト ボックス 668">
          <a:extLst>
            <a:ext uri="{FF2B5EF4-FFF2-40B4-BE49-F238E27FC236}">
              <a16:creationId xmlns:a16="http://schemas.microsoft.com/office/drawing/2014/main" id="{D06EC2FD-09E7-4FE3-A72F-19364E4330D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0" name="直線コネクタ 669">
          <a:extLst>
            <a:ext uri="{FF2B5EF4-FFF2-40B4-BE49-F238E27FC236}">
              <a16:creationId xmlns:a16="http://schemas.microsoft.com/office/drawing/2014/main" id="{CF4E7D56-6EDB-45D7-87F0-B499E6EAAF7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1" name="テキスト ボックス 670">
          <a:extLst>
            <a:ext uri="{FF2B5EF4-FFF2-40B4-BE49-F238E27FC236}">
              <a16:creationId xmlns:a16="http://schemas.microsoft.com/office/drawing/2014/main" id="{C0CF5681-53BB-4A62-92DE-FEE11436842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2" name="直線コネクタ 671">
          <a:extLst>
            <a:ext uri="{FF2B5EF4-FFF2-40B4-BE49-F238E27FC236}">
              <a16:creationId xmlns:a16="http://schemas.microsoft.com/office/drawing/2014/main" id="{EAA93E38-19D5-430A-B3A0-00E655FD5FD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3" name="テキスト ボックス 672">
          <a:extLst>
            <a:ext uri="{FF2B5EF4-FFF2-40B4-BE49-F238E27FC236}">
              <a16:creationId xmlns:a16="http://schemas.microsoft.com/office/drawing/2014/main" id="{146C3D47-0E37-431C-B495-8755AE5034F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4" name="直線コネクタ 673">
          <a:extLst>
            <a:ext uri="{FF2B5EF4-FFF2-40B4-BE49-F238E27FC236}">
              <a16:creationId xmlns:a16="http://schemas.microsoft.com/office/drawing/2014/main" id="{D1305820-7F83-492D-A013-39110E2D69E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75" name="テキスト ボックス 674">
          <a:extLst>
            <a:ext uri="{FF2B5EF4-FFF2-40B4-BE49-F238E27FC236}">
              <a16:creationId xmlns:a16="http://schemas.microsoft.com/office/drawing/2014/main" id="{CEF63CB6-FE5C-4D5B-B355-E9ED716EEAA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a:extLst>
            <a:ext uri="{FF2B5EF4-FFF2-40B4-BE49-F238E27FC236}">
              <a16:creationId xmlns:a16="http://schemas.microsoft.com/office/drawing/2014/main" id="{DD14C363-3F0E-4A22-AAFC-FB16ADD684B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7" name="【消防施設】&#10;有形固定資産減価償却率グラフ枠">
          <a:extLst>
            <a:ext uri="{FF2B5EF4-FFF2-40B4-BE49-F238E27FC236}">
              <a16:creationId xmlns:a16="http://schemas.microsoft.com/office/drawing/2014/main" id="{EE1E0365-7A71-44CA-917E-50E3B952299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678" name="直線コネクタ 677">
          <a:extLst>
            <a:ext uri="{FF2B5EF4-FFF2-40B4-BE49-F238E27FC236}">
              <a16:creationId xmlns:a16="http://schemas.microsoft.com/office/drawing/2014/main" id="{373973D9-3B20-44B2-95BA-272407A254D9}"/>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79" name="【消防施設】&#10;有形固定資産減価償却率最小値テキスト">
          <a:extLst>
            <a:ext uri="{FF2B5EF4-FFF2-40B4-BE49-F238E27FC236}">
              <a16:creationId xmlns:a16="http://schemas.microsoft.com/office/drawing/2014/main" id="{51BC2AE4-5019-4373-87C8-E2E17C871076}"/>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80" name="直線コネクタ 679">
          <a:extLst>
            <a:ext uri="{FF2B5EF4-FFF2-40B4-BE49-F238E27FC236}">
              <a16:creationId xmlns:a16="http://schemas.microsoft.com/office/drawing/2014/main" id="{9F656506-8F92-4AB3-9FFE-743178373279}"/>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681" name="【消防施設】&#10;有形固定資産減価償却率最大値テキスト">
          <a:extLst>
            <a:ext uri="{FF2B5EF4-FFF2-40B4-BE49-F238E27FC236}">
              <a16:creationId xmlns:a16="http://schemas.microsoft.com/office/drawing/2014/main" id="{ABACF9A7-64AA-4DC4-9035-BA601B6C403C}"/>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682" name="直線コネクタ 681">
          <a:extLst>
            <a:ext uri="{FF2B5EF4-FFF2-40B4-BE49-F238E27FC236}">
              <a16:creationId xmlns:a16="http://schemas.microsoft.com/office/drawing/2014/main" id="{0505B68A-D9E1-4917-8F32-B87CAD5C9082}"/>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683" name="【消防施設】&#10;有形固定資産減価償却率平均値テキスト">
          <a:extLst>
            <a:ext uri="{FF2B5EF4-FFF2-40B4-BE49-F238E27FC236}">
              <a16:creationId xmlns:a16="http://schemas.microsoft.com/office/drawing/2014/main" id="{DB354ED7-28D0-4728-8785-3F50F4720B47}"/>
            </a:ext>
          </a:extLst>
        </xdr:cNvPr>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684" name="フローチャート: 判断 683">
          <a:extLst>
            <a:ext uri="{FF2B5EF4-FFF2-40B4-BE49-F238E27FC236}">
              <a16:creationId xmlns:a16="http://schemas.microsoft.com/office/drawing/2014/main" id="{422190BD-572A-4B5A-9267-56CB0EA7C224}"/>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685" name="フローチャート: 判断 684">
          <a:extLst>
            <a:ext uri="{FF2B5EF4-FFF2-40B4-BE49-F238E27FC236}">
              <a16:creationId xmlns:a16="http://schemas.microsoft.com/office/drawing/2014/main" id="{5EDA318F-DFE4-47F4-A938-F50CCA6487F8}"/>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686" name="フローチャート: 判断 685">
          <a:extLst>
            <a:ext uri="{FF2B5EF4-FFF2-40B4-BE49-F238E27FC236}">
              <a16:creationId xmlns:a16="http://schemas.microsoft.com/office/drawing/2014/main" id="{FC6688F1-9CB4-423E-890D-63523A8DD295}"/>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87" name="フローチャート: 判断 686">
          <a:extLst>
            <a:ext uri="{FF2B5EF4-FFF2-40B4-BE49-F238E27FC236}">
              <a16:creationId xmlns:a16="http://schemas.microsoft.com/office/drawing/2014/main" id="{E08BB2E2-A461-47F0-90AD-00FD5348DCEA}"/>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688" name="フローチャート: 判断 687">
          <a:extLst>
            <a:ext uri="{FF2B5EF4-FFF2-40B4-BE49-F238E27FC236}">
              <a16:creationId xmlns:a16="http://schemas.microsoft.com/office/drawing/2014/main" id="{95AA254A-AE3C-4DC2-9A45-3D19B2D7EF91}"/>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798EBD07-AFBF-465A-8527-AEB63A53A77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CD71BAC2-724C-4B47-9FEA-C63070A6786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AF14DC6B-E2CC-4B89-8184-7A5DDAB475B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5E250F54-2792-4E4E-BBE2-62952CBEBFA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C8FBE5E6-7A54-4E79-BAD8-3F5996119D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68943</xdr:rowOff>
    </xdr:from>
    <xdr:to>
      <xdr:col>76</xdr:col>
      <xdr:colOff>165100</xdr:colOff>
      <xdr:row>79</xdr:row>
      <xdr:rowOff>170543</xdr:rowOff>
    </xdr:to>
    <xdr:sp macro="" textlink="">
      <xdr:nvSpPr>
        <xdr:cNvPr id="694" name="楕円 693">
          <a:extLst>
            <a:ext uri="{FF2B5EF4-FFF2-40B4-BE49-F238E27FC236}">
              <a16:creationId xmlns:a16="http://schemas.microsoft.com/office/drawing/2014/main" id="{8A69DE7B-76CD-4A62-A31E-CB1B4D28E5B1}"/>
            </a:ext>
          </a:extLst>
        </xdr:cNvPr>
        <xdr:cNvSpPr/>
      </xdr:nvSpPr>
      <xdr:spPr>
        <a:xfrm>
          <a:off x="14541500" y="136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11793</xdr:rowOff>
    </xdr:from>
    <xdr:to>
      <xdr:col>72</xdr:col>
      <xdr:colOff>38100</xdr:colOff>
      <xdr:row>80</xdr:row>
      <xdr:rowOff>113393</xdr:rowOff>
    </xdr:to>
    <xdr:sp macro="" textlink="">
      <xdr:nvSpPr>
        <xdr:cNvPr id="695" name="楕円 694">
          <a:extLst>
            <a:ext uri="{FF2B5EF4-FFF2-40B4-BE49-F238E27FC236}">
              <a16:creationId xmlns:a16="http://schemas.microsoft.com/office/drawing/2014/main" id="{E032631A-AED1-44CA-966B-009B4196C69B}"/>
            </a:ext>
          </a:extLst>
        </xdr:cNvPr>
        <xdr:cNvSpPr/>
      </xdr:nvSpPr>
      <xdr:spPr>
        <a:xfrm>
          <a:off x="13652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119743</xdr:rowOff>
    </xdr:from>
    <xdr:to>
      <xdr:col>76</xdr:col>
      <xdr:colOff>114300</xdr:colOff>
      <xdr:row>80</xdr:row>
      <xdr:rowOff>62593</xdr:rowOff>
    </xdr:to>
    <xdr:cxnSp macro="">
      <xdr:nvCxnSpPr>
        <xdr:cNvPr id="696" name="直線コネクタ 695">
          <a:extLst>
            <a:ext uri="{FF2B5EF4-FFF2-40B4-BE49-F238E27FC236}">
              <a16:creationId xmlns:a16="http://schemas.microsoft.com/office/drawing/2014/main" id="{010DA2DC-C18E-4D12-8A47-9308E376EB0E}"/>
            </a:ext>
          </a:extLst>
        </xdr:cNvPr>
        <xdr:cNvCxnSpPr/>
      </xdr:nvCxnSpPr>
      <xdr:spPr>
        <a:xfrm flipV="1">
          <a:off x="13703300" y="1366429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134257</xdr:rowOff>
    </xdr:from>
    <xdr:to>
      <xdr:col>67</xdr:col>
      <xdr:colOff>101600</xdr:colOff>
      <xdr:row>79</xdr:row>
      <xdr:rowOff>64407</xdr:rowOff>
    </xdr:to>
    <xdr:sp macro="" textlink="">
      <xdr:nvSpPr>
        <xdr:cNvPr id="697" name="楕円 696">
          <a:extLst>
            <a:ext uri="{FF2B5EF4-FFF2-40B4-BE49-F238E27FC236}">
              <a16:creationId xmlns:a16="http://schemas.microsoft.com/office/drawing/2014/main" id="{8B288182-56B5-4491-8943-C9EF9E5D8A3E}"/>
            </a:ext>
          </a:extLst>
        </xdr:cNvPr>
        <xdr:cNvSpPr/>
      </xdr:nvSpPr>
      <xdr:spPr>
        <a:xfrm>
          <a:off x="12763500"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13607</xdr:rowOff>
    </xdr:from>
    <xdr:to>
      <xdr:col>71</xdr:col>
      <xdr:colOff>177800</xdr:colOff>
      <xdr:row>80</xdr:row>
      <xdr:rowOff>62593</xdr:rowOff>
    </xdr:to>
    <xdr:cxnSp macro="">
      <xdr:nvCxnSpPr>
        <xdr:cNvPr id="698" name="直線コネクタ 697">
          <a:extLst>
            <a:ext uri="{FF2B5EF4-FFF2-40B4-BE49-F238E27FC236}">
              <a16:creationId xmlns:a16="http://schemas.microsoft.com/office/drawing/2014/main" id="{EB2A3AB4-79BB-4DF4-8E38-57C50CF9C875}"/>
            </a:ext>
          </a:extLst>
        </xdr:cNvPr>
        <xdr:cNvCxnSpPr/>
      </xdr:nvCxnSpPr>
      <xdr:spPr>
        <a:xfrm>
          <a:off x="12814300" y="13558157"/>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699" name="n_1aveValue【消防施設】&#10;有形固定資産減価償却率">
          <a:extLst>
            <a:ext uri="{FF2B5EF4-FFF2-40B4-BE49-F238E27FC236}">
              <a16:creationId xmlns:a16="http://schemas.microsoft.com/office/drawing/2014/main" id="{B92158A4-CE8D-407E-891E-F9ADAC417E4F}"/>
            </a:ext>
          </a:extLst>
        </xdr:cNvPr>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700" name="n_2aveValue【消防施設】&#10;有形固定資産減価償却率">
          <a:extLst>
            <a:ext uri="{FF2B5EF4-FFF2-40B4-BE49-F238E27FC236}">
              <a16:creationId xmlns:a16="http://schemas.microsoft.com/office/drawing/2014/main" id="{EB069D7B-26DD-46AC-B72D-23512390EC71}"/>
            </a:ext>
          </a:extLst>
        </xdr:cNvPr>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24509</xdr:rowOff>
    </xdr:from>
    <xdr:ext cx="405111" cy="259045"/>
    <xdr:sp macro="" textlink="">
      <xdr:nvSpPr>
        <xdr:cNvPr id="701" name="n_3aveValue【消防施設】&#10;有形固定資産減価償却率">
          <a:extLst>
            <a:ext uri="{FF2B5EF4-FFF2-40B4-BE49-F238E27FC236}">
              <a16:creationId xmlns:a16="http://schemas.microsoft.com/office/drawing/2014/main" id="{047A70E6-A60D-4D6B-AE73-0D11518275E5}"/>
            </a:ext>
          </a:extLst>
        </xdr:cNvPr>
        <xdr:cNvSpPr txBox="1"/>
      </xdr:nvSpPr>
      <xdr:spPr>
        <a:xfrm>
          <a:off x="13500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702" name="n_4aveValue【消防施設】&#10;有形固定資産減価償却率">
          <a:extLst>
            <a:ext uri="{FF2B5EF4-FFF2-40B4-BE49-F238E27FC236}">
              <a16:creationId xmlns:a16="http://schemas.microsoft.com/office/drawing/2014/main" id="{631B4B91-C6DF-4A55-97F5-1EC3E66C0DD8}"/>
            </a:ext>
          </a:extLst>
        </xdr:cNvPr>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15620</xdr:rowOff>
    </xdr:from>
    <xdr:ext cx="405111" cy="259045"/>
    <xdr:sp macro="" textlink="">
      <xdr:nvSpPr>
        <xdr:cNvPr id="703" name="n_2mainValue【消防施設】&#10;有形固定資産減価償却率">
          <a:extLst>
            <a:ext uri="{FF2B5EF4-FFF2-40B4-BE49-F238E27FC236}">
              <a16:creationId xmlns:a16="http://schemas.microsoft.com/office/drawing/2014/main" id="{7CE38FF2-2D26-49A4-B43C-EA5F6877DF55}"/>
            </a:ext>
          </a:extLst>
        </xdr:cNvPr>
        <xdr:cNvSpPr txBox="1"/>
      </xdr:nvSpPr>
      <xdr:spPr>
        <a:xfrm>
          <a:off x="14389744" y="1338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129920</xdr:rowOff>
    </xdr:from>
    <xdr:ext cx="405111" cy="259045"/>
    <xdr:sp macro="" textlink="">
      <xdr:nvSpPr>
        <xdr:cNvPr id="704" name="n_3mainValue【消防施設】&#10;有形固定資産減価償却率">
          <a:extLst>
            <a:ext uri="{FF2B5EF4-FFF2-40B4-BE49-F238E27FC236}">
              <a16:creationId xmlns:a16="http://schemas.microsoft.com/office/drawing/2014/main" id="{1F391322-05FF-4FD5-AE9C-9CF1BD956CDB}"/>
            </a:ext>
          </a:extLst>
        </xdr:cNvPr>
        <xdr:cNvSpPr txBox="1"/>
      </xdr:nvSpPr>
      <xdr:spPr>
        <a:xfrm>
          <a:off x="1350074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80934</xdr:rowOff>
    </xdr:from>
    <xdr:ext cx="405111" cy="259045"/>
    <xdr:sp macro="" textlink="">
      <xdr:nvSpPr>
        <xdr:cNvPr id="705" name="n_4mainValue【消防施設】&#10;有形固定資産減価償却率">
          <a:extLst>
            <a:ext uri="{FF2B5EF4-FFF2-40B4-BE49-F238E27FC236}">
              <a16:creationId xmlns:a16="http://schemas.microsoft.com/office/drawing/2014/main" id="{AF16A5F4-5A85-4524-AD82-4B7FE7AB02E0}"/>
            </a:ext>
          </a:extLst>
        </xdr:cNvPr>
        <xdr:cNvSpPr txBox="1"/>
      </xdr:nvSpPr>
      <xdr:spPr>
        <a:xfrm>
          <a:off x="126117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a:extLst>
            <a:ext uri="{FF2B5EF4-FFF2-40B4-BE49-F238E27FC236}">
              <a16:creationId xmlns:a16="http://schemas.microsoft.com/office/drawing/2014/main" id="{5E51446B-BF8C-4158-B19F-511B1B6470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a:extLst>
            <a:ext uri="{FF2B5EF4-FFF2-40B4-BE49-F238E27FC236}">
              <a16:creationId xmlns:a16="http://schemas.microsoft.com/office/drawing/2014/main" id="{23FFFDA4-4677-44DE-9102-3C4B6FFD77F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a:extLst>
            <a:ext uri="{FF2B5EF4-FFF2-40B4-BE49-F238E27FC236}">
              <a16:creationId xmlns:a16="http://schemas.microsoft.com/office/drawing/2014/main" id="{895763DD-A51F-41B5-BA7C-28427019B13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a:extLst>
            <a:ext uri="{FF2B5EF4-FFF2-40B4-BE49-F238E27FC236}">
              <a16:creationId xmlns:a16="http://schemas.microsoft.com/office/drawing/2014/main" id="{1830E954-A4B0-48F0-ABE0-2606F7C8C60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a:extLst>
            <a:ext uri="{FF2B5EF4-FFF2-40B4-BE49-F238E27FC236}">
              <a16:creationId xmlns:a16="http://schemas.microsoft.com/office/drawing/2014/main" id="{6AED3172-44AE-4D4F-A33A-27081AA8C7D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a:extLst>
            <a:ext uri="{FF2B5EF4-FFF2-40B4-BE49-F238E27FC236}">
              <a16:creationId xmlns:a16="http://schemas.microsoft.com/office/drawing/2014/main" id="{6D5CDB82-8777-4FE9-AC5D-D65ACAA26D1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a:extLst>
            <a:ext uri="{FF2B5EF4-FFF2-40B4-BE49-F238E27FC236}">
              <a16:creationId xmlns:a16="http://schemas.microsoft.com/office/drawing/2014/main" id="{5C18B75B-1E00-4759-AF1B-2D470D060E1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a:extLst>
            <a:ext uri="{FF2B5EF4-FFF2-40B4-BE49-F238E27FC236}">
              <a16:creationId xmlns:a16="http://schemas.microsoft.com/office/drawing/2014/main" id="{E2D13417-A7DA-4513-9513-10C8E7084D8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a:extLst>
            <a:ext uri="{FF2B5EF4-FFF2-40B4-BE49-F238E27FC236}">
              <a16:creationId xmlns:a16="http://schemas.microsoft.com/office/drawing/2014/main" id="{7B3801E6-DB17-422A-8F42-815E4BCD0EA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a:extLst>
            <a:ext uri="{FF2B5EF4-FFF2-40B4-BE49-F238E27FC236}">
              <a16:creationId xmlns:a16="http://schemas.microsoft.com/office/drawing/2014/main" id="{D3F311D1-D375-4DD1-93CD-9CBB93C0EDB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6" name="直線コネクタ 715">
          <a:extLst>
            <a:ext uri="{FF2B5EF4-FFF2-40B4-BE49-F238E27FC236}">
              <a16:creationId xmlns:a16="http://schemas.microsoft.com/office/drawing/2014/main" id="{8D9B4829-C3E3-4F7E-A073-C906D0B7736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7" name="テキスト ボックス 716">
          <a:extLst>
            <a:ext uri="{FF2B5EF4-FFF2-40B4-BE49-F238E27FC236}">
              <a16:creationId xmlns:a16="http://schemas.microsoft.com/office/drawing/2014/main" id="{940DAD3F-33B1-4106-8B47-A620C581F4F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8" name="直線コネクタ 717">
          <a:extLst>
            <a:ext uri="{FF2B5EF4-FFF2-40B4-BE49-F238E27FC236}">
              <a16:creationId xmlns:a16="http://schemas.microsoft.com/office/drawing/2014/main" id="{6E580F97-1DDE-4FF1-B112-E1DE920E616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9" name="テキスト ボックス 718">
          <a:extLst>
            <a:ext uri="{FF2B5EF4-FFF2-40B4-BE49-F238E27FC236}">
              <a16:creationId xmlns:a16="http://schemas.microsoft.com/office/drawing/2014/main" id="{3419C4FE-DDDD-4485-BBB6-25C5C71DDAE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0" name="直線コネクタ 719">
          <a:extLst>
            <a:ext uri="{FF2B5EF4-FFF2-40B4-BE49-F238E27FC236}">
              <a16:creationId xmlns:a16="http://schemas.microsoft.com/office/drawing/2014/main" id="{6C0CA84B-62A5-49A4-B31F-24287A42DD0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1" name="テキスト ボックス 720">
          <a:extLst>
            <a:ext uri="{FF2B5EF4-FFF2-40B4-BE49-F238E27FC236}">
              <a16:creationId xmlns:a16="http://schemas.microsoft.com/office/drawing/2014/main" id="{051A8D5F-6929-4136-BEC9-B83521CB504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2" name="直線コネクタ 721">
          <a:extLst>
            <a:ext uri="{FF2B5EF4-FFF2-40B4-BE49-F238E27FC236}">
              <a16:creationId xmlns:a16="http://schemas.microsoft.com/office/drawing/2014/main" id="{8BA27D0D-A8E1-4BD6-B52D-2EAD7866747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3" name="テキスト ボックス 722">
          <a:extLst>
            <a:ext uri="{FF2B5EF4-FFF2-40B4-BE49-F238E27FC236}">
              <a16:creationId xmlns:a16="http://schemas.microsoft.com/office/drawing/2014/main" id="{740ED305-1E61-4231-A3F5-1BAC588E9E1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a:extLst>
            <a:ext uri="{FF2B5EF4-FFF2-40B4-BE49-F238E27FC236}">
              <a16:creationId xmlns:a16="http://schemas.microsoft.com/office/drawing/2014/main" id="{2242AF30-E965-4B15-A1D9-1B8963055F0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a:extLst>
            <a:ext uri="{FF2B5EF4-FFF2-40B4-BE49-F238E27FC236}">
              <a16:creationId xmlns:a16="http://schemas.microsoft.com/office/drawing/2014/main" id="{374E6DF8-005F-4E3E-83C2-711E8E5FE83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a:extLst>
            <a:ext uri="{FF2B5EF4-FFF2-40B4-BE49-F238E27FC236}">
              <a16:creationId xmlns:a16="http://schemas.microsoft.com/office/drawing/2014/main" id="{96B28D5D-8162-417D-A995-185C87907C3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115824</xdr:rowOff>
    </xdr:from>
    <xdr:to>
      <xdr:col>116</xdr:col>
      <xdr:colOff>62864</xdr:colOff>
      <xdr:row>85</xdr:row>
      <xdr:rowOff>49530</xdr:rowOff>
    </xdr:to>
    <xdr:cxnSp macro="">
      <xdr:nvCxnSpPr>
        <xdr:cNvPr id="727" name="直線コネクタ 726">
          <a:extLst>
            <a:ext uri="{FF2B5EF4-FFF2-40B4-BE49-F238E27FC236}">
              <a16:creationId xmlns:a16="http://schemas.microsoft.com/office/drawing/2014/main" id="{C51830BE-BBC0-435B-9E7F-A31DF334C5DD}"/>
            </a:ext>
          </a:extLst>
        </xdr:cNvPr>
        <xdr:cNvCxnSpPr/>
      </xdr:nvCxnSpPr>
      <xdr:spPr>
        <a:xfrm flipV="1">
          <a:off x="22160864" y="13831824"/>
          <a:ext cx="0" cy="790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53357</xdr:rowOff>
    </xdr:from>
    <xdr:ext cx="469744" cy="259045"/>
    <xdr:sp macro="" textlink="">
      <xdr:nvSpPr>
        <xdr:cNvPr id="728" name="【消防施設】&#10;一人当たり面積最小値テキスト">
          <a:extLst>
            <a:ext uri="{FF2B5EF4-FFF2-40B4-BE49-F238E27FC236}">
              <a16:creationId xmlns:a16="http://schemas.microsoft.com/office/drawing/2014/main" id="{C3BAF028-1954-42C3-9D37-B6DBCA9D0D46}"/>
            </a:ext>
          </a:extLst>
        </xdr:cNvPr>
        <xdr:cNvSpPr txBox="1"/>
      </xdr:nvSpPr>
      <xdr:spPr>
        <a:xfrm>
          <a:off x="22199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49530</xdr:rowOff>
    </xdr:from>
    <xdr:to>
      <xdr:col>116</xdr:col>
      <xdr:colOff>152400</xdr:colOff>
      <xdr:row>85</xdr:row>
      <xdr:rowOff>49530</xdr:rowOff>
    </xdr:to>
    <xdr:cxnSp macro="">
      <xdr:nvCxnSpPr>
        <xdr:cNvPr id="729" name="直線コネクタ 728">
          <a:extLst>
            <a:ext uri="{FF2B5EF4-FFF2-40B4-BE49-F238E27FC236}">
              <a16:creationId xmlns:a16="http://schemas.microsoft.com/office/drawing/2014/main" id="{1983EA4D-56C3-48C9-BCC6-81DA34322A95}"/>
            </a:ext>
          </a:extLst>
        </xdr:cNvPr>
        <xdr:cNvCxnSpPr/>
      </xdr:nvCxnSpPr>
      <xdr:spPr>
        <a:xfrm>
          <a:off x="22072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62501</xdr:rowOff>
    </xdr:from>
    <xdr:ext cx="469744" cy="259045"/>
    <xdr:sp macro="" textlink="">
      <xdr:nvSpPr>
        <xdr:cNvPr id="730" name="【消防施設】&#10;一人当たり面積最大値テキスト">
          <a:extLst>
            <a:ext uri="{FF2B5EF4-FFF2-40B4-BE49-F238E27FC236}">
              <a16:creationId xmlns:a16="http://schemas.microsoft.com/office/drawing/2014/main" id="{76A7F4A0-335D-41D8-8917-115C28F63343}"/>
            </a:ext>
          </a:extLst>
        </xdr:cNvPr>
        <xdr:cNvSpPr txBox="1"/>
      </xdr:nvSpPr>
      <xdr:spPr>
        <a:xfrm>
          <a:off x="22199600" y="1360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115824</xdr:rowOff>
    </xdr:from>
    <xdr:to>
      <xdr:col>116</xdr:col>
      <xdr:colOff>152400</xdr:colOff>
      <xdr:row>80</xdr:row>
      <xdr:rowOff>115824</xdr:rowOff>
    </xdr:to>
    <xdr:cxnSp macro="">
      <xdr:nvCxnSpPr>
        <xdr:cNvPr id="731" name="直線コネクタ 730">
          <a:extLst>
            <a:ext uri="{FF2B5EF4-FFF2-40B4-BE49-F238E27FC236}">
              <a16:creationId xmlns:a16="http://schemas.microsoft.com/office/drawing/2014/main" id="{EA87A6A7-7598-4419-BA8B-1805143208BC}"/>
            </a:ext>
          </a:extLst>
        </xdr:cNvPr>
        <xdr:cNvCxnSpPr/>
      </xdr:nvCxnSpPr>
      <xdr:spPr>
        <a:xfrm>
          <a:off x="22072600" y="13831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130319</xdr:rowOff>
    </xdr:from>
    <xdr:ext cx="469744" cy="259045"/>
    <xdr:sp macro="" textlink="">
      <xdr:nvSpPr>
        <xdr:cNvPr id="732" name="【消防施設】&#10;一人当たり面積平均値テキスト">
          <a:extLst>
            <a:ext uri="{FF2B5EF4-FFF2-40B4-BE49-F238E27FC236}">
              <a16:creationId xmlns:a16="http://schemas.microsoft.com/office/drawing/2014/main" id="{3B93BC82-AB66-4479-9A87-1AAF5CE7BDA5}"/>
            </a:ext>
          </a:extLst>
        </xdr:cNvPr>
        <xdr:cNvSpPr txBox="1"/>
      </xdr:nvSpPr>
      <xdr:spPr>
        <a:xfrm>
          <a:off x="22199600" y="1418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151892</xdr:rowOff>
    </xdr:from>
    <xdr:to>
      <xdr:col>116</xdr:col>
      <xdr:colOff>114300</xdr:colOff>
      <xdr:row>83</xdr:row>
      <xdr:rowOff>82042</xdr:rowOff>
    </xdr:to>
    <xdr:sp macro="" textlink="">
      <xdr:nvSpPr>
        <xdr:cNvPr id="733" name="フローチャート: 判断 732">
          <a:extLst>
            <a:ext uri="{FF2B5EF4-FFF2-40B4-BE49-F238E27FC236}">
              <a16:creationId xmlns:a16="http://schemas.microsoft.com/office/drawing/2014/main" id="{EFAB5E47-853F-4E83-AD67-919D1DE7FA4D}"/>
            </a:ext>
          </a:extLst>
        </xdr:cNvPr>
        <xdr:cNvSpPr/>
      </xdr:nvSpPr>
      <xdr:spPr>
        <a:xfrm>
          <a:off x="22110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26163</xdr:rowOff>
    </xdr:from>
    <xdr:to>
      <xdr:col>112</xdr:col>
      <xdr:colOff>38100</xdr:colOff>
      <xdr:row>83</xdr:row>
      <xdr:rowOff>127763</xdr:rowOff>
    </xdr:to>
    <xdr:sp macro="" textlink="">
      <xdr:nvSpPr>
        <xdr:cNvPr id="734" name="フローチャート: 判断 733">
          <a:extLst>
            <a:ext uri="{FF2B5EF4-FFF2-40B4-BE49-F238E27FC236}">
              <a16:creationId xmlns:a16="http://schemas.microsoft.com/office/drawing/2014/main" id="{626925CB-4B5B-4D8B-B26B-84B1DE7027B0}"/>
            </a:ext>
          </a:extLst>
        </xdr:cNvPr>
        <xdr:cNvSpPr/>
      </xdr:nvSpPr>
      <xdr:spPr>
        <a:xfrm>
          <a:off x="21272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26163</xdr:rowOff>
    </xdr:from>
    <xdr:to>
      <xdr:col>107</xdr:col>
      <xdr:colOff>101600</xdr:colOff>
      <xdr:row>83</xdr:row>
      <xdr:rowOff>127763</xdr:rowOff>
    </xdr:to>
    <xdr:sp macro="" textlink="">
      <xdr:nvSpPr>
        <xdr:cNvPr id="735" name="フローチャート: 判断 734">
          <a:extLst>
            <a:ext uri="{FF2B5EF4-FFF2-40B4-BE49-F238E27FC236}">
              <a16:creationId xmlns:a16="http://schemas.microsoft.com/office/drawing/2014/main" id="{6E570500-2736-4D37-8856-685DD79C2D1E}"/>
            </a:ext>
          </a:extLst>
        </xdr:cNvPr>
        <xdr:cNvSpPr/>
      </xdr:nvSpPr>
      <xdr:spPr>
        <a:xfrm>
          <a:off x="20383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736" name="フローチャート: 判断 735">
          <a:extLst>
            <a:ext uri="{FF2B5EF4-FFF2-40B4-BE49-F238E27FC236}">
              <a16:creationId xmlns:a16="http://schemas.microsoft.com/office/drawing/2014/main" id="{EFD503A1-82DA-451C-8A98-1C9B79F3F466}"/>
            </a:ext>
          </a:extLst>
        </xdr:cNvPr>
        <xdr:cNvSpPr/>
      </xdr:nvSpPr>
      <xdr:spPr>
        <a:xfrm>
          <a:off x="19494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39878</xdr:rowOff>
    </xdr:from>
    <xdr:to>
      <xdr:col>98</xdr:col>
      <xdr:colOff>38100</xdr:colOff>
      <xdr:row>83</xdr:row>
      <xdr:rowOff>141478</xdr:rowOff>
    </xdr:to>
    <xdr:sp macro="" textlink="">
      <xdr:nvSpPr>
        <xdr:cNvPr id="737" name="フローチャート: 判断 736">
          <a:extLst>
            <a:ext uri="{FF2B5EF4-FFF2-40B4-BE49-F238E27FC236}">
              <a16:creationId xmlns:a16="http://schemas.microsoft.com/office/drawing/2014/main" id="{283222FE-3807-48C9-8130-3511072E215C}"/>
            </a:ext>
          </a:extLst>
        </xdr:cNvPr>
        <xdr:cNvSpPr/>
      </xdr:nvSpPr>
      <xdr:spPr>
        <a:xfrm>
          <a:off x="18605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424CB489-9050-4999-9967-66BEAA01E1D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C13161CF-6063-48FB-BD70-4AA4087AA9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F95AE3C0-5DDC-4F96-BD7F-AF28077F4A5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CC15A453-0A84-47AA-A748-D1E66D5E85A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9F27C045-BD99-4451-87C3-C114A625838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99313</xdr:rowOff>
    </xdr:from>
    <xdr:to>
      <xdr:col>107</xdr:col>
      <xdr:colOff>101600</xdr:colOff>
      <xdr:row>80</xdr:row>
      <xdr:rowOff>29463</xdr:rowOff>
    </xdr:to>
    <xdr:sp macro="" textlink="">
      <xdr:nvSpPr>
        <xdr:cNvPr id="743" name="楕円 742">
          <a:extLst>
            <a:ext uri="{FF2B5EF4-FFF2-40B4-BE49-F238E27FC236}">
              <a16:creationId xmlns:a16="http://schemas.microsoft.com/office/drawing/2014/main" id="{5D041E50-75F7-4BE7-AE2D-02A528ACC678}"/>
            </a:ext>
          </a:extLst>
        </xdr:cNvPr>
        <xdr:cNvSpPr/>
      </xdr:nvSpPr>
      <xdr:spPr>
        <a:xfrm>
          <a:off x="20383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79</xdr:row>
      <xdr:rowOff>122174</xdr:rowOff>
    </xdr:from>
    <xdr:to>
      <xdr:col>102</xdr:col>
      <xdr:colOff>165100</xdr:colOff>
      <xdr:row>80</xdr:row>
      <xdr:rowOff>52324</xdr:rowOff>
    </xdr:to>
    <xdr:sp macro="" textlink="">
      <xdr:nvSpPr>
        <xdr:cNvPr id="744" name="楕円 743">
          <a:extLst>
            <a:ext uri="{FF2B5EF4-FFF2-40B4-BE49-F238E27FC236}">
              <a16:creationId xmlns:a16="http://schemas.microsoft.com/office/drawing/2014/main" id="{FB4DFE0E-4193-4C45-8AEC-AD218F9EEAD7}"/>
            </a:ext>
          </a:extLst>
        </xdr:cNvPr>
        <xdr:cNvSpPr/>
      </xdr:nvSpPr>
      <xdr:spPr>
        <a:xfrm>
          <a:off x="194945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150113</xdr:rowOff>
    </xdr:from>
    <xdr:to>
      <xdr:col>107</xdr:col>
      <xdr:colOff>50800</xdr:colOff>
      <xdr:row>80</xdr:row>
      <xdr:rowOff>1524</xdr:rowOff>
    </xdr:to>
    <xdr:cxnSp macro="">
      <xdr:nvCxnSpPr>
        <xdr:cNvPr id="745" name="直線コネクタ 744">
          <a:extLst>
            <a:ext uri="{FF2B5EF4-FFF2-40B4-BE49-F238E27FC236}">
              <a16:creationId xmlns:a16="http://schemas.microsoft.com/office/drawing/2014/main" id="{DA31C879-1D2A-4D3C-AB97-1F4A07547D4E}"/>
            </a:ext>
          </a:extLst>
        </xdr:cNvPr>
        <xdr:cNvCxnSpPr/>
      </xdr:nvCxnSpPr>
      <xdr:spPr>
        <a:xfrm flipV="1">
          <a:off x="19545300" y="136946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145035</xdr:rowOff>
    </xdr:from>
    <xdr:to>
      <xdr:col>98</xdr:col>
      <xdr:colOff>38100</xdr:colOff>
      <xdr:row>80</xdr:row>
      <xdr:rowOff>75185</xdr:rowOff>
    </xdr:to>
    <xdr:sp macro="" textlink="">
      <xdr:nvSpPr>
        <xdr:cNvPr id="746" name="楕円 745">
          <a:extLst>
            <a:ext uri="{FF2B5EF4-FFF2-40B4-BE49-F238E27FC236}">
              <a16:creationId xmlns:a16="http://schemas.microsoft.com/office/drawing/2014/main" id="{0BF6C3FF-2823-43CA-95E0-94AD49662868}"/>
            </a:ext>
          </a:extLst>
        </xdr:cNvPr>
        <xdr:cNvSpPr/>
      </xdr:nvSpPr>
      <xdr:spPr>
        <a:xfrm>
          <a:off x="18605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1524</xdr:rowOff>
    </xdr:from>
    <xdr:to>
      <xdr:col>102</xdr:col>
      <xdr:colOff>114300</xdr:colOff>
      <xdr:row>80</xdr:row>
      <xdr:rowOff>24385</xdr:rowOff>
    </xdr:to>
    <xdr:cxnSp macro="">
      <xdr:nvCxnSpPr>
        <xdr:cNvPr id="747" name="直線コネクタ 746">
          <a:extLst>
            <a:ext uri="{FF2B5EF4-FFF2-40B4-BE49-F238E27FC236}">
              <a16:creationId xmlns:a16="http://schemas.microsoft.com/office/drawing/2014/main" id="{2199985A-C005-44E0-AC28-E9DAD0EBD2F7}"/>
            </a:ext>
          </a:extLst>
        </xdr:cNvPr>
        <xdr:cNvCxnSpPr/>
      </xdr:nvCxnSpPr>
      <xdr:spPr>
        <a:xfrm flipV="1">
          <a:off x="18656300" y="137175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144290</xdr:rowOff>
    </xdr:from>
    <xdr:ext cx="469744" cy="259045"/>
    <xdr:sp macro="" textlink="">
      <xdr:nvSpPr>
        <xdr:cNvPr id="748" name="n_1aveValue【消防施設】&#10;一人当たり面積">
          <a:extLst>
            <a:ext uri="{FF2B5EF4-FFF2-40B4-BE49-F238E27FC236}">
              <a16:creationId xmlns:a16="http://schemas.microsoft.com/office/drawing/2014/main" id="{CCF89F94-B0DE-4DBD-9F76-8EDE8CB381B6}"/>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118890</xdr:rowOff>
    </xdr:from>
    <xdr:ext cx="469744" cy="259045"/>
    <xdr:sp macro="" textlink="">
      <xdr:nvSpPr>
        <xdr:cNvPr id="749" name="n_2aveValue【消防施設】&#10;一人当たり面積">
          <a:extLst>
            <a:ext uri="{FF2B5EF4-FFF2-40B4-BE49-F238E27FC236}">
              <a16:creationId xmlns:a16="http://schemas.microsoft.com/office/drawing/2014/main" id="{6D72C86C-C828-4FBE-9174-8FE2B9CD50C3}"/>
            </a:ext>
          </a:extLst>
        </xdr:cNvPr>
        <xdr:cNvSpPr txBox="1"/>
      </xdr:nvSpPr>
      <xdr:spPr>
        <a:xfrm>
          <a:off x="201994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141749</xdr:rowOff>
    </xdr:from>
    <xdr:ext cx="469744" cy="259045"/>
    <xdr:sp macro="" textlink="">
      <xdr:nvSpPr>
        <xdr:cNvPr id="750" name="n_3aveValue【消防施設】&#10;一人当たり面積">
          <a:extLst>
            <a:ext uri="{FF2B5EF4-FFF2-40B4-BE49-F238E27FC236}">
              <a16:creationId xmlns:a16="http://schemas.microsoft.com/office/drawing/2014/main" id="{7B6A40F7-E08F-4DBA-BE70-EFEA36D2C8D1}"/>
            </a:ext>
          </a:extLst>
        </xdr:cNvPr>
        <xdr:cNvSpPr txBox="1"/>
      </xdr:nvSpPr>
      <xdr:spPr>
        <a:xfrm>
          <a:off x="19310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132605</xdr:rowOff>
    </xdr:from>
    <xdr:ext cx="469744" cy="259045"/>
    <xdr:sp macro="" textlink="">
      <xdr:nvSpPr>
        <xdr:cNvPr id="751" name="n_4aveValue【消防施設】&#10;一人当たり面積">
          <a:extLst>
            <a:ext uri="{FF2B5EF4-FFF2-40B4-BE49-F238E27FC236}">
              <a16:creationId xmlns:a16="http://schemas.microsoft.com/office/drawing/2014/main" id="{60EE67CA-4BC2-4E9A-8D2F-984F3D20732D}"/>
            </a:ext>
          </a:extLst>
        </xdr:cNvPr>
        <xdr:cNvSpPr txBox="1"/>
      </xdr:nvSpPr>
      <xdr:spPr>
        <a:xfrm>
          <a:off x="18421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45990</xdr:rowOff>
    </xdr:from>
    <xdr:ext cx="469744" cy="259045"/>
    <xdr:sp macro="" textlink="">
      <xdr:nvSpPr>
        <xdr:cNvPr id="752" name="n_2mainValue【消防施設】&#10;一人当たり面積">
          <a:extLst>
            <a:ext uri="{FF2B5EF4-FFF2-40B4-BE49-F238E27FC236}">
              <a16:creationId xmlns:a16="http://schemas.microsoft.com/office/drawing/2014/main" id="{ACBF2450-6AD3-4BDF-A130-EC592F1C6B0E}"/>
            </a:ext>
          </a:extLst>
        </xdr:cNvPr>
        <xdr:cNvSpPr txBox="1"/>
      </xdr:nvSpPr>
      <xdr:spPr>
        <a:xfrm>
          <a:off x="20199427" y="134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68851</xdr:rowOff>
    </xdr:from>
    <xdr:ext cx="469744" cy="259045"/>
    <xdr:sp macro="" textlink="">
      <xdr:nvSpPr>
        <xdr:cNvPr id="753" name="n_3mainValue【消防施設】&#10;一人当たり面積">
          <a:extLst>
            <a:ext uri="{FF2B5EF4-FFF2-40B4-BE49-F238E27FC236}">
              <a16:creationId xmlns:a16="http://schemas.microsoft.com/office/drawing/2014/main" id="{9E6B3B96-64A9-4C93-938C-6C6BD3FDC597}"/>
            </a:ext>
          </a:extLst>
        </xdr:cNvPr>
        <xdr:cNvSpPr txBox="1"/>
      </xdr:nvSpPr>
      <xdr:spPr>
        <a:xfrm>
          <a:off x="19310427" y="134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91712</xdr:rowOff>
    </xdr:from>
    <xdr:ext cx="469744" cy="259045"/>
    <xdr:sp macro="" textlink="">
      <xdr:nvSpPr>
        <xdr:cNvPr id="754" name="n_4mainValue【消防施設】&#10;一人当たり面積">
          <a:extLst>
            <a:ext uri="{FF2B5EF4-FFF2-40B4-BE49-F238E27FC236}">
              <a16:creationId xmlns:a16="http://schemas.microsoft.com/office/drawing/2014/main" id="{E76D6D7E-4479-4280-ADCD-B522545B89F0}"/>
            </a:ext>
          </a:extLst>
        </xdr:cNvPr>
        <xdr:cNvSpPr txBox="1"/>
      </xdr:nvSpPr>
      <xdr:spPr>
        <a:xfrm>
          <a:off x="184214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5" name="正方形/長方形 754">
          <a:extLst>
            <a:ext uri="{FF2B5EF4-FFF2-40B4-BE49-F238E27FC236}">
              <a16:creationId xmlns:a16="http://schemas.microsoft.com/office/drawing/2014/main" id="{A75450AB-3889-4471-AE9A-AF23950B5A0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6" name="正方形/長方形 755">
          <a:extLst>
            <a:ext uri="{FF2B5EF4-FFF2-40B4-BE49-F238E27FC236}">
              <a16:creationId xmlns:a16="http://schemas.microsoft.com/office/drawing/2014/main" id="{0053D175-D006-4D0E-832E-D65A32E50A9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7" name="正方形/長方形 756">
          <a:extLst>
            <a:ext uri="{FF2B5EF4-FFF2-40B4-BE49-F238E27FC236}">
              <a16:creationId xmlns:a16="http://schemas.microsoft.com/office/drawing/2014/main" id="{8E765429-D3ED-4356-B8A9-7E0AD9D58E1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8" name="正方形/長方形 757">
          <a:extLst>
            <a:ext uri="{FF2B5EF4-FFF2-40B4-BE49-F238E27FC236}">
              <a16:creationId xmlns:a16="http://schemas.microsoft.com/office/drawing/2014/main" id="{2A523A7C-65B4-45E4-B90A-DF62EF9A80E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9" name="正方形/長方形 758">
          <a:extLst>
            <a:ext uri="{FF2B5EF4-FFF2-40B4-BE49-F238E27FC236}">
              <a16:creationId xmlns:a16="http://schemas.microsoft.com/office/drawing/2014/main" id="{587B99B5-2CBF-4DBE-8C87-F85F6470F7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0" name="正方形/長方形 759">
          <a:extLst>
            <a:ext uri="{FF2B5EF4-FFF2-40B4-BE49-F238E27FC236}">
              <a16:creationId xmlns:a16="http://schemas.microsoft.com/office/drawing/2014/main" id="{2EC59CF4-65A6-45E9-A31C-306EC0BC6E5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1" name="正方形/長方形 760">
          <a:extLst>
            <a:ext uri="{FF2B5EF4-FFF2-40B4-BE49-F238E27FC236}">
              <a16:creationId xmlns:a16="http://schemas.microsoft.com/office/drawing/2014/main" id="{F29FD9FB-EC19-4554-8F96-67A95F05ED9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正方形/長方形 761">
          <a:extLst>
            <a:ext uri="{FF2B5EF4-FFF2-40B4-BE49-F238E27FC236}">
              <a16:creationId xmlns:a16="http://schemas.microsoft.com/office/drawing/2014/main" id="{BD06A528-F07B-435E-977D-C44AB5D11BC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3" name="テキスト ボックス 762">
          <a:extLst>
            <a:ext uri="{FF2B5EF4-FFF2-40B4-BE49-F238E27FC236}">
              <a16:creationId xmlns:a16="http://schemas.microsoft.com/office/drawing/2014/main" id="{52AB1ABB-9E82-46DE-9B79-A57EF884A40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4" name="直線コネクタ 763">
          <a:extLst>
            <a:ext uri="{FF2B5EF4-FFF2-40B4-BE49-F238E27FC236}">
              <a16:creationId xmlns:a16="http://schemas.microsoft.com/office/drawing/2014/main" id="{727A9220-BB36-4D5A-957D-FDA7EC5307F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5" name="テキスト ボックス 764">
          <a:extLst>
            <a:ext uri="{FF2B5EF4-FFF2-40B4-BE49-F238E27FC236}">
              <a16:creationId xmlns:a16="http://schemas.microsoft.com/office/drawing/2014/main" id="{CC6AE972-8451-424E-A3DC-2EFC1DCEF91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6" name="直線コネクタ 765">
          <a:extLst>
            <a:ext uri="{FF2B5EF4-FFF2-40B4-BE49-F238E27FC236}">
              <a16:creationId xmlns:a16="http://schemas.microsoft.com/office/drawing/2014/main" id="{96394B8D-2994-4B9F-9EF5-5684C76862E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67" name="テキスト ボックス 766">
          <a:extLst>
            <a:ext uri="{FF2B5EF4-FFF2-40B4-BE49-F238E27FC236}">
              <a16:creationId xmlns:a16="http://schemas.microsoft.com/office/drawing/2014/main" id="{E4EED963-DB49-482D-A9E3-B3C8B3A7A8D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8" name="直線コネクタ 767">
          <a:extLst>
            <a:ext uri="{FF2B5EF4-FFF2-40B4-BE49-F238E27FC236}">
              <a16:creationId xmlns:a16="http://schemas.microsoft.com/office/drawing/2014/main" id="{62C0C8A3-8281-4D31-B11A-16BE5710BD9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9" name="テキスト ボックス 768">
          <a:extLst>
            <a:ext uri="{FF2B5EF4-FFF2-40B4-BE49-F238E27FC236}">
              <a16:creationId xmlns:a16="http://schemas.microsoft.com/office/drawing/2014/main" id="{C3F8DCCE-87A6-4EF0-9927-651893B3B2E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0" name="直線コネクタ 769">
          <a:extLst>
            <a:ext uri="{FF2B5EF4-FFF2-40B4-BE49-F238E27FC236}">
              <a16:creationId xmlns:a16="http://schemas.microsoft.com/office/drawing/2014/main" id="{042FE621-0374-499A-AB71-FEC46B2C5BB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1" name="テキスト ボックス 770">
          <a:extLst>
            <a:ext uri="{FF2B5EF4-FFF2-40B4-BE49-F238E27FC236}">
              <a16:creationId xmlns:a16="http://schemas.microsoft.com/office/drawing/2014/main" id="{DE81B412-50A9-464A-B49C-97FA0D48F87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2" name="直線コネクタ 771">
          <a:extLst>
            <a:ext uri="{FF2B5EF4-FFF2-40B4-BE49-F238E27FC236}">
              <a16:creationId xmlns:a16="http://schemas.microsoft.com/office/drawing/2014/main" id="{A0FF6D06-D971-4B30-8FE5-CE70717A02C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3" name="テキスト ボックス 772">
          <a:extLst>
            <a:ext uri="{FF2B5EF4-FFF2-40B4-BE49-F238E27FC236}">
              <a16:creationId xmlns:a16="http://schemas.microsoft.com/office/drawing/2014/main" id="{95398C72-3194-4E1F-AB47-35EDD84A684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4" name="直線コネクタ 773">
          <a:extLst>
            <a:ext uri="{FF2B5EF4-FFF2-40B4-BE49-F238E27FC236}">
              <a16:creationId xmlns:a16="http://schemas.microsoft.com/office/drawing/2014/main" id="{414BE856-3394-4D7C-BE3A-0CD79933834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75" name="テキスト ボックス 774">
          <a:extLst>
            <a:ext uri="{FF2B5EF4-FFF2-40B4-BE49-F238E27FC236}">
              <a16:creationId xmlns:a16="http://schemas.microsoft.com/office/drawing/2014/main" id="{80C10FC4-892B-4833-A26A-060F6411FC0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6" name="直線コネクタ 775">
          <a:extLst>
            <a:ext uri="{FF2B5EF4-FFF2-40B4-BE49-F238E27FC236}">
              <a16:creationId xmlns:a16="http://schemas.microsoft.com/office/drawing/2014/main" id="{50816C9C-95CF-40D5-8D40-D2E178BD3DC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77" name="テキスト ボックス 776">
          <a:extLst>
            <a:ext uri="{FF2B5EF4-FFF2-40B4-BE49-F238E27FC236}">
              <a16:creationId xmlns:a16="http://schemas.microsoft.com/office/drawing/2014/main" id="{3B4A44C3-6656-46DB-8041-B450D688565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8" name="【庁舎】&#10;有形固定資産減価償却率グラフ枠">
          <a:extLst>
            <a:ext uri="{FF2B5EF4-FFF2-40B4-BE49-F238E27FC236}">
              <a16:creationId xmlns:a16="http://schemas.microsoft.com/office/drawing/2014/main" id="{A611ACA6-C48E-4324-873C-B69A240523E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779" name="直線コネクタ 778">
          <a:extLst>
            <a:ext uri="{FF2B5EF4-FFF2-40B4-BE49-F238E27FC236}">
              <a16:creationId xmlns:a16="http://schemas.microsoft.com/office/drawing/2014/main" id="{A4782259-7039-4829-B50C-63C6A8391053}"/>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780" name="【庁舎】&#10;有形固定資産減価償却率最小値テキスト">
          <a:extLst>
            <a:ext uri="{FF2B5EF4-FFF2-40B4-BE49-F238E27FC236}">
              <a16:creationId xmlns:a16="http://schemas.microsoft.com/office/drawing/2014/main" id="{B1461137-7F5F-4D65-998E-B5120F3117FE}"/>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781" name="直線コネクタ 780">
          <a:extLst>
            <a:ext uri="{FF2B5EF4-FFF2-40B4-BE49-F238E27FC236}">
              <a16:creationId xmlns:a16="http://schemas.microsoft.com/office/drawing/2014/main" id="{F304BFA6-E9F7-4336-B184-3127D37E2B6B}"/>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782" name="【庁舎】&#10;有形固定資産減価償却率最大値テキスト">
          <a:extLst>
            <a:ext uri="{FF2B5EF4-FFF2-40B4-BE49-F238E27FC236}">
              <a16:creationId xmlns:a16="http://schemas.microsoft.com/office/drawing/2014/main" id="{7E9B7797-92C3-455B-BBAD-1F53E240182C}"/>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783" name="直線コネクタ 782">
          <a:extLst>
            <a:ext uri="{FF2B5EF4-FFF2-40B4-BE49-F238E27FC236}">
              <a16:creationId xmlns:a16="http://schemas.microsoft.com/office/drawing/2014/main" id="{483681F8-074B-480E-9ECF-2C594C65970C}"/>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22877</xdr:rowOff>
    </xdr:from>
    <xdr:ext cx="405111" cy="259045"/>
    <xdr:sp macro="" textlink="">
      <xdr:nvSpPr>
        <xdr:cNvPr id="784" name="【庁舎】&#10;有形固定資産減価償却率平均値テキスト">
          <a:extLst>
            <a:ext uri="{FF2B5EF4-FFF2-40B4-BE49-F238E27FC236}">
              <a16:creationId xmlns:a16="http://schemas.microsoft.com/office/drawing/2014/main" id="{F0FFF8CB-60D4-4C7C-903A-E8C1B5728489}"/>
            </a:ext>
          </a:extLst>
        </xdr:cNvPr>
        <xdr:cNvSpPr txBox="1"/>
      </xdr:nvSpPr>
      <xdr:spPr>
        <a:xfrm>
          <a:off x="16357600" y="1751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785" name="フローチャート: 判断 784">
          <a:extLst>
            <a:ext uri="{FF2B5EF4-FFF2-40B4-BE49-F238E27FC236}">
              <a16:creationId xmlns:a16="http://schemas.microsoft.com/office/drawing/2014/main" id="{E6B33709-B742-4493-A93E-2808DD39CF4B}"/>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786" name="フローチャート: 判断 785">
          <a:extLst>
            <a:ext uri="{FF2B5EF4-FFF2-40B4-BE49-F238E27FC236}">
              <a16:creationId xmlns:a16="http://schemas.microsoft.com/office/drawing/2014/main" id="{358F0B7C-DEF3-4D51-A0E3-DF02A0CD7737}"/>
            </a:ext>
          </a:extLst>
        </xdr:cNvPr>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787" name="フローチャート: 判断 786">
          <a:extLst>
            <a:ext uri="{FF2B5EF4-FFF2-40B4-BE49-F238E27FC236}">
              <a16:creationId xmlns:a16="http://schemas.microsoft.com/office/drawing/2014/main" id="{E44979CD-0B3B-408B-9938-84425B757F71}"/>
            </a:ext>
          </a:extLst>
        </xdr:cNvPr>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788" name="フローチャート: 判断 787">
          <a:extLst>
            <a:ext uri="{FF2B5EF4-FFF2-40B4-BE49-F238E27FC236}">
              <a16:creationId xmlns:a16="http://schemas.microsoft.com/office/drawing/2014/main" id="{5DF2D830-623A-49DA-96AD-0C174B85B962}"/>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789" name="フローチャート: 判断 788">
          <a:extLst>
            <a:ext uri="{FF2B5EF4-FFF2-40B4-BE49-F238E27FC236}">
              <a16:creationId xmlns:a16="http://schemas.microsoft.com/office/drawing/2014/main" id="{95AF0B29-48CD-4A5C-B86D-DA2A4C23C3C3}"/>
            </a:ext>
          </a:extLst>
        </xdr:cNvPr>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2F69422B-8955-489E-97B7-32FD8D5F986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246FC848-8261-4DC7-B048-A7DA4DCEF3E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074993AF-7E1B-4D91-9C00-09F76516BBB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F7FDAEDF-F9BE-4F81-9191-EC85FB9B9F7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EC288EB0-935A-48F0-81A3-94E43CF965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101600</xdr:rowOff>
    </xdr:from>
    <xdr:to>
      <xdr:col>76</xdr:col>
      <xdr:colOff>165100</xdr:colOff>
      <xdr:row>102</xdr:row>
      <xdr:rowOff>31750</xdr:rowOff>
    </xdr:to>
    <xdr:sp macro="" textlink="">
      <xdr:nvSpPr>
        <xdr:cNvPr id="795" name="楕円 794">
          <a:extLst>
            <a:ext uri="{FF2B5EF4-FFF2-40B4-BE49-F238E27FC236}">
              <a16:creationId xmlns:a16="http://schemas.microsoft.com/office/drawing/2014/main" id="{4EA73CC2-EC8B-4B29-8FDF-007FFEAFE245}"/>
            </a:ext>
          </a:extLst>
        </xdr:cNvPr>
        <xdr:cNvSpPr/>
      </xdr:nvSpPr>
      <xdr:spPr>
        <a:xfrm>
          <a:off x="14541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796" name="楕円 795">
          <a:extLst>
            <a:ext uri="{FF2B5EF4-FFF2-40B4-BE49-F238E27FC236}">
              <a16:creationId xmlns:a16="http://schemas.microsoft.com/office/drawing/2014/main" id="{7FD489F9-DAF3-480E-9DA5-48EF61ABC131}"/>
            </a:ext>
          </a:extLst>
        </xdr:cNvPr>
        <xdr:cNvSpPr/>
      </xdr:nvSpPr>
      <xdr:spPr>
        <a:xfrm>
          <a:off x="13652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152400</xdr:rowOff>
    </xdr:from>
    <xdr:to>
      <xdr:col>76</xdr:col>
      <xdr:colOff>114300</xdr:colOff>
      <xdr:row>103</xdr:row>
      <xdr:rowOff>148589</xdr:rowOff>
    </xdr:to>
    <xdr:cxnSp macro="">
      <xdr:nvCxnSpPr>
        <xdr:cNvPr id="797" name="直線コネクタ 796">
          <a:extLst>
            <a:ext uri="{FF2B5EF4-FFF2-40B4-BE49-F238E27FC236}">
              <a16:creationId xmlns:a16="http://schemas.microsoft.com/office/drawing/2014/main" id="{B34B16D2-44C8-48B1-AB1C-15DDD173143B}"/>
            </a:ext>
          </a:extLst>
        </xdr:cNvPr>
        <xdr:cNvCxnSpPr/>
      </xdr:nvCxnSpPr>
      <xdr:spPr>
        <a:xfrm flipV="1">
          <a:off x="13703300" y="17468850"/>
          <a:ext cx="889000" cy="33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88264</xdr:rowOff>
    </xdr:from>
    <xdr:to>
      <xdr:col>67</xdr:col>
      <xdr:colOff>101600</xdr:colOff>
      <xdr:row>104</xdr:row>
      <xdr:rowOff>18414</xdr:rowOff>
    </xdr:to>
    <xdr:sp macro="" textlink="">
      <xdr:nvSpPr>
        <xdr:cNvPr id="798" name="楕円 797">
          <a:extLst>
            <a:ext uri="{FF2B5EF4-FFF2-40B4-BE49-F238E27FC236}">
              <a16:creationId xmlns:a16="http://schemas.microsoft.com/office/drawing/2014/main" id="{879ECFC6-9D95-4A74-9F52-E4C2970F7B29}"/>
            </a:ext>
          </a:extLst>
        </xdr:cNvPr>
        <xdr:cNvSpPr/>
      </xdr:nvSpPr>
      <xdr:spPr>
        <a:xfrm>
          <a:off x="12763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139064</xdr:rowOff>
    </xdr:from>
    <xdr:to>
      <xdr:col>71</xdr:col>
      <xdr:colOff>177800</xdr:colOff>
      <xdr:row>103</xdr:row>
      <xdr:rowOff>148589</xdr:rowOff>
    </xdr:to>
    <xdr:cxnSp macro="">
      <xdr:nvCxnSpPr>
        <xdr:cNvPr id="799" name="直線コネクタ 798">
          <a:extLst>
            <a:ext uri="{FF2B5EF4-FFF2-40B4-BE49-F238E27FC236}">
              <a16:creationId xmlns:a16="http://schemas.microsoft.com/office/drawing/2014/main" id="{C595446E-B01D-4BE6-B13F-448F79757D26}"/>
            </a:ext>
          </a:extLst>
        </xdr:cNvPr>
        <xdr:cNvCxnSpPr/>
      </xdr:nvCxnSpPr>
      <xdr:spPr>
        <a:xfrm>
          <a:off x="12814300" y="177984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800" name="n_1aveValue【庁舎】&#10;有形固定資産減価償却率">
          <a:extLst>
            <a:ext uri="{FF2B5EF4-FFF2-40B4-BE49-F238E27FC236}">
              <a16:creationId xmlns:a16="http://schemas.microsoft.com/office/drawing/2014/main" id="{6EF6CBB7-3FAC-4712-AA80-48BFCC31FF62}"/>
            </a:ext>
          </a:extLst>
        </xdr:cNvPr>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13352</xdr:rowOff>
    </xdr:from>
    <xdr:ext cx="405111" cy="259045"/>
    <xdr:sp macro="" textlink="">
      <xdr:nvSpPr>
        <xdr:cNvPr id="801" name="n_2aveValue【庁舎】&#10;有形固定資産減価償却率">
          <a:extLst>
            <a:ext uri="{FF2B5EF4-FFF2-40B4-BE49-F238E27FC236}">
              <a16:creationId xmlns:a16="http://schemas.microsoft.com/office/drawing/2014/main" id="{950083B6-C515-4FD9-8AFB-22446F7C10DE}"/>
            </a:ext>
          </a:extLst>
        </xdr:cNvPr>
        <xdr:cNvSpPr txBox="1"/>
      </xdr:nvSpPr>
      <xdr:spPr>
        <a:xfrm>
          <a:off x="14389744" y="1767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802" name="n_3aveValue【庁舎】&#10;有形固定資産減価償却率">
          <a:extLst>
            <a:ext uri="{FF2B5EF4-FFF2-40B4-BE49-F238E27FC236}">
              <a16:creationId xmlns:a16="http://schemas.microsoft.com/office/drawing/2014/main" id="{7EF1D760-76E7-41FD-B79D-04B0BF13CC5B}"/>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803" name="n_4aveValue【庁舎】&#10;有形固定資産減価償却率">
          <a:extLst>
            <a:ext uri="{FF2B5EF4-FFF2-40B4-BE49-F238E27FC236}">
              <a16:creationId xmlns:a16="http://schemas.microsoft.com/office/drawing/2014/main" id="{B3ABEAE2-3F1D-4DDE-9A8F-2ABAB2245E05}"/>
            </a:ext>
          </a:extLst>
        </xdr:cNvPr>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48277</xdr:rowOff>
    </xdr:from>
    <xdr:ext cx="405111" cy="259045"/>
    <xdr:sp macro="" textlink="">
      <xdr:nvSpPr>
        <xdr:cNvPr id="804" name="n_2mainValue【庁舎】&#10;有形固定資産減価償却率">
          <a:extLst>
            <a:ext uri="{FF2B5EF4-FFF2-40B4-BE49-F238E27FC236}">
              <a16:creationId xmlns:a16="http://schemas.microsoft.com/office/drawing/2014/main" id="{3FA9490C-F314-4B46-A6D4-47FC6F9BE0E2}"/>
            </a:ext>
          </a:extLst>
        </xdr:cNvPr>
        <xdr:cNvSpPr txBox="1"/>
      </xdr:nvSpPr>
      <xdr:spPr>
        <a:xfrm>
          <a:off x="14389744"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19066</xdr:rowOff>
    </xdr:from>
    <xdr:ext cx="405111" cy="259045"/>
    <xdr:sp macro="" textlink="">
      <xdr:nvSpPr>
        <xdr:cNvPr id="805" name="n_3mainValue【庁舎】&#10;有形固定資産減価償却率">
          <a:extLst>
            <a:ext uri="{FF2B5EF4-FFF2-40B4-BE49-F238E27FC236}">
              <a16:creationId xmlns:a16="http://schemas.microsoft.com/office/drawing/2014/main" id="{E75FB7FF-0340-4DFE-8C51-A6D9D9B7B50A}"/>
            </a:ext>
          </a:extLst>
        </xdr:cNvPr>
        <xdr:cNvSpPr txBox="1"/>
      </xdr:nvSpPr>
      <xdr:spPr>
        <a:xfrm>
          <a:off x="13500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9541</xdr:rowOff>
    </xdr:from>
    <xdr:ext cx="405111" cy="259045"/>
    <xdr:sp macro="" textlink="">
      <xdr:nvSpPr>
        <xdr:cNvPr id="806" name="n_4mainValue【庁舎】&#10;有形固定資産減価償却率">
          <a:extLst>
            <a:ext uri="{FF2B5EF4-FFF2-40B4-BE49-F238E27FC236}">
              <a16:creationId xmlns:a16="http://schemas.microsoft.com/office/drawing/2014/main" id="{5F437E81-E8CC-40F6-806E-1BC181D487D4}"/>
            </a:ext>
          </a:extLst>
        </xdr:cNvPr>
        <xdr:cNvSpPr txBox="1"/>
      </xdr:nvSpPr>
      <xdr:spPr>
        <a:xfrm>
          <a:off x="12611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7" name="正方形/長方形 806">
          <a:extLst>
            <a:ext uri="{FF2B5EF4-FFF2-40B4-BE49-F238E27FC236}">
              <a16:creationId xmlns:a16="http://schemas.microsoft.com/office/drawing/2014/main" id="{1A963E0D-BDD7-4809-86A8-AAF8B5D77AA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8" name="正方形/長方形 807">
          <a:extLst>
            <a:ext uri="{FF2B5EF4-FFF2-40B4-BE49-F238E27FC236}">
              <a16:creationId xmlns:a16="http://schemas.microsoft.com/office/drawing/2014/main" id="{D3B27C8B-6BA9-47FD-AB74-A2A4A581719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9" name="正方形/長方形 808">
          <a:extLst>
            <a:ext uri="{FF2B5EF4-FFF2-40B4-BE49-F238E27FC236}">
              <a16:creationId xmlns:a16="http://schemas.microsoft.com/office/drawing/2014/main" id="{2A081298-7C8A-4A9B-87DE-671002384E0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0" name="正方形/長方形 809">
          <a:extLst>
            <a:ext uri="{FF2B5EF4-FFF2-40B4-BE49-F238E27FC236}">
              <a16:creationId xmlns:a16="http://schemas.microsoft.com/office/drawing/2014/main" id="{1BB48C07-BE62-4C37-910A-417E53B6288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1" name="正方形/長方形 810">
          <a:extLst>
            <a:ext uri="{FF2B5EF4-FFF2-40B4-BE49-F238E27FC236}">
              <a16:creationId xmlns:a16="http://schemas.microsoft.com/office/drawing/2014/main" id="{F05811F8-4AF6-4D31-A25E-708F562BD33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2" name="正方形/長方形 811">
          <a:extLst>
            <a:ext uri="{FF2B5EF4-FFF2-40B4-BE49-F238E27FC236}">
              <a16:creationId xmlns:a16="http://schemas.microsoft.com/office/drawing/2014/main" id="{0497D54D-B71D-4343-AF21-048741F34AC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3" name="正方形/長方形 812">
          <a:extLst>
            <a:ext uri="{FF2B5EF4-FFF2-40B4-BE49-F238E27FC236}">
              <a16:creationId xmlns:a16="http://schemas.microsoft.com/office/drawing/2014/main" id="{BA974A19-9B27-4C79-9FF3-5B6CF415F56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4" name="正方形/長方形 813">
          <a:extLst>
            <a:ext uri="{FF2B5EF4-FFF2-40B4-BE49-F238E27FC236}">
              <a16:creationId xmlns:a16="http://schemas.microsoft.com/office/drawing/2014/main" id="{10140BB5-B536-4DED-8FF9-AD48457F6A4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5" name="テキスト ボックス 814">
          <a:extLst>
            <a:ext uri="{FF2B5EF4-FFF2-40B4-BE49-F238E27FC236}">
              <a16:creationId xmlns:a16="http://schemas.microsoft.com/office/drawing/2014/main" id="{764A7A38-7209-416B-8E62-3EAA0186C63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6" name="直線コネクタ 815">
          <a:extLst>
            <a:ext uri="{FF2B5EF4-FFF2-40B4-BE49-F238E27FC236}">
              <a16:creationId xmlns:a16="http://schemas.microsoft.com/office/drawing/2014/main" id="{68879D27-59D6-4F5A-876C-097330C01EB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7" name="直線コネクタ 816">
          <a:extLst>
            <a:ext uri="{FF2B5EF4-FFF2-40B4-BE49-F238E27FC236}">
              <a16:creationId xmlns:a16="http://schemas.microsoft.com/office/drawing/2014/main" id="{90369E7D-CBA3-4DC3-BF03-45B7F3D1FE6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8" name="テキスト ボックス 817">
          <a:extLst>
            <a:ext uri="{FF2B5EF4-FFF2-40B4-BE49-F238E27FC236}">
              <a16:creationId xmlns:a16="http://schemas.microsoft.com/office/drawing/2014/main" id="{9C70D67B-C906-45E4-9069-836051B9064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9" name="直線コネクタ 818">
          <a:extLst>
            <a:ext uri="{FF2B5EF4-FFF2-40B4-BE49-F238E27FC236}">
              <a16:creationId xmlns:a16="http://schemas.microsoft.com/office/drawing/2014/main" id="{540BA4FF-B977-4E47-8A85-C26BA0D3039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0" name="テキスト ボックス 819">
          <a:extLst>
            <a:ext uri="{FF2B5EF4-FFF2-40B4-BE49-F238E27FC236}">
              <a16:creationId xmlns:a16="http://schemas.microsoft.com/office/drawing/2014/main" id="{3D7F58FF-8316-48AC-BE1D-E2184C25960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1" name="直線コネクタ 820">
          <a:extLst>
            <a:ext uri="{FF2B5EF4-FFF2-40B4-BE49-F238E27FC236}">
              <a16:creationId xmlns:a16="http://schemas.microsoft.com/office/drawing/2014/main" id="{E2EE8437-1F27-4787-96DE-B1C6C55B505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2" name="テキスト ボックス 821">
          <a:extLst>
            <a:ext uri="{FF2B5EF4-FFF2-40B4-BE49-F238E27FC236}">
              <a16:creationId xmlns:a16="http://schemas.microsoft.com/office/drawing/2014/main" id="{99CF7A8C-214D-4500-83F2-C74F834EA78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3" name="直線コネクタ 822">
          <a:extLst>
            <a:ext uri="{FF2B5EF4-FFF2-40B4-BE49-F238E27FC236}">
              <a16:creationId xmlns:a16="http://schemas.microsoft.com/office/drawing/2014/main" id="{A2FA19CB-00B6-4EDD-BDE8-C3FA0588D16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4" name="テキスト ボックス 823">
          <a:extLst>
            <a:ext uri="{FF2B5EF4-FFF2-40B4-BE49-F238E27FC236}">
              <a16:creationId xmlns:a16="http://schemas.microsoft.com/office/drawing/2014/main" id="{E63383B9-A83E-4537-9BF6-6D4F30C4EE8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5" name="直線コネクタ 824">
          <a:extLst>
            <a:ext uri="{FF2B5EF4-FFF2-40B4-BE49-F238E27FC236}">
              <a16:creationId xmlns:a16="http://schemas.microsoft.com/office/drawing/2014/main" id="{484850F4-03FD-4F9F-ABE5-65C55B123EA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6" name="テキスト ボックス 825">
          <a:extLst>
            <a:ext uri="{FF2B5EF4-FFF2-40B4-BE49-F238E27FC236}">
              <a16:creationId xmlns:a16="http://schemas.microsoft.com/office/drawing/2014/main" id="{837F868C-F5DB-47F9-A51E-0D2F63AE39C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7" name="直線コネクタ 826">
          <a:extLst>
            <a:ext uri="{FF2B5EF4-FFF2-40B4-BE49-F238E27FC236}">
              <a16:creationId xmlns:a16="http://schemas.microsoft.com/office/drawing/2014/main" id="{E8BD3DC3-8685-49B5-9BC2-0FF7FB2C775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8" name="テキスト ボックス 827">
          <a:extLst>
            <a:ext uri="{FF2B5EF4-FFF2-40B4-BE49-F238E27FC236}">
              <a16:creationId xmlns:a16="http://schemas.microsoft.com/office/drawing/2014/main" id="{66ED0368-082C-474F-89E3-C27B189E779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9" name="【庁舎】&#10;一人当たり面積グラフ枠">
          <a:extLst>
            <a:ext uri="{FF2B5EF4-FFF2-40B4-BE49-F238E27FC236}">
              <a16:creationId xmlns:a16="http://schemas.microsoft.com/office/drawing/2014/main" id="{D7BD2D11-4236-4330-87BD-F0BB0D4F1C2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19050</xdr:rowOff>
    </xdr:from>
    <xdr:to>
      <xdr:col>116</xdr:col>
      <xdr:colOff>62864</xdr:colOff>
      <xdr:row>108</xdr:row>
      <xdr:rowOff>26670</xdr:rowOff>
    </xdr:to>
    <xdr:cxnSp macro="">
      <xdr:nvCxnSpPr>
        <xdr:cNvPr id="830" name="直線コネクタ 829">
          <a:extLst>
            <a:ext uri="{FF2B5EF4-FFF2-40B4-BE49-F238E27FC236}">
              <a16:creationId xmlns:a16="http://schemas.microsoft.com/office/drawing/2014/main" id="{46B23335-F2E1-4630-8BF2-C264AA7B6662}"/>
            </a:ext>
          </a:extLst>
        </xdr:cNvPr>
        <xdr:cNvCxnSpPr/>
      </xdr:nvCxnSpPr>
      <xdr:spPr>
        <a:xfrm flipV="1">
          <a:off x="22160864" y="1750695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30497</xdr:rowOff>
    </xdr:from>
    <xdr:ext cx="469744" cy="259045"/>
    <xdr:sp macro="" textlink="">
      <xdr:nvSpPr>
        <xdr:cNvPr id="831" name="【庁舎】&#10;一人当たり面積最小値テキスト">
          <a:extLst>
            <a:ext uri="{FF2B5EF4-FFF2-40B4-BE49-F238E27FC236}">
              <a16:creationId xmlns:a16="http://schemas.microsoft.com/office/drawing/2014/main" id="{D054D9B4-756E-41A0-935C-FA0A61B6B356}"/>
            </a:ext>
          </a:extLst>
        </xdr:cNvPr>
        <xdr:cNvSpPr txBox="1"/>
      </xdr:nvSpPr>
      <xdr:spPr>
        <a:xfrm>
          <a:off x="22199600"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26670</xdr:rowOff>
    </xdr:from>
    <xdr:to>
      <xdr:col>116</xdr:col>
      <xdr:colOff>152400</xdr:colOff>
      <xdr:row>108</xdr:row>
      <xdr:rowOff>26670</xdr:rowOff>
    </xdr:to>
    <xdr:cxnSp macro="">
      <xdr:nvCxnSpPr>
        <xdr:cNvPr id="832" name="直線コネクタ 831">
          <a:extLst>
            <a:ext uri="{FF2B5EF4-FFF2-40B4-BE49-F238E27FC236}">
              <a16:creationId xmlns:a16="http://schemas.microsoft.com/office/drawing/2014/main" id="{A76030FD-9F93-4BE5-B72E-680B39450B09}"/>
            </a:ext>
          </a:extLst>
        </xdr:cNvPr>
        <xdr:cNvCxnSpPr/>
      </xdr:nvCxnSpPr>
      <xdr:spPr>
        <a:xfrm>
          <a:off x="22072600" y="1854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137177</xdr:rowOff>
    </xdr:from>
    <xdr:ext cx="469744" cy="259045"/>
    <xdr:sp macro="" textlink="">
      <xdr:nvSpPr>
        <xdr:cNvPr id="833" name="【庁舎】&#10;一人当たり面積最大値テキスト">
          <a:extLst>
            <a:ext uri="{FF2B5EF4-FFF2-40B4-BE49-F238E27FC236}">
              <a16:creationId xmlns:a16="http://schemas.microsoft.com/office/drawing/2014/main" id="{703E1D09-E5B0-4EEA-BB92-64B35DF74E0B}"/>
            </a:ext>
          </a:extLst>
        </xdr:cNvPr>
        <xdr:cNvSpPr txBox="1"/>
      </xdr:nvSpPr>
      <xdr:spPr>
        <a:xfrm>
          <a:off x="22199600" y="1728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19050</xdr:rowOff>
    </xdr:from>
    <xdr:to>
      <xdr:col>116</xdr:col>
      <xdr:colOff>152400</xdr:colOff>
      <xdr:row>102</xdr:row>
      <xdr:rowOff>19050</xdr:rowOff>
    </xdr:to>
    <xdr:cxnSp macro="">
      <xdr:nvCxnSpPr>
        <xdr:cNvPr id="834" name="直線コネクタ 833">
          <a:extLst>
            <a:ext uri="{FF2B5EF4-FFF2-40B4-BE49-F238E27FC236}">
              <a16:creationId xmlns:a16="http://schemas.microsoft.com/office/drawing/2014/main" id="{0E23A9A4-DC67-474B-9F20-AEAD12BC0F34}"/>
            </a:ext>
          </a:extLst>
        </xdr:cNvPr>
        <xdr:cNvCxnSpPr/>
      </xdr:nvCxnSpPr>
      <xdr:spPr>
        <a:xfrm>
          <a:off x="22072600" y="1750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11447</xdr:rowOff>
    </xdr:from>
    <xdr:ext cx="469744" cy="259045"/>
    <xdr:sp macro="" textlink="">
      <xdr:nvSpPr>
        <xdr:cNvPr id="835" name="【庁舎】&#10;一人当たり面積平均値テキスト">
          <a:extLst>
            <a:ext uri="{FF2B5EF4-FFF2-40B4-BE49-F238E27FC236}">
              <a16:creationId xmlns:a16="http://schemas.microsoft.com/office/drawing/2014/main" id="{424B780D-C003-4399-ABDE-1BADC18BECC8}"/>
            </a:ext>
          </a:extLst>
        </xdr:cNvPr>
        <xdr:cNvSpPr txBox="1"/>
      </xdr:nvSpPr>
      <xdr:spPr>
        <a:xfrm>
          <a:off x="22199600" y="18013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33020</xdr:rowOff>
    </xdr:from>
    <xdr:to>
      <xdr:col>116</xdr:col>
      <xdr:colOff>114300</xdr:colOff>
      <xdr:row>105</xdr:row>
      <xdr:rowOff>134620</xdr:rowOff>
    </xdr:to>
    <xdr:sp macro="" textlink="">
      <xdr:nvSpPr>
        <xdr:cNvPr id="836" name="フローチャート: 判断 835">
          <a:extLst>
            <a:ext uri="{FF2B5EF4-FFF2-40B4-BE49-F238E27FC236}">
              <a16:creationId xmlns:a16="http://schemas.microsoft.com/office/drawing/2014/main" id="{89E9D54F-CAC7-4B58-92EE-4441FDBC071E}"/>
            </a:ext>
          </a:extLst>
        </xdr:cNvPr>
        <xdr:cNvSpPr/>
      </xdr:nvSpPr>
      <xdr:spPr>
        <a:xfrm>
          <a:off x="22110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99695</xdr:rowOff>
    </xdr:from>
    <xdr:to>
      <xdr:col>112</xdr:col>
      <xdr:colOff>38100</xdr:colOff>
      <xdr:row>106</xdr:row>
      <xdr:rowOff>29845</xdr:rowOff>
    </xdr:to>
    <xdr:sp macro="" textlink="">
      <xdr:nvSpPr>
        <xdr:cNvPr id="837" name="フローチャート: 判断 836">
          <a:extLst>
            <a:ext uri="{FF2B5EF4-FFF2-40B4-BE49-F238E27FC236}">
              <a16:creationId xmlns:a16="http://schemas.microsoft.com/office/drawing/2014/main" id="{667531F7-98C7-4C5F-AF2B-42E1A288CC72}"/>
            </a:ext>
          </a:extLst>
        </xdr:cNvPr>
        <xdr:cNvSpPr/>
      </xdr:nvSpPr>
      <xdr:spPr>
        <a:xfrm>
          <a:off x="21272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88264</xdr:rowOff>
    </xdr:from>
    <xdr:to>
      <xdr:col>107</xdr:col>
      <xdr:colOff>101600</xdr:colOff>
      <xdr:row>106</xdr:row>
      <xdr:rowOff>18414</xdr:rowOff>
    </xdr:to>
    <xdr:sp macro="" textlink="">
      <xdr:nvSpPr>
        <xdr:cNvPr id="838" name="フローチャート: 判断 837">
          <a:extLst>
            <a:ext uri="{FF2B5EF4-FFF2-40B4-BE49-F238E27FC236}">
              <a16:creationId xmlns:a16="http://schemas.microsoft.com/office/drawing/2014/main" id="{C5F63296-7EA9-401E-8B69-6887BC78621C}"/>
            </a:ext>
          </a:extLst>
        </xdr:cNvPr>
        <xdr:cNvSpPr/>
      </xdr:nvSpPr>
      <xdr:spPr>
        <a:xfrm>
          <a:off x="20383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107314</xdr:rowOff>
    </xdr:from>
    <xdr:to>
      <xdr:col>102</xdr:col>
      <xdr:colOff>165100</xdr:colOff>
      <xdr:row>106</xdr:row>
      <xdr:rowOff>37464</xdr:rowOff>
    </xdr:to>
    <xdr:sp macro="" textlink="">
      <xdr:nvSpPr>
        <xdr:cNvPr id="839" name="フローチャート: 判断 838">
          <a:extLst>
            <a:ext uri="{FF2B5EF4-FFF2-40B4-BE49-F238E27FC236}">
              <a16:creationId xmlns:a16="http://schemas.microsoft.com/office/drawing/2014/main" id="{8E40F969-DBB4-4003-AC04-75BD88696F08}"/>
            </a:ext>
          </a:extLst>
        </xdr:cNvPr>
        <xdr:cNvSpPr/>
      </xdr:nvSpPr>
      <xdr:spPr>
        <a:xfrm>
          <a:off x="19494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111125</xdr:rowOff>
    </xdr:from>
    <xdr:to>
      <xdr:col>98</xdr:col>
      <xdr:colOff>38100</xdr:colOff>
      <xdr:row>106</xdr:row>
      <xdr:rowOff>41275</xdr:rowOff>
    </xdr:to>
    <xdr:sp macro="" textlink="">
      <xdr:nvSpPr>
        <xdr:cNvPr id="840" name="フローチャート: 判断 839">
          <a:extLst>
            <a:ext uri="{FF2B5EF4-FFF2-40B4-BE49-F238E27FC236}">
              <a16:creationId xmlns:a16="http://schemas.microsoft.com/office/drawing/2014/main" id="{8C7AB96A-EAA6-470A-8A97-1E7C7EA3F6BC}"/>
            </a:ext>
          </a:extLst>
        </xdr:cNvPr>
        <xdr:cNvSpPr/>
      </xdr:nvSpPr>
      <xdr:spPr>
        <a:xfrm>
          <a:off x="18605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4908C254-5854-4DFC-9266-94749B1840C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8BF18C11-0CFA-459E-BCE8-AC34B8F2EB6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567BE6E7-C6C5-4CC1-B8ED-7EA71B283DE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9BEFDBB3-4D55-499C-A1F0-BBA1F445CF2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F227D846-3887-41A3-AF41-E80FA7EFF59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100</xdr:row>
      <xdr:rowOff>21589</xdr:rowOff>
    </xdr:from>
    <xdr:to>
      <xdr:col>107</xdr:col>
      <xdr:colOff>101600</xdr:colOff>
      <xdr:row>100</xdr:row>
      <xdr:rowOff>123189</xdr:rowOff>
    </xdr:to>
    <xdr:sp macro="" textlink="">
      <xdr:nvSpPr>
        <xdr:cNvPr id="846" name="楕円 845">
          <a:extLst>
            <a:ext uri="{FF2B5EF4-FFF2-40B4-BE49-F238E27FC236}">
              <a16:creationId xmlns:a16="http://schemas.microsoft.com/office/drawing/2014/main" id="{72AE3FC9-DB1B-4BFB-8ECF-CF931CFCB0F2}"/>
            </a:ext>
          </a:extLst>
        </xdr:cNvPr>
        <xdr:cNvSpPr/>
      </xdr:nvSpPr>
      <xdr:spPr>
        <a:xfrm>
          <a:off x="20383500" y="1716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100</xdr:row>
      <xdr:rowOff>109220</xdr:rowOff>
    </xdr:from>
    <xdr:to>
      <xdr:col>102</xdr:col>
      <xdr:colOff>165100</xdr:colOff>
      <xdr:row>101</xdr:row>
      <xdr:rowOff>39370</xdr:rowOff>
    </xdr:to>
    <xdr:sp macro="" textlink="">
      <xdr:nvSpPr>
        <xdr:cNvPr id="847" name="楕円 846">
          <a:extLst>
            <a:ext uri="{FF2B5EF4-FFF2-40B4-BE49-F238E27FC236}">
              <a16:creationId xmlns:a16="http://schemas.microsoft.com/office/drawing/2014/main" id="{E9DE4621-B50B-4D7A-8352-1DBB4C48EF19}"/>
            </a:ext>
          </a:extLst>
        </xdr:cNvPr>
        <xdr:cNvSpPr/>
      </xdr:nvSpPr>
      <xdr:spPr>
        <a:xfrm>
          <a:off x="19494500" y="172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72389</xdr:rowOff>
    </xdr:from>
    <xdr:to>
      <xdr:col>107</xdr:col>
      <xdr:colOff>50800</xdr:colOff>
      <xdr:row>100</xdr:row>
      <xdr:rowOff>160020</xdr:rowOff>
    </xdr:to>
    <xdr:cxnSp macro="">
      <xdr:nvCxnSpPr>
        <xdr:cNvPr id="848" name="直線コネクタ 847">
          <a:extLst>
            <a:ext uri="{FF2B5EF4-FFF2-40B4-BE49-F238E27FC236}">
              <a16:creationId xmlns:a16="http://schemas.microsoft.com/office/drawing/2014/main" id="{F3EEC656-E384-4970-A967-9F251E5469D5}"/>
            </a:ext>
          </a:extLst>
        </xdr:cNvPr>
        <xdr:cNvCxnSpPr/>
      </xdr:nvCxnSpPr>
      <xdr:spPr>
        <a:xfrm flipV="1">
          <a:off x="19545300" y="1721738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135889</xdr:rowOff>
    </xdr:from>
    <xdr:to>
      <xdr:col>98</xdr:col>
      <xdr:colOff>38100</xdr:colOff>
      <xdr:row>101</xdr:row>
      <xdr:rowOff>66039</xdr:rowOff>
    </xdr:to>
    <xdr:sp macro="" textlink="">
      <xdr:nvSpPr>
        <xdr:cNvPr id="849" name="楕円 848">
          <a:extLst>
            <a:ext uri="{FF2B5EF4-FFF2-40B4-BE49-F238E27FC236}">
              <a16:creationId xmlns:a16="http://schemas.microsoft.com/office/drawing/2014/main" id="{C020E4C8-3C76-43DF-AB2A-02AB93CFA900}"/>
            </a:ext>
          </a:extLst>
        </xdr:cNvPr>
        <xdr:cNvSpPr/>
      </xdr:nvSpPr>
      <xdr:spPr>
        <a:xfrm>
          <a:off x="18605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160020</xdr:rowOff>
    </xdr:from>
    <xdr:to>
      <xdr:col>102</xdr:col>
      <xdr:colOff>114300</xdr:colOff>
      <xdr:row>101</xdr:row>
      <xdr:rowOff>15239</xdr:rowOff>
    </xdr:to>
    <xdr:cxnSp macro="">
      <xdr:nvCxnSpPr>
        <xdr:cNvPr id="850" name="直線コネクタ 849">
          <a:extLst>
            <a:ext uri="{FF2B5EF4-FFF2-40B4-BE49-F238E27FC236}">
              <a16:creationId xmlns:a16="http://schemas.microsoft.com/office/drawing/2014/main" id="{EEEE99B1-FADB-4894-B1CB-6CE2CD454443}"/>
            </a:ext>
          </a:extLst>
        </xdr:cNvPr>
        <xdr:cNvCxnSpPr/>
      </xdr:nvCxnSpPr>
      <xdr:spPr>
        <a:xfrm flipV="1">
          <a:off x="18656300" y="173050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46372</xdr:rowOff>
    </xdr:from>
    <xdr:ext cx="469744" cy="259045"/>
    <xdr:sp macro="" textlink="">
      <xdr:nvSpPr>
        <xdr:cNvPr id="851" name="n_1aveValue【庁舎】&#10;一人当たり面積">
          <a:extLst>
            <a:ext uri="{FF2B5EF4-FFF2-40B4-BE49-F238E27FC236}">
              <a16:creationId xmlns:a16="http://schemas.microsoft.com/office/drawing/2014/main" id="{5E6CFAF0-720A-4004-87A3-003C71ECDC2A}"/>
            </a:ext>
          </a:extLst>
        </xdr:cNvPr>
        <xdr:cNvSpPr txBox="1"/>
      </xdr:nvSpPr>
      <xdr:spPr>
        <a:xfrm>
          <a:off x="21075727" y="1787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9541</xdr:rowOff>
    </xdr:from>
    <xdr:ext cx="469744" cy="259045"/>
    <xdr:sp macro="" textlink="">
      <xdr:nvSpPr>
        <xdr:cNvPr id="852" name="n_2aveValue【庁舎】&#10;一人当たり面積">
          <a:extLst>
            <a:ext uri="{FF2B5EF4-FFF2-40B4-BE49-F238E27FC236}">
              <a16:creationId xmlns:a16="http://schemas.microsoft.com/office/drawing/2014/main" id="{919F4D02-E938-4371-84AA-80B0B9E49090}"/>
            </a:ext>
          </a:extLst>
        </xdr:cNvPr>
        <xdr:cNvSpPr txBox="1"/>
      </xdr:nvSpPr>
      <xdr:spPr>
        <a:xfrm>
          <a:off x="20199427" y="1818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28591</xdr:rowOff>
    </xdr:from>
    <xdr:ext cx="469744" cy="259045"/>
    <xdr:sp macro="" textlink="">
      <xdr:nvSpPr>
        <xdr:cNvPr id="853" name="n_3aveValue【庁舎】&#10;一人当たり面積">
          <a:extLst>
            <a:ext uri="{FF2B5EF4-FFF2-40B4-BE49-F238E27FC236}">
              <a16:creationId xmlns:a16="http://schemas.microsoft.com/office/drawing/2014/main" id="{DF5B1994-F29C-4B66-A210-FCCB92F77660}"/>
            </a:ext>
          </a:extLst>
        </xdr:cNvPr>
        <xdr:cNvSpPr txBox="1"/>
      </xdr:nvSpPr>
      <xdr:spPr>
        <a:xfrm>
          <a:off x="19310427" y="1820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32402</xdr:rowOff>
    </xdr:from>
    <xdr:ext cx="469744" cy="259045"/>
    <xdr:sp macro="" textlink="">
      <xdr:nvSpPr>
        <xdr:cNvPr id="854" name="n_4aveValue【庁舎】&#10;一人当たり面積">
          <a:extLst>
            <a:ext uri="{FF2B5EF4-FFF2-40B4-BE49-F238E27FC236}">
              <a16:creationId xmlns:a16="http://schemas.microsoft.com/office/drawing/2014/main" id="{1B4BBA8B-999B-40B7-81EE-141C14056110}"/>
            </a:ext>
          </a:extLst>
        </xdr:cNvPr>
        <xdr:cNvSpPr txBox="1"/>
      </xdr:nvSpPr>
      <xdr:spPr>
        <a:xfrm>
          <a:off x="184214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139716</xdr:rowOff>
    </xdr:from>
    <xdr:ext cx="469744" cy="259045"/>
    <xdr:sp macro="" textlink="">
      <xdr:nvSpPr>
        <xdr:cNvPr id="855" name="n_2mainValue【庁舎】&#10;一人当たり面積">
          <a:extLst>
            <a:ext uri="{FF2B5EF4-FFF2-40B4-BE49-F238E27FC236}">
              <a16:creationId xmlns:a16="http://schemas.microsoft.com/office/drawing/2014/main" id="{65CF37BC-5528-49B3-993A-174907729311}"/>
            </a:ext>
          </a:extLst>
        </xdr:cNvPr>
        <xdr:cNvSpPr txBox="1"/>
      </xdr:nvSpPr>
      <xdr:spPr>
        <a:xfrm>
          <a:off x="20199427" y="1694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55897</xdr:rowOff>
    </xdr:from>
    <xdr:ext cx="469744" cy="259045"/>
    <xdr:sp macro="" textlink="">
      <xdr:nvSpPr>
        <xdr:cNvPr id="856" name="n_3mainValue【庁舎】&#10;一人当たり面積">
          <a:extLst>
            <a:ext uri="{FF2B5EF4-FFF2-40B4-BE49-F238E27FC236}">
              <a16:creationId xmlns:a16="http://schemas.microsoft.com/office/drawing/2014/main" id="{590B3CD6-4E1F-4269-8EF5-40094D6A6DE7}"/>
            </a:ext>
          </a:extLst>
        </xdr:cNvPr>
        <xdr:cNvSpPr txBox="1"/>
      </xdr:nvSpPr>
      <xdr:spPr>
        <a:xfrm>
          <a:off x="19310427"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82566</xdr:rowOff>
    </xdr:from>
    <xdr:ext cx="469744" cy="259045"/>
    <xdr:sp macro="" textlink="">
      <xdr:nvSpPr>
        <xdr:cNvPr id="857" name="n_4mainValue【庁舎】&#10;一人当たり面積">
          <a:extLst>
            <a:ext uri="{FF2B5EF4-FFF2-40B4-BE49-F238E27FC236}">
              <a16:creationId xmlns:a16="http://schemas.microsoft.com/office/drawing/2014/main" id="{BF7A04DE-7147-45AC-B1BD-46C433D91032}"/>
            </a:ext>
          </a:extLst>
        </xdr:cNvPr>
        <xdr:cNvSpPr txBox="1"/>
      </xdr:nvSpPr>
      <xdr:spPr>
        <a:xfrm>
          <a:off x="18421427" y="170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7DFEA4DC-3FDE-437C-9E45-EAB752F7003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D74DE4D6-E8B1-43C8-8F7C-42BA4582409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40F86400-AE27-4870-8BDB-73067E4697E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固定資産台帳整備中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51,915
51,686
855.68
49,999,204
48,010,193
1,394,947
26,762,439
49,909,686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100">
              <a:latin typeface="+mn-ea"/>
              <a:ea typeface="+mn-ea"/>
            </a:rPr>
            <a:t>　本市は一島一市で広大な面積を有しており、離島という地理的条件から近接市町村との広域行政も行えず、行政需要が多岐にわたり、財政需要が大きくなっている。また、人口減少や高齢化率（令和３年４月１日現在</a:t>
          </a:r>
          <a:r>
            <a:rPr kumimoji="1" lang="en-US" altLang="ja-JP" sz="1100">
              <a:latin typeface="+mn-ea"/>
              <a:ea typeface="+mn-ea"/>
            </a:rPr>
            <a:t>41.9</a:t>
          </a:r>
          <a:r>
            <a:rPr kumimoji="1" lang="ja-JP" altLang="en-US" sz="1100">
              <a:latin typeface="+mn-ea"/>
              <a:ea typeface="+mn-ea"/>
            </a:rPr>
            <a:t>％）が高いことに加え、離島であるがゆえに産業基盤が弱く、税収などの自主財源の確保が難しいため、財政力指数は類似団体の中で一番低く、平均値も大きく下回っている。</a:t>
          </a:r>
          <a:endParaRPr kumimoji="1" lang="en-US" altLang="ja-JP" sz="1100">
            <a:latin typeface="+mn-ea"/>
            <a:ea typeface="+mn-ea"/>
          </a:endParaRPr>
        </a:p>
        <a:p>
          <a:pPr>
            <a:lnSpc>
              <a:spcPts val="1500"/>
            </a:lnSpc>
          </a:pPr>
          <a:r>
            <a:rPr kumimoji="1" lang="ja-JP" altLang="en-US" sz="1100">
              <a:latin typeface="+mn-ea"/>
              <a:ea typeface="+mn-ea"/>
            </a:rPr>
            <a:t>　今後の持続的な財政運営に向け、公共施設や業務のあり方等の抜本的な見直しによる歳出削減に努めるとともに、経済振興、観光振興を通じた歳入確保に取り組むなど、財政基盤の強化を図る。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28122</xdr:rowOff>
    </xdr:from>
    <xdr:to>
      <xdr:col>23</xdr:col>
      <xdr:colOff>133350</xdr:colOff>
      <xdr:row>45</xdr:row>
      <xdr:rowOff>28122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743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28122</xdr:rowOff>
    </xdr:from>
    <xdr:to>
      <xdr:col>19</xdr:col>
      <xdr:colOff>133350</xdr:colOff>
      <xdr:row>45</xdr:row>
      <xdr:rowOff>28122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28122</xdr:rowOff>
    </xdr:from>
    <xdr:to>
      <xdr:col>15</xdr:col>
      <xdr:colOff>82550</xdr:colOff>
      <xdr:row>45</xdr:row>
      <xdr:rowOff>28122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28122</xdr:rowOff>
    </xdr:from>
    <xdr:to>
      <xdr:col>11</xdr:col>
      <xdr:colOff>31750</xdr:colOff>
      <xdr:row>45</xdr:row>
      <xdr:rowOff>28122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148772</xdr:rowOff>
    </xdr:from>
    <xdr:to>
      <xdr:col>23</xdr:col>
      <xdr:colOff>184150</xdr:colOff>
      <xdr:row>45</xdr:row>
      <xdr:rowOff>78922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44649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148772</xdr:rowOff>
    </xdr:from>
    <xdr:to>
      <xdr:col>19</xdr:col>
      <xdr:colOff>184150</xdr:colOff>
      <xdr:row>45</xdr:row>
      <xdr:rowOff>78922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63699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7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148772</xdr:rowOff>
    </xdr:from>
    <xdr:to>
      <xdr:col>15</xdr:col>
      <xdr:colOff>133350</xdr:colOff>
      <xdr:row>45</xdr:row>
      <xdr:rowOff>78922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63699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148772</xdr:rowOff>
    </xdr:from>
    <xdr:to>
      <xdr:col>11</xdr:col>
      <xdr:colOff>82550</xdr:colOff>
      <xdr:row>45</xdr:row>
      <xdr:rowOff>78922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63699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148772</xdr:rowOff>
    </xdr:from>
    <xdr:to>
      <xdr:col>7</xdr:col>
      <xdr:colOff>31750</xdr:colOff>
      <xdr:row>45</xdr:row>
      <xdr:rowOff>78922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63699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経常収支比率は</a:t>
          </a:r>
          <a:r>
            <a:rPr kumimoji="1" lang="en-US" altLang="ja-JP" sz="1100">
              <a:latin typeface="+mn-ea"/>
              <a:ea typeface="+mn-ea"/>
            </a:rPr>
            <a:t>91.1</a:t>
          </a:r>
          <a:r>
            <a:rPr kumimoji="1" lang="ja-JP" altLang="en-US" sz="1100">
              <a:latin typeface="+mn-ea"/>
              <a:ea typeface="+mn-ea"/>
            </a:rPr>
            <a:t>％となり、前年度から</a:t>
          </a:r>
          <a:r>
            <a:rPr kumimoji="1" lang="en-US" altLang="ja-JP" sz="1100">
              <a:latin typeface="+mn-ea"/>
              <a:ea typeface="+mn-ea"/>
            </a:rPr>
            <a:t>3.5</a:t>
          </a:r>
          <a:r>
            <a:rPr kumimoji="1" lang="ja-JP" altLang="en-US" sz="1100">
              <a:latin typeface="+mn-ea"/>
              <a:ea typeface="+mn-ea"/>
            </a:rPr>
            <a:t>ポイント減少したものの、類似団体平均値</a:t>
          </a:r>
          <a:r>
            <a:rPr kumimoji="1" lang="ja-JP" altLang="en-US" sz="1100" u="none">
              <a:solidFill>
                <a:sysClr val="windowText" lastClr="000000"/>
              </a:solidFill>
              <a:latin typeface="+mn-ea"/>
              <a:ea typeface="+mn-ea"/>
            </a:rPr>
            <a:t>を上回っている</a:t>
          </a:r>
          <a:r>
            <a:rPr kumimoji="1" lang="ja-JP" altLang="en-US" sz="1100">
              <a:latin typeface="+mn-ea"/>
              <a:ea typeface="+mn-ea"/>
            </a:rPr>
            <a:t>。減少となった主な要因としては普通交付税の増による影響が大きい。</a:t>
          </a:r>
          <a:endParaRPr kumimoji="1" lang="en-US" altLang="ja-JP" sz="1100">
            <a:latin typeface="+mn-ea"/>
            <a:ea typeface="+mn-ea"/>
          </a:endParaRPr>
        </a:p>
        <a:p>
          <a:r>
            <a:rPr kumimoji="1" lang="ja-JP" altLang="en-US" sz="1100">
              <a:latin typeface="+mn-ea"/>
              <a:ea typeface="+mn-ea"/>
            </a:rPr>
            <a:t>　人件費は微減しているものの、物件費は増となっているため引き続き経常的なコスト削減に取り組むなど、行財政改革を通じて経常経費の削減に努める。</a:t>
          </a:r>
          <a:endParaRPr kumimoji="1" lang="en-US" altLang="ja-JP" sz="1100">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60007</xdr:rowOff>
    </xdr:from>
    <xdr:to>
      <xdr:col>23</xdr:col>
      <xdr:colOff>133350</xdr:colOff>
      <xdr:row>64</xdr:row>
      <xdr:rowOff>99695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861357"/>
          <a:ext cx="838200" cy="21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168593</xdr:rowOff>
    </xdr:from>
    <xdr:to>
      <xdr:col>19</xdr:col>
      <xdr:colOff>133350</xdr:colOff>
      <xdr:row>64</xdr:row>
      <xdr:rowOff>99695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96994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108268</xdr:rowOff>
    </xdr:from>
    <xdr:to>
      <xdr:col>15</xdr:col>
      <xdr:colOff>82550</xdr:colOff>
      <xdr:row>63</xdr:row>
      <xdr:rowOff>168593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0961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108268</xdr:rowOff>
    </xdr:from>
    <xdr:to>
      <xdr:col>11</xdr:col>
      <xdr:colOff>31750</xdr:colOff>
      <xdr:row>63</xdr:row>
      <xdr:rowOff>120332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90961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152734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48895</xdr:rowOff>
    </xdr:from>
    <xdr:to>
      <xdr:col>19</xdr:col>
      <xdr:colOff>184150</xdr:colOff>
      <xdr:row>64</xdr:row>
      <xdr:rowOff>150495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117793</xdr:rowOff>
    </xdr:from>
    <xdr:to>
      <xdr:col>15</xdr:col>
      <xdr:colOff>133350</xdr:colOff>
      <xdr:row>64</xdr:row>
      <xdr:rowOff>47943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32720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57468</xdr:rowOff>
    </xdr:from>
    <xdr:to>
      <xdr:col>11</xdr:col>
      <xdr:colOff>82550</xdr:colOff>
      <xdr:row>63</xdr:row>
      <xdr:rowOff>159068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169245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69532</xdr:rowOff>
    </xdr:from>
    <xdr:to>
      <xdr:col>7</xdr:col>
      <xdr:colOff>31750</xdr:colOff>
      <xdr:row>63</xdr:row>
      <xdr:rowOff>171132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155909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lnSpc>
              <a:spcPts val="1500"/>
            </a:lnSpc>
          </a:pPr>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人当たり人件費・物件費等決算額は前年度から</a:t>
          </a:r>
          <a:r>
            <a:rPr lang="en-US" altLang="ja-JP" sz="1100" b="0" i="0" baseline="0">
              <a:solidFill>
                <a:schemeClr val="dk1"/>
              </a:solidFill>
              <a:effectLst/>
              <a:latin typeface="+mn-lt"/>
              <a:ea typeface="+mn-ea"/>
              <a:cs typeface="+mn-cs"/>
            </a:rPr>
            <a:t>8,303</a:t>
          </a:r>
          <a:r>
            <a:rPr lang="ja-JP" altLang="ja-JP" sz="1100" b="0" i="0" baseline="0">
              <a:solidFill>
                <a:schemeClr val="dk1"/>
              </a:solidFill>
              <a:effectLst/>
              <a:latin typeface="+mn-lt"/>
              <a:ea typeface="+mn-ea"/>
              <a:cs typeface="+mn-cs"/>
            </a:rPr>
            <a:t>円増加し、類似団体の中で一番高く、平均値も大きく上回っている。人口減少の進行に加え、島内には集落が点在しており、離島という地理的条件から近隣市町村との広域行政も行えず、消防・清掃施設、保育所や学校、老人ホーム等の施設を直営で運営している影響が大きい。</a:t>
          </a:r>
          <a:endParaRPr lang="ja-JP" altLang="ja-JP" sz="1400">
            <a:effectLst/>
          </a:endParaRPr>
        </a:p>
        <a:p>
          <a:pPr rtl="0" eaLnBrk="1" fontAlgn="auto" latinLnBrk="0" hangingPunct="1">
            <a:lnSpc>
              <a:spcPts val="1500"/>
            </a:lnSpc>
          </a:pPr>
          <a:r>
            <a:rPr lang="ja-JP" altLang="ja-JP" sz="1100" b="0" i="0" baseline="0">
              <a:solidFill>
                <a:schemeClr val="dk1"/>
              </a:solidFill>
              <a:effectLst/>
              <a:latin typeface="+mn-lt"/>
              <a:ea typeface="+mn-ea"/>
              <a:cs typeface="+mn-cs"/>
            </a:rPr>
            <a:t>　人件費を含む業務や公共施設の管理について、具体的な成果や目標を設定し、コスト比較による分析を行うなど、「民間ができることは民間へ」の視点でアウトソーシングに取り組むほか、事務事業の見直しによりコスト低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46081</xdr:rowOff>
    </xdr:from>
    <xdr:to>
      <xdr:col>23</xdr:col>
      <xdr:colOff>133350</xdr:colOff>
      <xdr:row>88</xdr:row>
      <xdr:rowOff>112864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5133681"/>
          <a:ext cx="838200" cy="6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19906</xdr:rowOff>
    </xdr:from>
    <xdr:to>
      <xdr:col>19</xdr:col>
      <xdr:colOff>133350</xdr:colOff>
      <xdr:row>88</xdr:row>
      <xdr:rowOff>46081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936056"/>
          <a:ext cx="889000" cy="1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19906</xdr:rowOff>
    </xdr:from>
    <xdr:to>
      <xdr:col>15</xdr:col>
      <xdr:colOff>82550</xdr:colOff>
      <xdr:row>87</xdr:row>
      <xdr:rowOff>35671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936056"/>
          <a:ext cx="889000" cy="1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17782</xdr:rowOff>
    </xdr:from>
    <xdr:to>
      <xdr:col>11</xdr:col>
      <xdr:colOff>31750</xdr:colOff>
      <xdr:row>87</xdr:row>
      <xdr:rowOff>35671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933932"/>
          <a:ext cx="8890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62064</xdr:rowOff>
    </xdr:from>
    <xdr:to>
      <xdr:col>23</xdr:col>
      <xdr:colOff>184150</xdr:colOff>
      <xdr:row>88</xdr:row>
      <xdr:rowOff>163664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14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129391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04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166731</xdr:rowOff>
    </xdr:from>
    <xdr:to>
      <xdr:col>19</xdr:col>
      <xdr:colOff>184150</xdr:colOff>
      <xdr:row>88</xdr:row>
      <xdr:rowOff>96881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08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81658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169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140556</xdr:rowOff>
    </xdr:from>
    <xdr:to>
      <xdr:col>15</xdr:col>
      <xdr:colOff>133350</xdr:colOff>
      <xdr:row>87</xdr:row>
      <xdr:rowOff>70706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8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55483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97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156321</xdr:rowOff>
    </xdr:from>
    <xdr:to>
      <xdr:col>11</xdr:col>
      <xdr:colOff>82550</xdr:colOff>
      <xdr:row>87</xdr:row>
      <xdr:rowOff>86471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90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71248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98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138432</xdr:rowOff>
    </xdr:from>
    <xdr:to>
      <xdr:col>7</xdr:col>
      <xdr:colOff>31750</xdr:colOff>
      <xdr:row>87</xdr:row>
      <xdr:rowOff>68582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88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53359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96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ラスパイレス指数は</a:t>
          </a:r>
          <a:r>
            <a:rPr lang="en-US" altLang="ja-JP" sz="1100" b="0" i="0" baseline="0">
              <a:solidFill>
                <a:schemeClr val="dk1"/>
              </a:solidFill>
              <a:effectLst/>
              <a:latin typeface="+mn-lt"/>
              <a:ea typeface="+mn-ea"/>
              <a:cs typeface="+mn-cs"/>
            </a:rPr>
            <a:t>91.9</a:t>
          </a:r>
          <a:r>
            <a:rPr lang="ja-JP" altLang="ja-JP" sz="1100" b="0" i="0" baseline="0">
              <a:solidFill>
                <a:schemeClr val="dk1"/>
              </a:solidFill>
              <a:effectLst/>
              <a:latin typeface="+mn-lt"/>
              <a:ea typeface="+mn-ea"/>
              <a:cs typeface="+mn-cs"/>
            </a:rPr>
            <a:t>％で、</a:t>
          </a:r>
          <a:r>
            <a:rPr lang="ja-JP" altLang="en-US" sz="1100" b="0" i="0" baseline="0">
              <a:solidFill>
                <a:schemeClr val="dk1"/>
              </a:solidFill>
              <a:effectLst/>
              <a:latin typeface="+mn-lt"/>
              <a:ea typeface="+mn-ea"/>
              <a:cs typeface="+mn-cs"/>
            </a:rPr>
            <a:t>前年度と同じ比率になった。</a:t>
          </a:r>
          <a:r>
            <a:rPr lang="ja-JP" altLang="ja-JP" sz="1100" b="0" i="0" baseline="0">
              <a:solidFill>
                <a:schemeClr val="dk1"/>
              </a:solidFill>
              <a:effectLst/>
              <a:latin typeface="+mn-lt"/>
              <a:ea typeface="+mn-ea"/>
              <a:cs typeface="+mn-cs"/>
            </a:rPr>
            <a:t>指数は類似団体の中で一番低く、類似団体平均値を大きく下回っている。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9979</xdr:rowOff>
    </xdr:from>
    <xdr:to>
      <xdr:col>81</xdr:col>
      <xdr:colOff>44450</xdr:colOff>
      <xdr:row>80</xdr:row>
      <xdr:rowOff>9979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7259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9979</xdr:rowOff>
    </xdr:from>
    <xdr:to>
      <xdr:col>77</xdr:col>
      <xdr:colOff>44450</xdr:colOff>
      <xdr:row>80</xdr:row>
      <xdr:rowOff>44450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37259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79</xdr:row>
      <xdr:rowOff>146957</xdr:rowOff>
    </xdr:from>
    <xdr:to>
      <xdr:col>72</xdr:col>
      <xdr:colOff>203200</xdr:colOff>
      <xdr:row>80</xdr:row>
      <xdr:rowOff>44450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36915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146957</xdr:rowOff>
    </xdr:from>
    <xdr:to>
      <xdr:col>68</xdr:col>
      <xdr:colOff>152400</xdr:colOff>
      <xdr:row>80</xdr:row>
      <xdr:rowOff>78921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36915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130629</xdr:rowOff>
    </xdr:from>
    <xdr:to>
      <xdr:col>81</xdr:col>
      <xdr:colOff>95250</xdr:colOff>
      <xdr:row>80</xdr:row>
      <xdr:rowOff>60779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6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51906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59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130629</xdr:rowOff>
    </xdr:from>
    <xdr:to>
      <xdr:col>77</xdr:col>
      <xdr:colOff>95250</xdr:colOff>
      <xdr:row>80</xdr:row>
      <xdr:rowOff>60779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67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70956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444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79</xdr:row>
      <xdr:rowOff>165100</xdr:rowOff>
    </xdr:from>
    <xdr:to>
      <xdr:col>73</xdr:col>
      <xdr:colOff>44450</xdr:colOff>
      <xdr:row>80</xdr:row>
      <xdr:rowOff>95250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96157</xdr:rowOff>
    </xdr:from>
    <xdr:to>
      <xdr:col>68</xdr:col>
      <xdr:colOff>203200</xdr:colOff>
      <xdr:row>80</xdr:row>
      <xdr:rowOff>26307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64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36484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40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28121</xdr:rowOff>
    </xdr:from>
    <xdr:to>
      <xdr:col>64</xdr:col>
      <xdr:colOff>152400</xdr:colOff>
      <xdr:row>80</xdr:row>
      <xdr:rowOff>129721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139898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5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人当たり職員数は前年度から</a:t>
          </a:r>
          <a:r>
            <a:rPr lang="en-US" altLang="ja-JP" sz="1100" b="0" i="0" baseline="0">
              <a:solidFill>
                <a:schemeClr val="dk1"/>
              </a:solidFill>
              <a:effectLst/>
              <a:latin typeface="+mn-lt"/>
              <a:ea typeface="+mn-ea"/>
              <a:cs typeface="+mn-cs"/>
            </a:rPr>
            <a:t>0.36</a:t>
          </a:r>
          <a:r>
            <a:rPr lang="ja-JP" altLang="ja-JP" sz="1100" b="0" i="0" baseline="0">
              <a:solidFill>
                <a:schemeClr val="dk1"/>
              </a:solidFill>
              <a:effectLst/>
              <a:latin typeface="+mn-lt"/>
              <a:ea typeface="+mn-ea"/>
              <a:cs typeface="+mn-cs"/>
            </a:rPr>
            <a:t>人増加し、類似団体の中で一番多く、平均値も大きく上回っている。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離島である本市の面積は広大で、島内には多くの集落が点在しているため、行政サービスの観点からも支所や行政サービスセンターに加え、消防・清掃施設、保育所や学校、老人ホーム等の施設を直営で運営している影響が大きい。ま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人口が約</a:t>
          </a:r>
          <a:r>
            <a:rPr lang="en-US" altLang="ja-JP" sz="1100" b="0" i="0" baseline="0">
              <a:solidFill>
                <a:schemeClr val="dk1"/>
              </a:solidFill>
              <a:effectLst/>
              <a:latin typeface="+mn-lt"/>
              <a:ea typeface="+mn-ea"/>
              <a:cs typeface="+mn-cs"/>
            </a:rPr>
            <a:t>1,100</a:t>
          </a:r>
          <a:r>
            <a:rPr lang="ja-JP" altLang="ja-JP" sz="1100" b="0" i="0" baseline="0">
              <a:solidFill>
                <a:schemeClr val="dk1"/>
              </a:solidFill>
              <a:effectLst/>
              <a:latin typeface="+mn-lt"/>
              <a:ea typeface="+mn-ea"/>
              <a:cs typeface="+mn-cs"/>
            </a:rPr>
            <a:t>人減となり、人口減少が進行していることが増加要因として挙げられる。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145748</xdr:rowOff>
    </xdr:from>
    <xdr:to>
      <xdr:col>81</xdr:col>
      <xdr:colOff>44450</xdr:colOff>
      <xdr:row>67</xdr:row>
      <xdr:rowOff>15663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461448"/>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81660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122767</xdr:rowOff>
    </xdr:from>
    <xdr:to>
      <xdr:col>77</xdr:col>
      <xdr:colOff>44450</xdr:colOff>
      <xdr:row>66</xdr:row>
      <xdr:rowOff>145748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4384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112425</xdr:rowOff>
    </xdr:from>
    <xdr:to>
      <xdr:col>72</xdr:col>
      <xdr:colOff>203200</xdr:colOff>
      <xdr:row>66</xdr:row>
      <xdr:rowOff>122767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42812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137842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98637</xdr:rowOff>
    </xdr:from>
    <xdr:to>
      <xdr:col>68</xdr:col>
      <xdr:colOff>152400</xdr:colOff>
      <xdr:row>66</xdr:row>
      <xdr:rowOff>112425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41433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133246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140140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136313</xdr:rowOff>
    </xdr:from>
    <xdr:to>
      <xdr:col>81</xdr:col>
      <xdr:colOff>95250</xdr:colOff>
      <xdr:row>67</xdr:row>
      <xdr:rowOff>66463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32190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34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94948</xdr:rowOff>
    </xdr:from>
    <xdr:to>
      <xdr:col>77</xdr:col>
      <xdr:colOff>95250</xdr:colOff>
      <xdr:row>67</xdr:row>
      <xdr:rowOff>25098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4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9875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49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71967</xdr:rowOff>
    </xdr:from>
    <xdr:to>
      <xdr:col>73</xdr:col>
      <xdr:colOff>44450</xdr:colOff>
      <xdr:row>67</xdr:row>
      <xdr:rowOff>2117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158344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61625</xdr:rowOff>
    </xdr:from>
    <xdr:to>
      <xdr:col>68</xdr:col>
      <xdr:colOff>203200</xdr:colOff>
      <xdr:row>66</xdr:row>
      <xdr:rowOff>163225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3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148002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46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47837</xdr:rowOff>
    </xdr:from>
    <xdr:to>
      <xdr:col>64</xdr:col>
      <xdr:colOff>152400</xdr:colOff>
      <xdr:row>66</xdr:row>
      <xdr:rowOff>149437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134214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市町村合併特例事業の実施等により類似団体平均値を上回っているが、今後も適正な事業実施や有利な地方債の活用を図り、早期是正措置が必要となる</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％を超えないように留意し、公債費の負担軽減に努める。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145445</xdr:rowOff>
    </xdr:from>
    <xdr:to>
      <xdr:col>81</xdr:col>
      <xdr:colOff>44450</xdr:colOff>
      <xdr:row>44</xdr:row>
      <xdr:rowOff>15724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6195"/>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159251</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3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15724</xdr:rowOff>
    </xdr:from>
    <xdr:to>
      <xdr:col>81</xdr:col>
      <xdr:colOff>133350</xdr:colOff>
      <xdr:row>44</xdr:row>
      <xdr:rowOff>15724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5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60372</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145445</xdr:rowOff>
    </xdr:from>
    <xdr:to>
      <xdr:col>81</xdr:col>
      <xdr:colOff>133350</xdr:colOff>
      <xdr:row>35</xdr:row>
      <xdr:rowOff>145445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129722</xdr:rowOff>
    </xdr:from>
    <xdr:to>
      <xdr:col>81</xdr:col>
      <xdr:colOff>44450</xdr:colOff>
      <xdr:row>44</xdr:row>
      <xdr:rowOff>27215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750207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150179</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27215</xdr:rowOff>
    </xdr:from>
    <xdr:to>
      <xdr:col>77</xdr:col>
      <xdr:colOff>44450</xdr:colOff>
      <xdr:row>44</xdr:row>
      <xdr:rowOff>119138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757101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119138</xdr:rowOff>
    </xdr:from>
    <xdr:to>
      <xdr:col>72</xdr:col>
      <xdr:colOff>203200</xdr:colOff>
      <xdr:row>44</xdr:row>
      <xdr:rowOff>142119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76629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99181</xdr:rowOff>
    </xdr:from>
    <xdr:to>
      <xdr:col>73</xdr:col>
      <xdr:colOff>44450</xdr:colOff>
      <xdr:row>41</xdr:row>
      <xdr:rowOff>29331</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39508</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142119</xdr:rowOff>
    </xdr:from>
    <xdr:to>
      <xdr:col>68</xdr:col>
      <xdr:colOff>152400</xdr:colOff>
      <xdr:row>44</xdr:row>
      <xdr:rowOff>142119</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78922</xdr:rowOff>
    </xdr:from>
    <xdr:to>
      <xdr:col>81</xdr:col>
      <xdr:colOff>95250</xdr:colOff>
      <xdr:row>44</xdr:row>
      <xdr:rowOff>9072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146249</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147865</xdr:rowOff>
    </xdr:from>
    <xdr:to>
      <xdr:col>77</xdr:col>
      <xdr:colOff>95250</xdr:colOff>
      <xdr:row>44</xdr:row>
      <xdr:rowOff>78015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62792</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68338</xdr:rowOff>
    </xdr:from>
    <xdr:to>
      <xdr:col>73</xdr:col>
      <xdr:colOff>44450</xdr:colOff>
      <xdr:row>44</xdr:row>
      <xdr:rowOff>169938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154715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91319</xdr:rowOff>
    </xdr:from>
    <xdr:to>
      <xdr:col>68</xdr:col>
      <xdr:colOff>203200</xdr:colOff>
      <xdr:row>45</xdr:row>
      <xdr:rowOff>21469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6246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91319</xdr:rowOff>
    </xdr:from>
    <xdr:to>
      <xdr:col>64</xdr:col>
      <xdr:colOff>152400</xdr:colOff>
      <xdr:row>45</xdr:row>
      <xdr:rowOff>21469</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6246</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本市は広大な面積と四方を海に囲まれた離島であるため、道路や漁港などの建設事業に加え、公営企業など地方債の活用が不可欠であり、また、退職手当負担額も大きいことから、類似団体平均値を大きく上回っている。後世への負担を少しでも軽減できるよう、有利な地方債の活用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91622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63699</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91622</xdr:rowOff>
    </xdr:from>
    <xdr:to>
      <xdr:col>81</xdr:col>
      <xdr:colOff>133350</xdr:colOff>
      <xdr:row>21</xdr:row>
      <xdr:rowOff>91622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58299</xdr:rowOff>
    </xdr:from>
    <xdr:to>
      <xdr:col>81</xdr:col>
      <xdr:colOff>44450</xdr:colOff>
      <xdr:row>22</xdr:row>
      <xdr:rowOff>91380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6179800" y="3658749"/>
          <a:ext cx="838200" cy="20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99258</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28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82731</xdr:rowOff>
    </xdr:from>
    <xdr:to>
      <xdr:col>81</xdr:col>
      <xdr:colOff>95250</xdr:colOff>
      <xdr:row>15</xdr:row>
      <xdr:rowOff>12881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27033</xdr:rowOff>
    </xdr:from>
    <xdr:to>
      <xdr:col>77</xdr:col>
      <xdr:colOff>44450</xdr:colOff>
      <xdr:row>22</xdr:row>
      <xdr:rowOff>91380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5290800" y="37989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12398</xdr:rowOff>
    </xdr:from>
    <xdr:to>
      <xdr:col>77</xdr:col>
      <xdr:colOff>95250</xdr:colOff>
      <xdr:row>15</xdr:row>
      <xdr:rowOff>113998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124175</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35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5201</xdr:rowOff>
    </xdr:from>
    <xdr:to>
      <xdr:col>72</xdr:col>
      <xdr:colOff>203200</xdr:colOff>
      <xdr:row>22</xdr:row>
      <xdr:rowOff>27033</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4401800" y="3777101"/>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126395</xdr:rowOff>
    </xdr:from>
    <xdr:to>
      <xdr:col>73</xdr:col>
      <xdr:colOff>44450</xdr:colOff>
      <xdr:row>15</xdr:row>
      <xdr:rowOff>56545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66722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5201</xdr:rowOff>
    </xdr:from>
    <xdr:to>
      <xdr:col>68</xdr:col>
      <xdr:colOff>152400</xdr:colOff>
      <xdr:row>22</xdr:row>
      <xdr:rowOff>12095</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flipV="1">
          <a:off x="13512800" y="377710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153972</xdr:rowOff>
    </xdr:from>
    <xdr:to>
      <xdr:col>68</xdr:col>
      <xdr:colOff>203200</xdr:colOff>
      <xdr:row>15</xdr:row>
      <xdr:rowOff>84122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94299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37677</xdr:rowOff>
    </xdr:from>
    <xdr:to>
      <xdr:col>64</xdr:col>
      <xdr:colOff>152400</xdr:colOff>
      <xdr:row>15</xdr:row>
      <xdr:rowOff>139277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149454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7499</xdr:rowOff>
    </xdr:from>
    <xdr:to>
      <xdr:col>81</xdr:col>
      <xdr:colOff>95250</xdr:colOff>
      <xdr:row>21</xdr:row>
      <xdr:rowOff>109099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36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74826</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350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40580</xdr:rowOff>
    </xdr:from>
    <xdr:to>
      <xdr:col>77</xdr:col>
      <xdr:colOff>95250</xdr:colOff>
      <xdr:row>22</xdr:row>
      <xdr:rowOff>142180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381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126957</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3898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147683</xdr:rowOff>
    </xdr:from>
    <xdr:to>
      <xdr:col>73</xdr:col>
      <xdr:colOff>44450</xdr:colOff>
      <xdr:row>22</xdr:row>
      <xdr:rowOff>77833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374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62610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38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125851</xdr:rowOff>
    </xdr:from>
    <xdr:to>
      <xdr:col>68</xdr:col>
      <xdr:colOff>203200</xdr:colOff>
      <xdr:row>22</xdr:row>
      <xdr:rowOff>56001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37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40778</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381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132745</xdr:rowOff>
    </xdr:from>
    <xdr:to>
      <xdr:col>64</xdr:col>
      <xdr:colOff>152400</xdr:colOff>
      <xdr:row>22</xdr:row>
      <xdr:rowOff>62895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37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47672</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381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132907</xdr:colOff>
      <xdr:row>26</xdr:row>
      <xdr:rowOff>70884</xdr:rowOff>
    </xdr:from>
    <xdr:ext cx="9099176" cy="425758"/>
    <xdr:sp macro="" textlink="">
      <xdr:nvSpPr>
        <xdr:cNvPr id="481" name="テキスト ボックス 480">
          <a:extLst>
            <a:ext uri="{FF2B5EF4-FFF2-40B4-BE49-F238E27FC236}">
              <a16:creationId xmlns:a16="http://schemas.microsoft.com/office/drawing/2014/main" id="{B7833EC5-7802-49C9-93AF-5F55205E114C}"/>
            </a:ext>
          </a:extLst>
        </xdr:cNvPr>
        <xdr:cNvSpPr txBox="1"/>
      </xdr:nvSpPr>
      <xdr:spPr>
        <a:xfrm>
          <a:off x="717698" y="4447954"/>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51,915
51,686
855.68
49,999,204
48,010,193
1,394,947
26,762,439
49,909,686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人件費に係る経常収支比率は</a:t>
          </a:r>
          <a:r>
            <a:rPr lang="en-US" altLang="ja-JP" sz="1100" b="0" i="0" baseline="0">
              <a:solidFill>
                <a:schemeClr val="dk1"/>
              </a:solidFill>
              <a:effectLst/>
              <a:latin typeface="+mn-lt"/>
              <a:ea typeface="+mn-ea"/>
              <a:cs typeface="+mn-cs"/>
            </a:rPr>
            <a:t>26.2</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公共施設の適正配置等の行政改革を通じて定員適正化計画等により人件費の削減に努める。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65278</xdr:rowOff>
    </xdr:from>
    <xdr:to>
      <xdr:col>24</xdr:col>
      <xdr:colOff>25400</xdr:colOff>
      <xdr:row>40</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5182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108729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0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28702</xdr:rowOff>
    </xdr:from>
    <xdr:to>
      <xdr:col>19</xdr:col>
      <xdr:colOff>187325</xdr:colOff>
      <xdr:row>40</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1525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154432</xdr:rowOff>
    </xdr:from>
    <xdr:to>
      <xdr:col>15</xdr:col>
      <xdr:colOff>98425</xdr:colOff>
      <xdr:row>39</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69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32529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38</xdr:row>
      <xdr:rowOff>154432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421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41673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23385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14478</xdr:rowOff>
    </xdr:from>
    <xdr:to>
      <xdr:col>24</xdr:col>
      <xdr:colOff>76200</xdr:colOff>
      <xdr:row>39</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158005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151638</xdr:rowOff>
    </xdr:from>
    <xdr:to>
      <xdr:col>20</xdr:col>
      <xdr:colOff>38100</xdr:colOff>
      <xdr:row>40</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66565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2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149352</xdr:rowOff>
    </xdr:from>
    <xdr:to>
      <xdr:col>15</xdr:col>
      <xdr:colOff>149225</xdr:colOff>
      <xdr:row>39</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64279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103632</xdr:rowOff>
    </xdr:from>
    <xdr:to>
      <xdr:col>11</xdr:col>
      <xdr:colOff>60325</xdr:colOff>
      <xdr:row>39</xdr:row>
      <xdr:rowOff>33782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18559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物件費にかかる経常収支比率は</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％となり、前年度と同じ比率である。物件費の内訳としては、委託料と需用費が大きな割合を占めている。</a:t>
          </a:r>
          <a:endParaRPr lang="ja-JP" altLang="ja-JP" sz="1400">
            <a:effectLst/>
          </a:endParaRPr>
        </a:p>
        <a:p>
          <a:r>
            <a:rPr kumimoji="1" lang="ja-JP" altLang="ja-JP" sz="1100">
              <a:solidFill>
                <a:schemeClr val="dk1"/>
              </a:solidFill>
              <a:effectLst/>
              <a:latin typeface="+mn-lt"/>
              <a:ea typeface="+mn-ea"/>
              <a:cs typeface="+mn-cs"/>
            </a:rPr>
            <a:t>　今後は公共施設の見直し等により、管理委託料や修繕費の削減に努めるほか、事務事業の見直しによる物件費の抑制を図る。</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18143</xdr:rowOff>
    </xdr:from>
    <xdr:to>
      <xdr:col>82</xdr:col>
      <xdr:colOff>107950</xdr:colOff>
      <xdr:row>18</xdr:row>
      <xdr:rowOff>18143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04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18</xdr:row>
      <xdr:rowOff>18143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38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124279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84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69850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19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138793</xdr:rowOff>
    </xdr:from>
    <xdr:to>
      <xdr:col>78</xdr:col>
      <xdr:colOff>120650</xdr:colOff>
      <xdr:row>18</xdr:row>
      <xdr:rowOff>68943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53720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13806</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ポイント減少した。類似団体の中では</a:t>
          </a:r>
          <a:r>
            <a:rPr lang="ja-JP" altLang="en-US" sz="1100" b="0" i="0" baseline="0">
              <a:solidFill>
                <a:schemeClr val="dk1"/>
              </a:solidFill>
              <a:effectLst/>
              <a:latin typeface="+mn-lt"/>
              <a:ea typeface="+mn-ea"/>
              <a:cs typeface="+mn-cs"/>
            </a:rPr>
            <a:t>最も</a:t>
          </a:r>
          <a:r>
            <a:rPr lang="ja-JP" altLang="ja-JP" sz="1100" b="0" i="0" baseline="0">
              <a:solidFill>
                <a:schemeClr val="dk1"/>
              </a:solidFill>
              <a:effectLst/>
              <a:latin typeface="+mn-lt"/>
              <a:ea typeface="+mn-ea"/>
              <a:cs typeface="+mn-cs"/>
            </a:rPr>
            <a:t>低い比率となっており、</a:t>
          </a:r>
          <a:r>
            <a:rPr lang="ja-JP" altLang="en-US" sz="1100" b="0" i="0" baseline="0">
              <a:solidFill>
                <a:schemeClr val="dk1"/>
              </a:solidFill>
              <a:effectLst/>
              <a:latin typeface="+mn-lt"/>
              <a:ea typeface="+mn-ea"/>
              <a:cs typeface="+mn-cs"/>
            </a:rPr>
            <a:t>決算額は増額したものの、特定財源の割合が多く一般財源が減少したため減となった。</a:t>
          </a:r>
          <a:r>
            <a:rPr lang="ja-JP" altLang="ja-JP" sz="1100" b="0" i="0" baseline="0">
              <a:solidFill>
                <a:schemeClr val="dk1"/>
              </a:solidFill>
              <a:effectLst/>
              <a:latin typeface="+mn-lt"/>
              <a:ea typeface="+mn-ea"/>
              <a:cs typeface="+mn-cs"/>
            </a:rPr>
            <a:t>今後も扶助費の性質を考慮しながら、社会保障関係経費の動向を注視するとともに歳出の適正化に努める。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51562</xdr:rowOff>
    </xdr:from>
    <xdr:to>
      <xdr:col>24</xdr:col>
      <xdr:colOff>25400</xdr:colOff>
      <xdr:row>53</xdr:row>
      <xdr:rowOff>115570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1384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23131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2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115570</xdr:rowOff>
    </xdr:from>
    <xdr:to>
      <xdr:col>19</xdr:col>
      <xdr:colOff>187325</xdr:colOff>
      <xdr:row>54</xdr:row>
      <xdr:rowOff>72136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024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66565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6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26416</xdr:rowOff>
    </xdr:from>
    <xdr:to>
      <xdr:col>15</xdr:col>
      <xdr:colOff>98425</xdr:colOff>
      <xdr:row>54</xdr:row>
      <xdr:rowOff>72136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847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148861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26416</xdr:rowOff>
    </xdr:from>
    <xdr:to>
      <xdr:col>11</xdr:col>
      <xdr:colOff>9525</xdr:colOff>
      <xdr:row>54</xdr:row>
      <xdr:rowOff>35560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284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762</xdr:rowOff>
    </xdr:from>
    <xdr:to>
      <xdr:col>24</xdr:col>
      <xdr:colOff>76200</xdr:colOff>
      <xdr:row>53</xdr:row>
      <xdr:rowOff>102362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0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80789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899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64770</xdr:rowOff>
    </xdr:from>
    <xdr:to>
      <xdr:col>20</xdr:col>
      <xdr:colOff>38100</xdr:colOff>
      <xdr:row>53</xdr:row>
      <xdr:rowOff>166370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5097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21336</xdr:rowOff>
    </xdr:from>
    <xdr:to>
      <xdr:col>15</xdr:col>
      <xdr:colOff>149225</xdr:colOff>
      <xdr:row>54</xdr:row>
      <xdr:rowOff>122936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133113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4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147066</xdr:rowOff>
    </xdr:from>
    <xdr:to>
      <xdr:col>11</xdr:col>
      <xdr:colOff>60325</xdr:colOff>
      <xdr:row>54</xdr:row>
      <xdr:rowOff>77216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87393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156210</xdr:rowOff>
    </xdr:from>
    <xdr:to>
      <xdr:col>6</xdr:col>
      <xdr:colOff>171450</xdr:colOff>
      <xdr:row>54</xdr:row>
      <xdr:rowOff>86360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96537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その他に係る経常収支比率は</a:t>
          </a:r>
          <a:r>
            <a:rPr lang="en-US" altLang="ja-JP" sz="1100" b="0" i="0" baseline="0">
              <a:solidFill>
                <a:schemeClr val="dk1"/>
              </a:solidFill>
              <a:effectLst/>
              <a:latin typeface="+mn-lt"/>
              <a:ea typeface="+mn-ea"/>
              <a:cs typeface="+mn-cs"/>
            </a:rPr>
            <a:t>12.5</a:t>
          </a:r>
          <a:r>
            <a:rPr lang="ja-JP" altLang="ja-JP" sz="1100" b="0" i="0" baseline="0">
              <a:solidFill>
                <a:schemeClr val="dk1"/>
              </a:solidFill>
              <a:effectLst/>
              <a:latin typeface="+mn-lt"/>
              <a:ea typeface="+mn-ea"/>
              <a:cs typeface="+mn-cs"/>
            </a:rPr>
            <a:t>％となり、前年度から</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r>
            <a:rPr lang="ja-JP" altLang="ja-JP" sz="1100" b="0" i="0" baseline="0">
              <a:solidFill>
                <a:sysClr val="windowText" lastClr="000000"/>
              </a:solidFill>
              <a:effectLst/>
              <a:latin typeface="+mn-lt"/>
              <a:ea typeface="+mn-ea"/>
              <a:cs typeface="+mn-cs"/>
            </a:rPr>
            <a:t>主な要因としては、</a:t>
          </a:r>
          <a:r>
            <a:rPr lang="ja-JP" altLang="en-US" sz="1100" b="0" i="0" baseline="0">
              <a:solidFill>
                <a:sysClr val="windowText" lastClr="000000"/>
              </a:solidFill>
              <a:effectLst/>
              <a:latin typeface="+mn-lt"/>
              <a:ea typeface="+mn-ea"/>
              <a:cs typeface="+mn-cs"/>
            </a:rPr>
            <a:t>市道や公共施設の維持管理費が増加したほか、特別会計への繰出金が増加したことが挙げられる。</a:t>
          </a:r>
          <a:r>
            <a:rPr lang="ja-JP" altLang="ja-JP" sz="1100" b="0" i="0" baseline="0">
              <a:solidFill>
                <a:schemeClr val="dk1"/>
              </a:solidFill>
              <a:effectLst/>
              <a:latin typeface="+mn-lt"/>
              <a:ea typeface="+mn-ea"/>
              <a:cs typeface="+mn-cs"/>
            </a:rPr>
            <a:t>今後も事業の見直しを行うことにより、繰出金の</a:t>
          </a:r>
          <a:r>
            <a:rPr lang="ja-JP" altLang="en-US" sz="1100" b="0" i="0" baseline="0">
              <a:solidFill>
                <a:schemeClr val="dk1"/>
              </a:solidFill>
              <a:effectLst/>
              <a:latin typeface="+mn-lt"/>
              <a:ea typeface="+mn-ea"/>
              <a:cs typeface="+mn-cs"/>
            </a:rPr>
            <a:t>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26988</xdr:rowOff>
    </xdr:from>
    <xdr:to>
      <xdr:col>82</xdr:col>
      <xdr:colOff>107950</xdr:colOff>
      <xdr:row>60</xdr:row>
      <xdr:rowOff>41275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13838"/>
          <a:ext cx="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13352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0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41275</xdr:rowOff>
    </xdr:from>
    <xdr:to>
      <xdr:col>82</xdr:col>
      <xdr:colOff>196850</xdr:colOff>
      <xdr:row>60</xdr:row>
      <xdr:rowOff>41275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28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113365</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26988</xdr:rowOff>
    </xdr:from>
    <xdr:to>
      <xdr:col>82</xdr:col>
      <xdr:colOff>196850</xdr:colOff>
      <xdr:row>53</xdr:row>
      <xdr:rowOff>26988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84138</xdr:rowOff>
    </xdr:from>
    <xdr:to>
      <xdr:col>82</xdr:col>
      <xdr:colOff>107950</xdr:colOff>
      <xdr:row>56</xdr:row>
      <xdr:rowOff>26988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1388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162577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19050</xdr:rowOff>
    </xdr:from>
    <xdr:to>
      <xdr:col>82</xdr:col>
      <xdr:colOff>158750</xdr:colOff>
      <xdr:row>56</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84138</xdr:rowOff>
    </xdr:from>
    <xdr:to>
      <xdr:col>78</xdr:col>
      <xdr:colOff>69850</xdr:colOff>
      <xdr:row>59</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13888"/>
          <a:ext cx="889000" cy="72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61913</xdr:rowOff>
    </xdr:from>
    <xdr:to>
      <xdr:col>78</xdr:col>
      <xdr:colOff>120650</xdr:colOff>
      <xdr:row>56</xdr:row>
      <xdr:rowOff>163513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6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148290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49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127000</xdr:rowOff>
    </xdr:from>
    <xdr:to>
      <xdr:col>73</xdr:col>
      <xdr:colOff>180975</xdr:colOff>
      <xdr:row>60</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42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147638</xdr:rowOff>
    </xdr:from>
    <xdr:to>
      <xdr:col>74</xdr:col>
      <xdr:colOff>31750</xdr:colOff>
      <xdr:row>58</xdr:row>
      <xdr:rowOff>77788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87965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8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69850</xdr:rowOff>
    </xdr:from>
    <xdr:to>
      <xdr:col>69</xdr:col>
      <xdr:colOff>92075</xdr:colOff>
      <xdr:row>61</xdr:row>
      <xdr:rowOff>84138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356850"/>
          <a:ext cx="889000" cy="18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33338</xdr:rowOff>
    </xdr:from>
    <xdr:to>
      <xdr:col>69</xdr:col>
      <xdr:colOff>142875</xdr:colOff>
      <xdr:row>58</xdr:row>
      <xdr:rowOff>134938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7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145115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33338</xdr:rowOff>
    </xdr:from>
    <xdr:to>
      <xdr:col>65</xdr:col>
      <xdr:colOff>53975</xdr:colOff>
      <xdr:row>58</xdr:row>
      <xdr:rowOff>134938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7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145115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147638</xdr:rowOff>
    </xdr:from>
    <xdr:to>
      <xdr:col>82</xdr:col>
      <xdr:colOff>158750</xdr:colOff>
      <xdr:row>56</xdr:row>
      <xdr:rowOff>77788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164165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2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33338</xdr:rowOff>
    </xdr:from>
    <xdr:to>
      <xdr:col>78</xdr:col>
      <xdr:colOff>120650</xdr:colOff>
      <xdr:row>55</xdr:row>
      <xdr:rowOff>134938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6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145115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31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76200</xdr:rowOff>
    </xdr:from>
    <xdr:to>
      <xdr:col>74</xdr:col>
      <xdr:colOff>31750</xdr:colOff>
      <xdr:row>60</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19050</xdr:rowOff>
    </xdr:from>
    <xdr:to>
      <xdr:col>69</xdr:col>
      <xdr:colOff>142875</xdr:colOff>
      <xdr:row>60</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33338</xdr:rowOff>
    </xdr:from>
    <xdr:to>
      <xdr:col>65</xdr:col>
      <xdr:colOff>53975</xdr:colOff>
      <xdr:row>61</xdr:row>
      <xdr:rowOff>134938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9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119715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57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補助費等に係る経常収支比率は</a:t>
          </a:r>
          <a:r>
            <a:rPr lang="en-US" altLang="ja-JP" sz="1100" b="0" i="0" baseline="0">
              <a:solidFill>
                <a:schemeClr val="dk1"/>
              </a:solidFill>
              <a:effectLst/>
              <a:latin typeface="+mn-lt"/>
              <a:ea typeface="+mn-ea"/>
              <a:cs typeface="+mn-cs"/>
            </a:rPr>
            <a:t>10.1</a:t>
          </a:r>
          <a:r>
            <a:rPr lang="ja-JP" altLang="ja-JP" sz="1100" b="0" i="0" baseline="0">
              <a:solidFill>
                <a:schemeClr val="dk1"/>
              </a:solidFill>
              <a:effectLst/>
              <a:latin typeface="+mn-lt"/>
              <a:ea typeface="+mn-ea"/>
              <a:cs typeface="+mn-cs"/>
            </a:rPr>
            <a:t>％であ</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、前年度から</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した。今後は、類似事業や同一同種団体に対する補助金等の整理統合を行うなど、補助金の目的、妥当性、効果等を検証し、終期の設定や目的を達成した補助金の廃止等の見直しに取り組む。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75565</xdr:rowOff>
    </xdr:from>
    <xdr:to>
      <xdr:col>82</xdr:col>
      <xdr:colOff>107950</xdr:colOff>
      <xdr:row>37</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192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167005</xdr:rowOff>
    </xdr:from>
    <xdr:to>
      <xdr:col>78</xdr:col>
      <xdr:colOff>69850</xdr:colOff>
      <xdr:row>37</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167755"/>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42562</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55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149860</xdr:rowOff>
    </xdr:from>
    <xdr:to>
      <xdr:col>73</xdr:col>
      <xdr:colOff>180975</xdr:colOff>
      <xdr:row>35</xdr:row>
      <xdr:rowOff>167005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1506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134002</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86995</xdr:rowOff>
    </xdr:from>
    <xdr:to>
      <xdr:col>69</xdr:col>
      <xdr:colOff>92075</xdr:colOff>
      <xdr:row>35</xdr:row>
      <xdr:rowOff>149860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08774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111142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99712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44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41292</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76200</xdr:rowOff>
    </xdr:from>
    <xdr:to>
      <xdr:col>78</xdr:col>
      <xdr:colOff>120650</xdr:colOff>
      <xdr:row>38</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16527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116205</xdr:rowOff>
    </xdr:from>
    <xdr:to>
      <xdr:col>74</xdr:col>
      <xdr:colOff>31750</xdr:colOff>
      <xdr:row>36</xdr:row>
      <xdr:rowOff>46355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56532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99060</xdr:rowOff>
    </xdr:from>
    <xdr:to>
      <xdr:col>69</xdr:col>
      <xdr:colOff>142875</xdr:colOff>
      <xdr:row>36</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39387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36195</xdr:rowOff>
    </xdr:from>
    <xdr:to>
      <xdr:col>65</xdr:col>
      <xdr:colOff>53975</xdr:colOff>
      <xdr:row>35</xdr:row>
      <xdr:rowOff>137795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03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147972</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公債費に係る経常収支比率は</a:t>
          </a:r>
          <a:r>
            <a:rPr lang="en-US" altLang="ja-JP" sz="1100" b="0" i="0" baseline="0">
              <a:solidFill>
                <a:schemeClr val="dk1"/>
              </a:solidFill>
              <a:effectLst/>
              <a:latin typeface="+mn-lt"/>
              <a:ea typeface="+mn-ea"/>
              <a:cs typeface="+mn-cs"/>
            </a:rPr>
            <a:t>22.9</a:t>
          </a:r>
          <a:r>
            <a:rPr lang="ja-JP" altLang="ja-JP" sz="1100" b="0" i="0" baseline="0">
              <a:solidFill>
                <a:schemeClr val="dk1"/>
              </a:solidFill>
              <a:effectLst/>
              <a:latin typeface="+mn-lt"/>
              <a:ea typeface="+mn-ea"/>
              <a:cs typeface="+mn-cs"/>
            </a:rPr>
            <a:t>％となり、前年から</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した。本市は</a:t>
          </a:r>
          <a:r>
            <a:rPr kumimoji="1" lang="ja-JP" altLang="ja-JP" sz="1100">
              <a:solidFill>
                <a:schemeClr val="dk1"/>
              </a:solidFill>
              <a:effectLst/>
              <a:latin typeface="+mn-lt"/>
              <a:ea typeface="+mn-ea"/>
              <a:cs typeface="+mn-cs"/>
            </a:rPr>
            <a:t>離島であるため、道路や漁港などの建設事業</a:t>
          </a:r>
          <a:r>
            <a:rPr lang="ja-JP" altLang="ja-JP" sz="1100" b="0" i="0" baseline="0">
              <a:solidFill>
                <a:schemeClr val="dk1"/>
              </a:solidFill>
              <a:effectLst/>
              <a:latin typeface="+mn-lt"/>
              <a:ea typeface="+mn-ea"/>
              <a:cs typeface="+mn-cs"/>
            </a:rPr>
            <a:t>の実施等により類似団体平均値を上回っている　今後は、合併特例債の償還額が減少することに加えて、市債発行額の抑制等により公債費の縮減に努める。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97064</xdr:rowOff>
    </xdr:from>
    <xdr:to>
      <xdr:col>24</xdr:col>
      <xdr:colOff>25400</xdr:colOff>
      <xdr:row>80</xdr:row>
      <xdr:rowOff>56243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6416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12700</xdr:rowOff>
    </xdr:from>
    <xdr:to>
      <xdr:col>19</xdr:col>
      <xdr:colOff>187325</xdr:colOff>
      <xdr:row>80</xdr:row>
      <xdr:rowOff>56243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72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xdr:rowOff>
    </xdr:from>
    <xdr:to>
      <xdr:col>15</xdr:col>
      <xdr:colOff>98425</xdr:colOff>
      <xdr:row>80</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99786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7287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46264</xdr:rowOff>
    </xdr:from>
    <xdr:to>
      <xdr:col>24</xdr:col>
      <xdr:colOff>76200</xdr:colOff>
      <xdr:row>79</xdr:row>
      <xdr:rowOff>147864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18341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56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5443</xdr:rowOff>
    </xdr:from>
    <xdr:to>
      <xdr:col>20</xdr:col>
      <xdr:colOff>38100</xdr:colOff>
      <xdr:row>80</xdr:row>
      <xdr:rowOff>107043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91820</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80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48986</xdr:rowOff>
    </xdr:from>
    <xdr:to>
      <xdr:col>6</xdr:col>
      <xdr:colOff>171450</xdr:colOff>
      <xdr:row>80</xdr:row>
      <xdr:rowOff>150586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135363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公債費以外に係る経常収支比率は</a:t>
          </a:r>
          <a:r>
            <a:rPr lang="en-US" altLang="ja-JP" sz="1100" b="0" i="0" baseline="0">
              <a:solidFill>
                <a:schemeClr val="dk1"/>
              </a:solidFill>
              <a:effectLst/>
              <a:latin typeface="+mn-lt"/>
              <a:ea typeface="+mn-ea"/>
              <a:cs typeface="+mn-cs"/>
            </a:rPr>
            <a:t>68.2</a:t>
          </a:r>
          <a:r>
            <a:rPr lang="ja-JP" altLang="ja-JP" sz="1100" b="0" i="0" baseline="0">
              <a:solidFill>
                <a:schemeClr val="dk1"/>
              </a:solidFill>
              <a:effectLst/>
              <a:latin typeface="+mn-lt"/>
              <a:ea typeface="+mn-ea"/>
              <a:cs typeface="+mn-cs"/>
            </a:rPr>
            <a:t>％なり、前年度から</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た。主な減少要因としては</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の減が挙げられる。一方で物件費の経常収支比率は増加傾向にあるため、</a:t>
          </a:r>
          <a:r>
            <a:rPr lang="ja-JP" altLang="ja-JP" sz="1100" b="0" i="0" baseline="0">
              <a:solidFill>
                <a:schemeClr val="dk1"/>
              </a:solidFill>
              <a:effectLst/>
              <a:latin typeface="+mn-lt"/>
              <a:ea typeface="+mn-ea"/>
              <a:cs typeface="+mn-cs"/>
            </a:rPr>
            <a:t>公共施設の適正配置や事務事業の見直し等の行財政改革を通じて経常経費の削減に努める。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134339"/>
          <a:ext cx="8382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13988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8889</xdr:rowOff>
    </xdr:from>
    <xdr:to>
      <xdr:col>78</xdr:col>
      <xdr:colOff>69850</xdr:colOff>
      <xdr:row>77</xdr:row>
      <xdr:rowOff>107950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2105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8889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1343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104139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088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168927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129539</xdr:rowOff>
    </xdr:from>
    <xdr:to>
      <xdr:col>74</xdr:col>
      <xdr:colOff>31750</xdr:colOff>
      <xdr:row>77</xdr:row>
      <xdr:rowOff>59689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121976</xdr:rowOff>
    </xdr:from>
    <xdr:to>
      <xdr:col>29</xdr:col>
      <xdr:colOff>127000</xdr:colOff>
      <xdr:row>11</xdr:row>
      <xdr:rowOff>169996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055551"/>
          <a:ext cx="647700" cy="4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169996</xdr:rowOff>
    </xdr:from>
    <xdr:to>
      <xdr:col>26</xdr:col>
      <xdr:colOff>50800</xdr:colOff>
      <xdr:row>12</xdr:row>
      <xdr:rowOff>138963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103571"/>
          <a:ext cx="698500" cy="140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138963</xdr:rowOff>
    </xdr:from>
    <xdr:to>
      <xdr:col>22</xdr:col>
      <xdr:colOff>114300</xdr:colOff>
      <xdr:row>13</xdr:row>
      <xdr:rowOff>28007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243988"/>
          <a:ext cx="698500" cy="60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28007</xdr:rowOff>
    </xdr:from>
    <xdr:to>
      <xdr:col>18</xdr:col>
      <xdr:colOff>177800</xdr:colOff>
      <xdr:row>13</xdr:row>
      <xdr:rowOff>47823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304482"/>
          <a:ext cx="698500" cy="19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71176</xdr:rowOff>
    </xdr:from>
    <xdr:to>
      <xdr:col>29</xdr:col>
      <xdr:colOff>177800</xdr:colOff>
      <xdr:row>12</xdr:row>
      <xdr:rowOff>1326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004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17853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195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119196</xdr:rowOff>
    </xdr:from>
    <xdr:to>
      <xdr:col>26</xdr:col>
      <xdr:colOff>101600</xdr:colOff>
      <xdr:row>12</xdr:row>
      <xdr:rowOff>49346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05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59523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1821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88163</xdr:rowOff>
    </xdr:from>
    <xdr:to>
      <xdr:col>22</xdr:col>
      <xdr:colOff>165100</xdr:colOff>
      <xdr:row>13</xdr:row>
      <xdr:rowOff>18313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193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28490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196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148657</xdr:rowOff>
    </xdr:from>
    <xdr:to>
      <xdr:col>19</xdr:col>
      <xdr:colOff>38100</xdr:colOff>
      <xdr:row>13</xdr:row>
      <xdr:rowOff>78807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25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88984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02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168473</xdr:rowOff>
    </xdr:from>
    <xdr:to>
      <xdr:col>15</xdr:col>
      <xdr:colOff>101600</xdr:colOff>
      <xdr:row>13</xdr:row>
      <xdr:rowOff>98623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273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108800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042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134727</xdr:rowOff>
    </xdr:from>
    <xdr:to>
      <xdr:col>29</xdr:col>
      <xdr:colOff>127000</xdr:colOff>
      <xdr:row>37</xdr:row>
      <xdr:rowOff>325676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402177"/>
          <a:ext cx="0" cy="10481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297753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2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325676</xdr:rowOff>
    </xdr:from>
    <xdr:to>
      <xdr:col>30</xdr:col>
      <xdr:colOff>25400</xdr:colOff>
      <xdr:row>37</xdr:row>
      <xdr:rowOff>325676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503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221104</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14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134727</xdr:rowOff>
    </xdr:from>
    <xdr:to>
      <xdr:col>30</xdr:col>
      <xdr:colOff>25400</xdr:colOff>
      <xdr:row>34</xdr:row>
      <xdr:rowOff>134727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402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134727</xdr:rowOff>
    </xdr:from>
    <xdr:to>
      <xdr:col>29</xdr:col>
      <xdr:colOff>127000</xdr:colOff>
      <xdr:row>34</xdr:row>
      <xdr:rowOff>179029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402177"/>
          <a:ext cx="647700" cy="44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311921</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22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339844</xdr:rowOff>
    </xdr:from>
    <xdr:to>
      <xdr:col>29</xdr:col>
      <xdr:colOff>177800</xdr:colOff>
      <xdr:row>36</xdr:row>
      <xdr:rowOff>98544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50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151735</xdr:rowOff>
    </xdr:from>
    <xdr:to>
      <xdr:col>26</xdr:col>
      <xdr:colOff>50800</xdr:colOff>
      <xdr:row>34</xdr:row>
      <xdr:rowOff>179029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419185"/>
          <a:ext cx="698500" cy="27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75995</xdr:rowOff>
    </xdr:from>
    <xdr:to>
      <xdr:col>26</xdr:col>
      <xdr:colOff>101600</xdr:colOff>
      <xdr:row>37</xdr:row>
      <xdr:rowOff>6145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29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162372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15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90858</xdr:rowOff>
    </xdr:from>
    <xdr:to>
      <xdr:col>22</xdr:col>
      <xdr:colOff>114300</xdr:colOff>
      <xdr:row>34</xdr:row>
      <xdr:rowOff>151735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358308"/>
          <a:ext cx="698500" cy="60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72291</xdr:rowOff>
    </xdr:from>
    <xdr:to>
      <xdr:col>22</xdr:col>
      <xdr:colOff>165100</xdr:colOff>
      <xdr:row>37</xdr:row>
      <xdr:rowOff>2441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255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158668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1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29662</xdr:rowOff>
    </xdr:from>
    <xdr:to>
      <xdr:col>18</xdr:col>
      <xdr:colOff>177800</xdr:colOff>
      <xdr:row>34</xdr:row>
      <xdr:rowOff>90858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297112"/>
          <a:ext cx="698500" cy="61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82258</xdr:rowOff>
    </xdr:from>
    <xdr:to>
      <xdr:col>19</xdr:col>
      <xdr:colOff>38100</xdr:colOff>
      <xdr:row>37</xdr:row>
      <xdr:rowOff>12408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168635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58255</xdr:rowOff>
    </xdr:from>
    <xdr:to>
      <xdr:col>15</xdr:col>
      <xdr:colOff>101600</xdr:colOff>
      <xdr:row>36</xdr:row>
      <xdr:rowOff>159855</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144632</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83927</xdr:rowOff>
    </xdr:from>
    <xdr:to>
      <xdr:col>29</xdr:col>
      <xdr:colOff>177800</xdr:colOff>
      <xdr:row>34</xdr:row>
      <xdr:rowOff>185527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351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30604</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29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128229</xdr:rowOff>
    </xdr:from>
    <xdr:to>
      <xdr:col>26</xdr:col>
      <xdr:colOff>101600</xdr:colOff>
      <xdr:row>34</xdr:row>
      <xdr:rowOff>229829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39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240006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164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100935</xdr:rowOff>
    </xdr:from>
    <xdr:to>
      <xdr:col>22</xdr:col>
      <xdr:colOff>165100</xdr:colOff>
      <xdr:row>34</xdr:row>
      <xdr:rowOff>202535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368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212712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13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40058</xdr:rowOff>
    </xdr:from>
    <xdr:to>
      <xdr:col>19</xdr:col>
      <xdr:colOff>38100</xdr:colOff>
      <xdr:row>34</xdr:row>
      <xdr:rowOff>141658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307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151835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07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321762</xdr:rowOff>
    </xdr:from>
    <xdr:to>
      <xdr:col>15</xdr:col>
      <xdr:colOff>101600</xdr:colOff>
      <xdr:row>34</xdr:row>
      <xdr:rowOff>80462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246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90639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01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51,915
51,686
855.68
49,999,204
48,010,193
1,394,947
26,762,439
49,909,686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52222</xdr:rowOff>
    </xdr:from>
    <xdr:to>
      <xdr:col>24</xdr:col>
      <xdr:colOff>63500</xdr:colOff>
      <xdr:row>30</xdr:row>
      <xdr:rowOff>76848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195722"/>
          <a:ext cx="838200" cy="2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76848</xdr:rowOff>
    </xdr:from>
    <xdr:to>
      <xdr:col>19</xdr:col>
      <xdr:colOff>177800</xdr:colOff>
      <xdr:row>31</xdr:row>
      <xdr:rowOff>142659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220348"/>
          <a:ext cx="889000" cy="2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121962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142659</xdr:rowOff>
    </xdr:from>
    <xdr:to>
      <xdr:col>15</xdr:col>
      <xdr:colOff>50800</xdr:colOff>
      <xdr:row>32</xdr:row>
      <xdr:rowOff>4966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457609"/>
          <a:ext cx="889000" cy="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53141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4966</xdr:rowOff>
    </xdr:from>
    <xdr:to>
      <xdr:col>10</xdr:col>
      <xdr:colOff>114300</xdr:colOff>
      <xdr:row>32</xdr:row>
      <xdr:rowOff>25273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491366"/>
          <a:ext cx="8890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56507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2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56811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1422</xdr:rowOff>
    </xdr:from>
    <xdr:to>
      <xdr:col>24</xdr:col>
      <xdr:colOff>114300</xdr:colOff>
      <xdr:row>30</xdr:row>
      <xdr:rowOff>103022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14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125899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0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26048</xdr:rowOff>
    </xdr:from>
    <xdr:to>
      <xdr:col>20</xdr:col>
      <xdr:colOff>38100</xdr:colOff>
      <xdr:row>30</xdr:row>
      <xdr:rowOff>127648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16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28</xdr:row>
      <xdr:rowOff>144175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494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91859</xdr:rowOff>
    </xdr:from>
    <xdr:to>
      <xdr:col>15</xdr:col>
      <xdr:colOff>101600</xdr:colOff>
      <xdr:row>32</xdr:row>
      <xdr:rowOff>22009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38536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18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125616</xdr:rowOff>
    </xdr:from>
    <xdr:to>
      <xdr:col>10</xdr:col>
      <xdr:colOff>165100</xdr:colOff>
      <xdr:row>32</xdr:row>
      <xdr:rowOff>55766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4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72293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21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145923</xdr:rowOff>
    </xdr:from>
    <xdr:to>
      <xdr:col>6</xdr:col>
      <xdr:colOff>38100</xdr:colOff>
      <xdr:row>32</xdr:row>
      <xdr:rowOff>76073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92600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23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124155</xdr:rowOff>
    </xdr:from>
    <xdr:to>
      <xdr:col>24</xdr:col>
      <xdr:colOff>63500</xdr:colOff>
      <xdr:row>53</xdr:row>
      <xdr:rowOff>24991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039555"/>
          <a:ext cx="838200" cy="7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15146</xdr:rowOff>
    </xdr:from>
    <xdr:to>
      <xdr:col>19</xdr:col>
      <xdr:colOff>177800</xdr:colOff>
      <xdr:row>53</xdr:row>
      <xdr:rowOff>24991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101996"/>
          <a:ext cx="889000" cy="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121167</xdr:rowOff>
    </xdr:from>
    <xdr:to>
      <xdr:col>15</xdr:col>
      <xdr:colOff>50800</xdr:colOff>
      <xdr:row>53</xdr:row>
      <xdr:rowOff>15146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036567"/>
          <a:ext cx="889000" cy="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121167</xdr:rowOff>
    </xdr:from>
    <xdr:to>
      <xdr:col>10</xdr:col>
      <xdr:colOff>114300</xdr:colOff>
      <xdr:row>53</xdr:row>
      <xdr:rowOff>63413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036567"/>
          <a:ext cx="889000" cy="1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73355</xdr:rowOff>
    </xdr:from>
    <xdr:to>
      <xdr:col>24</xdr:col>
      <xdr:colOff>114300</xdr:colOff>
      <xdr:row>53</xdr:row>
      <xdr:rowOff>3505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9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96232</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4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145641</xdr:rowOff>
    </xdr:from>
    <xdr:to>
      <xdr:col>20</xdr:col>
      <xdr:colOff>38100</xdr:colOff>
      <xdr:row>53</xdr:row>
      <xdr:rowOff>75791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06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92318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83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135796</xdr:rowOff>
    </xdr:from>
    <xdr:to>
      <xdr:col>15</xdr:col>
      <xdr:colOff>101600</xdr:colOff>
      <xdr:row>53</xdr:row>
      <xdr:rowOff>65946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05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82473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82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70367</xdr:rowOff>
    </xdr:from>
    <xdr:to>
      <xdr:col>10</xdr:col>
      <xdr:colOff>165100</xdr:colOff>
      <xdr:row>53</xdr:row>
      <xdr:rowOff>517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898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17044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876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12613</xdr:rowOff>
    </xdr:from>
    <xdr:to>
      <xdr:col>6</xdr:col>
      <xdr:colOff>38100</xdr:colOff>
      <xdr:row>53</xdr:row>
      <xdr:rowOff>114213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09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130740</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30795" y="887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159855</xdr:rowOff>
    </xdr:from>
    <xdr:to>
      <xdr:col>24</xdr:col>
      <xdr:colOff>63500</xdr:colOff>
      <xdr:row>75</xdr:row>
      <xdr:rowOff>19076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847155"/>
          <a:ext cx="8382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4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19076</xdr:rowOff>
    </xdr:from>
    <xdr:to>
      <xdr:col>19</xdr:col>
      <xdr:colOff>177800</xdr:colOff>
      <xdr:row>76</xdr:row>
      <xdr:rowOff>99124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877826"/>
          <a:ext cx="889000" cy="25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62661</xdr:rowOff>
    </xdr:from>
    <xdr:to>
      <xdr:col>15</xdr:col>
      <xdr:colOff>50800</xdr:colOff>
      <xdr:row>76</xdr:row>
      <xdr:rowOff>99124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092861"/>
          <a:ext cx="889000" cy="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1321</xdr:rowOff>
    </xdr:from>
    <xdr:to>
      <xdr:col>10</xdr:col>
      <xdr:colOff>114300</xdr:colOff>
      <xdr:row>76</xdr:row>
      <xdr:rowOff>62661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860071"/>
          <a:ext cx="889000" cy="23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163186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109055</xdr:rowOff>
    </xdr:from>
    <xdr:to>
      <xdr:col>24</xdr:col>
      <xdr:colOff>114300</xdr:colOff>
      <xdr:row>75</xdr:row>
      <xdr:rowOff>39205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7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131932</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6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139726</xdr:rowOff>
    </xdr:from>
    <xdr:to>
      <xdr:col>20</xdr:col>
      <xdr:colOff>38100</xdr:colOff>
      <xdr:row>75</xdr:row>
      <xdr:rowOff>69876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2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86403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60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48324</xdr:rowOff>
    </xdr:from>
    <xdr:to>
      <xdr:col>15</xdr:col>
      <xdr:colOff>101600</xdr:colOff>
      <xdr:row>76</xdr:row>
      <xdr:rowOff>149924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166450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85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11861</xdr:rowOff>
    </xdr:from>
    <xdr:to>
      <xdr:col>10</xdr:col>
      <xdr:colOff>165100</xdr:colOff>
      <xdr:row>76</xdr:row>
      <xdr:rowOff>113461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129989</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81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121971</xdr:rowOff>
    </xdr:from>
    <xdr:to>
      <xdr:col>6</xdr:col>
      <xdr:colOff>38100</xdr:colOff>
      <xdr:row>75</xdr:row>
      <xdr:rowOff>52121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80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68648</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5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114554</xdr:rowOff>
    </xdr:from>
    <xdr:to>
      <xdr:col>24</xdr:col>
      <xdr:colOff>63500</xdr:colOff>
      <xdr:row>98</xdr:row>
      <xdr:rowOff>53322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73754"/>
          <a:ext cx="838200" cy="28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170963</xdr:rowOff>
    </xdr:from>
    <xdr:to>
      <xdr:col>19</xdr:col>
      <xdr:colOff>177800</xdr:colOff>
      <xdr:row>98</xdr:row>
      <xdr:rowOff>53322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801613"/>
          <a:ext cx="889000" cy="5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170963</xdr:rowOff>
    </xdr:from>
    <xdr:to>
      <xdr:col>15</xdr:col>
      <xdr:colOff>50800</xdr:colOff>
      <xdr:row>98</xdr:row>
      <xdr:rowOff>33184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01613"/>
          <a:ext cx="889000" cy="3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2649</xdr:rowOff>
    </xdr:from>
    <xdr:to>
      <xdr:col>10</xdr:col>
      <xdr:colOff>114300</xdr:colOff>
      <xdr:row>98</xdr:row>
      <xdr:rowOff>33184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04749"/>
          <a:ext cx="889000" cy="3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63754</xdr:rowOff>
    </xdr:from>
    <xdr:to>
      <xdr:col>24</xdr:col>
      <xdr:colOff>114300</xdr:colOff>
      <xdr:row>96</xdr:row>
      <xdr:rowOff>165354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2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42181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0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2522</xdr:rowOff>
    </xdr:from>
    <xdr:to>
      <xdr:col>20</xdr:col>
      <xdr:colOff>38100</xdr:colOff>
      <xdr:row>98</xdr:row>
      <xdr:rowOff>104122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95249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9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120163</xdr:rowOff>
    </xdr:from>
    <xdr:to>
      <xdr:col>15</xdr:col>
      <xdr:colOff>101600</xdr:colOff>
      <xdr:row>98</xdr:row>
      <xdr:rowOff>50313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41440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8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153834</xdr:rowOff>
    </xdr:from>
    <xdr:to>
      <xdr:col>10</xdr:col>
      <xdr:colOff>165100</xdr:colOff>
      <xdr:row>98</xdr:row>
      <xdr:rowOff>83984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75111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7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123299</xdr:rowOff>
    </xdr:from>
    <xdr:to>
      <xdr:col>6</xdr:col>
      <xdr:colOff>38100</xdr:colOff>
      <xdr:row>98</xdr:row>
      <xdr:rowOff>53449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44576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4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131105</xdr:rowOff>
    </xdr:from>
    <xdr:to>
      <xdr:col>54</xdr:col>
      <xdr:colOff>189865</xdr:colOff>
      <xdr:row>38</xdr:row>
      <xdr:rowOff>13476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60405"/>
          <a:ext cx="1270" cy="5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17303</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3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13476</xdr:rowOff>
    </xdr:from>
    <xdr:to>
      <xdr:col>55</xdr:col>
      <xdr:colOff>88900</xdr:colOff>
      <xdr:row>38</xdr:row>
      <xdr:rowOff>13476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2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77782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3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131105</xdr:rowOff>
    </xdr:from>
    <xdr:to>
      <xdr:col>55</xdr:col>
      <xdr:colOff>88900</xdr:colOff>
      <xdr:row>34</xdr:row>
      <xdr:rowOff>131105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65396</xdr:rowOff>
    </xdr:from>
    <xdr:to>
      <xdr:col>55</xdr:col>
      <xdr:colOff>0</xdr:colOff>
      <xdr:row>34</xdr:row>
      <xdr:rowOff>131105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551796"/>
          <a:ext cx="838200" cy="4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54690</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26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76263</xdr:rowOff>
    </xdr:from>
    <xdr:to>
      <xdr:col>55</xdr:col>
      <xdr:colOff>50800</xdr:colOff>
      <xdr:row>37</xdr:row>
      <xdr:rowOff>6413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4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65396</xdr:rowOff>
    </xdr:from>
    <xdr:to>
      <xdr:col>50</xdr:col>
      <xdr:colOff>114300</xdr:colOff>
      <xdr:row>36</xdr:row>
      <xdr:rowOff>54149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551796"/>
          <a:ext cx="889000" cy="67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147920</xdr:rowOff>
    </xdr:from>
    <xdr:to>
      <xdr:col>50</xdr:col>
      <xdr:colOff>165100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69197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89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54149</xdr:rowOff>
    </xdr:from>
    <xdr:to>
      <xdr:col>45</xdr:col>
      <xdr:colOff>177800</xdr:colOff>
      <xdr:row>36</xdr:row>
      <xdr:rowOff>80045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226349"/>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10769</xdr:rowOff>
    </xdr:from>
    <xdr:to>
      <xdr:col>46</xdr:col>
      <xdr:colOff>38100</xdr:colOff>
      <xdr:row>37</xdr:row>
      <xdr:rowOff>112369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103496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60142</xdr:rowOff>
    </xdr:from>
    <xdr:to>
      <xdr:col>41</xdr:col>
      <xdr:colOff>50800</xdr:colOff>
      <xdr:row>36</xdr:row>
      <xdr:rowOff>80045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32342"/>
          <a:ext cx="889000" cy="1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28092</xdr:rowOff>
    </xdr:from>
    <xdr:to>
      <xdr:col>41</xdr:col>
      <xdr:colOff>101600</xdr:colOff>
      <xdr:row>37</xdr:row>
      <xdr:rowOff>129692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120819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32139</xdr:rowOff>
    </xdr:from>
    <xdr:to>
      <xdr:col>36</xdr:col>
      <xdr:colOff>165100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80305</xdr:rowOff>
    </xdr:from>
    <xdr:to>
      <xdr:col>55</xdr:col>
      <xdr:colOff>50800</xdr:colOff>
      <xdr:row>35</xdr:row>
      <xdr:rowOff>10455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33332</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86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14596</xdr:rowOff>
    </xdr:from>
    <xdr:to>
      <xdr:col>50</xdr:col>
      <xdr:colOff>165100</xdr:colOff>
      <xdr:row>32</xdr:row>
      <xdr:rowOff>116196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5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132723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27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3349</xdr:rowOff>
    </xdr:from>
    <xdr:to>
      <xdr:col>46</xdr:col>
      <xdr:colOff>38100</xdr:colOff>
      <xdr:row>36</xdr:row>
      <xdr:rowOff>104949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17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121476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95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29245</xdr:rowOff>
    </xdr:from>
    <xdr:to>
      <xdr:col>41</xdr:col>
      <xdr:colOff>101600</xdr:colOff>
      <xdr:row>36</xdr:row>
      <xdr:rowOff>130845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147372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7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9342</xdr:rowOff>
    </xdr:from>
    <xdr:to>
      <xdr:col>36</xdr:col>
      <xdr:colOff>165100</xdr:colOff>
      <xdr:row>36</xdr:row>
      <xdr:rowOff>110942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8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127469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5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43231</xdr:rowOff>
    </xdr:from>
    <xdr:to>
      <xdr:col>55</xdr:col>
      <xdr:colOff>0</xdr:colOff>
      <xdr:row>55</xdr:row>
      <xdr:rowOff>140825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472981"/>
          <a:ext cx="838200" cy="9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140825</xdr:rowOff>
    </xdr:from>
    <xdr:to>
      <xdr:col>50</xdr:col>
      <xdr:colOff>114300</xdr:colOff>
      <xdr:row>56</xdr:row>
      <xdr:rowOff>51817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570575"/>
          <a:ext cx="889000" cy="8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52516</xdr:rowOff>
    </xdr:from>
    <xdr:to>
      <xdr:col>45</xdr:col>
      <xdr:colOff>177800</xdr:colOff>
      <xdr:row>56</xdr:row>
      <xdr:rowOff>51817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482266"/>
          <a:ext cx="889000" cy="17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144350</xdr:rowOff>
    </xdr:from>
    <xdr:to>
      <xdr:col>41</xdr:col>
      <xdr:colOff>50800</xdr:colOff>
      <xdr:row>55</xdr:row>
      <xdr:rowOff>52516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402650"/>
          <a:ext cx="889000" cy="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163881</xdr:rowOff>
    </xdr:from>
    <xdr:to>
      <xdr:col>55</xdr:col>
      <xdr:colOff>50800</xdr:colOff>
      <xdr:row>55</xdr:row>
      <xdr:rowOff>94031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4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15308</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27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90025</xdr:rowOff>
    </xdr:from>
    <xdr:to>
      <xdr:col>50</xdr:col>
      <xdr:colOff>165100</xdr:colOff>
      <xdr:row>56</xdr:row>
      <xdr:rowOff>20175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36702</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295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1017</xdr:rowOff>
    </xdr:from>
    <xdr:to>
      <xdr:col>46</xdr:col>
      <xdr:colOff>38100</xdr:colOff>
      <xdr:row>56</xdr:row>
      <xdr:rowOff>102617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119144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37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1716</xdr:rowOff>
    </xdr:from>
    <xdr:to>
      <xdr:col>41</xdr:col>
      <xdr:colOff>101600</xdr:colOff>
      <xdr:row>55</xdr:row>
      <xdr:rowOff>103316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43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119843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20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93550</xdr:rowOff>
    </xdr:from>
    <xdr:to>
      <xdr:col>36</xdr:col>
      <xdr:colOff>165100</xdr:colOff>
      <xdr:row>55</xdr:row>
      <xdr:rowOff>23700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3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40227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12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137620</xdr:rowOff>
    </xdr:from>
    <xdr:to>
      <xdr:col>55</xdr:col>
      <xdr:colOff>0</xdr:colOff>
      <xdr:row>77</xdr:row>
      <xdr:rowOff>160400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339270"/>
          <a:ext cx="838200" cy="2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160400</xdr:rowOff>
    </xdr:from>
    <xdr:to>
      <xdr:col>50</xdr:col>
      <xdr:colOff>114300</xdr:colOff>
      <xdr:row>78</xdr:row>
      <xdr:rowOff>9032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362050"/>
          <a:ext cx="889000" cy="2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63474</xdr:rowOff>
    </xdr:from>
    <xdr:to>
      <xdr:col>45</xdr:col>
      <xdr:colOff>177800</xdr:colOff>
      <xdr:row>78</xdr:row>
      <xdr:rowOff>9032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265124"/>
          <a:ext cx="889000" cy="1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24668</xdr:rowOff>
    </xdr:from>
    <xdr:to>
      <xdr:col>41</xdr:col>
      <xdr:colOff>50800</xdr:colOff>
      <xdr:row>77</xdr:row>
      <xdr:rowOff>63474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226318"/>
          <a:ext cx="889000" cy="3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86820</xdr:rowOff>
    </xdr:from>
    <xdr:to>
      <xdr:col>55</xdr:col>
      <xdr:colOff>50800</xdr:colOff>
      <xdr:row>78</xdr:row>
      <xdr:rowOff>16970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2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29728</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109600</xdr:rowOff>
    </xdr:from>
    <xdr:to>
      <xdr:col>50</xdr:col>
      <xdr:colOff>165100</xdr:colOff>
      <xdr:row>78</xdr:row>
      <xdr:rowOff>39750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30877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4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129682</xdr:rowOff>
    </xdr:from>
    <xdr:to>
      <xdr:col>46</xdr:col>
      <xdr:colOff>38100</xdr:colOff>
      <xdr:row>78</xdr:row>
      <xdr:rowOff>59832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50959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4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12674</xdr:rowOff>
    </xdr:from>
    <xdr:to>
      <xdr:col>41</xdr:col>
      <xdr:colOff>101600</xdr:colOff>
      <xdr:row>77</xdr:row>
      <xdr:rowOff>114274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2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130801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98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145318</xdr:rowOff>
    </xdr:from>
    <xdr:to>
      <xdr:col>36</xdr:col>
      <xdr:colOff>165100</xdr:colOff>
      <xdr:row>77</xdr:row>
      <xdr:rowOff>75468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17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91995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95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139636</xdr:rowOff>
    </xdr:from>
    <xdr:to>
      <xdr:col>55</xdr:col>
      <xdr:colOff>0</xdr:colOff>
      <xdr:row>91</xdr:row>
      <xdr:rowOff>167920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5570136"/>
          <a:ext cx="838200" cy="19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167920</xdr:rowOff>
    </xdr:from>
    <xdr:to>
      <xdr:col>50</xdr:col>
      <xdr:colOff>114300</xdr:colOff>
      <xdr:row>93</xdr:row>
      <xdr:rowOff>109220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5769870"/>
          <a:ext cx="889000" cy="2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131039</xdr:rowOff>
    </xdr:from>
    <xdr:to>
      <xdr:col>45</xdr:col>
      <xdr:colOff>177800</xdr:colOff>
      <xdr:row>93</xdr:row>
      <xdr:rowOff>109220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5904439"/>
          <a:ext cx="889000" cy="14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1499</xdr:rowOff>
    </xdr:from>
    <xdr:to>
      <xdr:col>41</xdr:col>
      <xdr:colOff>50800</xdr:colOff>
      <xdr:row>92</xdr:row>
      <xdr:rowOff>131039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5774899"/>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88836</xdr:rowOff>
    </xdr:from>
    <xdr:to>
      <xdr:col>55</xdr:col>
      <xdr:colOff>50800</xdr:colOff>
      <xdr:row>91</xdr:row>
      <xdr:rowOff>18986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55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41863</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5472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117120</xdr:rowOff>
    </xdr:from>
    <xdr:to>
      <xdr:col>50</xdr:col>
      <xdr:colOff>165100</xdr:colOff>
      <xdr:row>92</xdr:row>
      <xdr:rowOff>47270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571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63797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54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58420</xdr:rowOff>
    </xdr:from>
    <xdr:to>
      <xdr:col>46</xdr:col>
      <xdr:colOff>38100</xdr:colOff>
      <xdr:row>93</xdr:row>
      <xdr:rowOff>160020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0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5097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577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80239</xdr:rowOff>
    </xdr:from>
    <xdr:to>
      <xdr:col>41</xdr:col>
      <xdr:colOff>101600</xdr:colOff>
      <xdr:row>93</xdr:row>
      <xdr:rowOff>10389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58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26916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562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122149</xdr:rowOff>
    </xdr:from>
    <xdr:to>
      <xdr:col>36</xdr:col>
      <xdr:colOff>165100</xdr:colOff>
      <xdr:row>92</xdr:row>
      <xdr:rowOff>52299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57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68826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549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71920</xdr:rowOff>
    </xdr:from>
    <xdr:to>
      <xdr:col>85</xdr:col>
      <xdr:colOff>127000</xdr:colOff>
      <xdr:row>38</xdr:row>
      <xdr:rowOff>115227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587020"/>
          <a:ext cx="8382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71920</xdr:rowOff>
    </xdr:from>
    <xdr:to>
      <xdr:col>81</xdr:col>
      <xdr:colOff>50800</xdr:colOff>
      <xdr:row>38</xdr:row>
      <xdr:rowOff>78651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587020"/>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158881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67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27749</xdr:rowOff>
    </xdr:from>
    <xdr:to>
      <xdr:col>76</xdr:col>
      <xdr:colOff>114300</xdr:colOff>
      <xdr:row>38</xdr:row>
      <xdr:rowOff>78651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542849"/>
          <a:ext cx="889000" cy="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159288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27749</xdr:rowOff>
    </xdr:from>
    <xdr:to>
      <xdr:col>71</xdr:col>
      <xdr:colOff>177800</xdr:colOff>
      <xdr:row>38</xdr:row>
      <xdr:rowOff>110604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542849"/>
          <a:ext cx="889000" cy="8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11599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39526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64427</xdr:rowOff>
    </xdr:from>
    <xdr:to>
      <xdr:col>85</xdr:col>
      <xdr:colOff>177800</xdr:colOff>
      <xdr:row>38</xdr:row>
      <xdr:rowOff>166027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16921</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3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21120</xdr:rowOff>
    </xdr:from>
    <xdr:to>
      <xdr:col>81</xdr:col>
      <xdr:colOff>101600</xdr:colOff>
      <xdr:row>38</xdr:row>
      <xdr:rowOff>122720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53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139247</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14111" y="631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27851</xdr:rowOff>
    </xdr:from>
    <xdr:to>
      <xdr:col>76</xdr:col>
      <xdr:colOff>165100</xdr:colOff>
      <xdr:row>38</xdr:row>
      <xdr:rowOff>129451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145978</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31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148399</xdr:rowOff>
    </xdr:from>
    <xdr:to>
      <xdr:col>72</xdr:col>
      <xdr:colOff>38100</xdr:colOff>
      <xdr:row>38</xdr:row>
      <xdr:rowOff>78549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4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95076</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2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59804</xdr:rowOff>
    </xdr:from>
    <xdr:to>
      <xdr:col>67</xdr:col>
      <xdr:colOff>101600</xdr:colOff>
      <xdr:row>38</xdr:row>
      <xdr:rowOff>161404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6481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5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50782</xdr:rowOff>
    </xdr:from>
    <xdr:to>
      <xdr:col>85</xdr:col>
      <xdr:colOff>127000</xdr:colOff>
      <xdr:row>73</xdr:row>
      <xdr:rowOff>127402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566632"/>
          <a:ext cx="838200" cy="7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127402</xdr:rowOff>
    </xdr:from>
    <xdr:to>
      <xdr:col>81</xdr:col>
      <xdr:colOff>50800</xdr:colOff>
      <xdr:row>73</xdr:row>
      <xdr:rowOff>160922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643252"/>
          <a:ext cx="889000" cy="3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152326</xdr:rowOff>
    </xdr:from>
    <xdr:to>
      <xdr:col>76</xdr:col>
      <xdr:colOff>114300</xdr:colOff>
      <xdr:row>73</xdr:row>
      <xdr:rowOff>160922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2668176"/>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123340</xdr:rowOff>
    </xdr:from>
    <xdr:to>
      <xdr:col>71</xdr:col>
      <xdr:colOff>177800</xdr:colOff>
      <xdr:row>73</xdr:row>
      <xdr:rowOff>152326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2639190"/>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171432</xdr:rowOff>
    </xdr:from>
    <xdr:to>
      <xdr:col>85</xdr:col>
      <xdr:colOff>177800</xdr:colOff>
      <xdr:row>73</xdr:row>
      <xdr:rowOff>101582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51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22859</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36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76602</xdr:rowOff>
    </xdr:from>
    <xdr:to>
      <xdr:col>81</xdr:col>
      <xdr:colOff>101600</xdr:colOff>
      <xdr:row>74</xdr:row>
      <xdr:rowOff>6752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59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23279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36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110122</xdr:rowOff>
    </xdr:from>
    <xdr:to>
      <xdr:col>76</xdr:col>
      <xdr:colOff>165100</xdr:colOff>
      <xdr:row>74</xdr:row>
      <xdr:rowOff>40272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6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56799</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40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101526</xdr:rowOff>
    </xdr:from>
    <xdr:to>
      <xdr:col>72</xdr:col>
      <xdr:colOff>38100</xdr:colOff>
      <xdr:row>74</xdr:row>
      <xdr:rowOff>31676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61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48203</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23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72540</xdr:rowOff>
    </xdr:from>
    <xdr:to>
      <xdr:col>67</xdr:col>
      <xdr:colOff>101600</xdr:colOff>
      <xdr:row>74</xdr:row>
      <xdr:rowOff>2690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5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19217</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36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68504</xdr:rowOff>
    </xdr:from>
    <xdr:to>
      <xdr:col>85</xdr:col>
      <xdr:colOff>127000</xdr:colOff>
      <xdr:row>97</xdr:row>
      <xdr:rowOff>87897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699154"/>
          <a:ext cx="8382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87897</xdr:rowOff>
    </xdr:from>
    <xdr:to>
      <xdr:col>81</xdr:col>
      <xdr:colOff>50800</xdr:colOff>
      <xdr:row>97</xdr:row>
      <xdr:rowOff>98679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718547"/>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56850</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88722</xdr:rowOff>
    </xdr:from>
    <xdr:to>
      <xdr:col>76</xdr:col>
      <xdr:colOff>114300</xdr:colOff>
      <xdr:row>97</xdr:row>
      <xdr:rowOff>98679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719372"/>
          <a:ext cx="889000" cy="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88722</xdr:rowOff>
    </xdr:from>
    <xdr:to>
      <xdr:col>71</xdr:col>
      <xdr:colOff>177800</xdr:colOff>
      <xdr:row>97</xdr:row>
      <xdr:rowOff>152691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719372"/>
          <a:ext cx="889000" cy="6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17704</xdr:rowOff>
    </xdr:from>
    <xdr:to>
      <xdr:col>85</xdr:col>
      <xdr:colOff>177800</xdr:colOff>
      <xdr:row>97</xdr:row>
      <xdr:rowOff>119304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64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167581</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37097</xdr:rowOff>
    </xdr:from>
    <xdr:to>
      <xdr:col>81</xdr:col>
      <xdr:colOff>101600</xdr:colOff>
      <xdr:row>97</xdr:row>
      <xdr:rowOff>138697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6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155224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47879</xdr:rowOff>
    </xdr:from>
    <xdr:to>
      <xdr:col>76</xdr:col>
      <xdr:colOff>165100</xdr:colOff>
      <xdr:row>97</xdr:row>
      <xdr:rowOff>149479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6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166006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5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37922</xdr:rowOff>
    </xdr:from>
    <xdr:to>
      <xdr:col>72</xdr:col>
      <xdr:colOff>38100</xdr:colOff>
      <xdr:row>97</xdr:row>
      <xdr:rowOff>139522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6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156049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4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101891</xdr:rowOff>
    </xdr:from>
    <xdr:to>
      <xdr:col>67</xdr:col>
      <xdr:colOff>101600</xdr:colOff>
      <xdr:row>98</xdr:row>
      <xdr:rowOff>32041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7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48568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5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133436</xdr:rowOff>
    </xdr:from>
    <xdr:to>
      <xdr:col>116</xdr:col>
      <xdr:colOff>63500</xdr:colOff>
      <xdr:row>36</xdr:row>
      <xdr:rowOff>78344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5962736"/>
          <a:ext cx="838200" cy="28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133436</xdr:rowOff>
    </xdr:from>
    <xdr:to>
      <xdr:col>111</xdr:col>
      <xdr:colOff>177800</xdr:colOff>
      <xdr:row>36</xdr:row>
      <xdr:rowOff>42682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5962736"/>
          <a:ext cx="889000" cy="25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97363</xdr:rowOff>
    </xdr:from>
    <xdr:to>
      <xdr:col>107</xdr:col>
      <xdr:colOff>50800</xdr:colOff>
      <xdr:row>36</xdr:row>
      <xdr:rowOff>42682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098113"/>
          <a:ext cx="889000" cy="11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97363</xdr:rowOff>
    </xdr:from>
    <xdr:to>
      <xdr:col>102</xdr:col>
      <xdr:colOff>114300</xdr:colOff>
      <xdr:row>35</xdr:row>
      <xdr:rowOff>166812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098113"/>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27544</xdr:rowOff>
    </xdr:from>
    <xdr:to>
      <xdr:col>116</xdr:col>
      <xdr:colOff>114300</xdr:colOff>
      <xdr:row>36</xdr:row>
      <xdr:rowOff>129144</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1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50421</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05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82636</xdr:rowOff>
    </xdr:from>
    <xdr:to>
      <xdr:col>112</xdr:col>
      <xdr:colOff>38100</xdr:colOff>
      <xdr:row>35</xdr:row>
      <xdr:rowOff>12786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59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29313</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56111" y="568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163332</xdr:rowOff>
    </xdr:from>
    <xdr:to>
      <xdr:col>107</xdr:col>
      <xdr:colOff>101600</xdr:colOff>
      <xdr:row>36</xdr:row>
      <xdr:rowOff>93482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16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110009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593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46563</xdr:rowOff>
    </xdr:from>
    <xdr:to>
      <xdr:col>102</xdr:col>
      <xdr:colOff>165100</xdr:colOff>
      <xdr:row>35</xdr:row>
      <xdr:rowOff>148163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04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164690</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278111" y="58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116012</xdr:rowOff>
    </xdr:from>
    <xdr:to>
      <xdr:col>98</xdr:col>
      <xdr:colOff>38100</xdr:colOff>
      <xdr:row>36</xdr:row>
      <xdr:rowOff>46162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11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62689</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389111" y="589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37836</xdr:rowOff>
    </xdr:from>
    <xdr:to>
      <xdr:col>116</xdr:col>
      <xdr:colOff>63500</xdr:colOff>
      <xdr:row>54</xdr:row>
      <xdr:rowOff>80310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296136"/>
          <a:ext cx="8382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85889</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68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80310</xdr:rowOff>
    </xdr:from>
    <xdr:to>
      <xdr:col>111</xdr:col>
      <xdr:colOff>177800</xdr:colOff>
      <xdr:row>54</xdr:row>
      <xdr:rowOff>126716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338610"/>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99423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87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126716</xdr:rowOff>
    </xdr:from>
    <xdr:to>
      <xdr:col>107</xdr:col>
      <xdr:colOff>50800</xdr:colOff>
      <xdr:row>55</xdr:row>
      <xdr:rowOff>11455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385016"/>
          <a:ext cx="889000" cy="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110076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88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11455</xdr:rowOff>
    </xdr:from>
    <xdr:to>
      <xdr:col>102</xdr:col>
      <xdr:colOff>114300</xdr:colOff>
      <xdr:row>55</xdr:row>
      <xdr:rowOff>93935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9441205"/>
          <a:ext cx="889000" cy="8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103949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158486</xdr:rowOff>
    </xdr:from>
    <xdr:to>
      <xdr:col>116</xdr:col>
      <xdr:colOff>114300</xdr:colOff>
      <xdr:row>54</xdr:row>
      <xdr:rowOff>88636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2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9913</xdr:rowOff>
    </xdr:from>
    <xdr:ext cx="534377"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0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29510</xdr:rowOff>
    </xdr:from>
    <xdr:to>
      <xdr:col>112</xdr:col>
      <xdr:colOff>38100</xdr:colOff>
      <xdr:row>54</xdr:row>
      <xdr:rowOff>131110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28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147637</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906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75916</xdr:rowOff>
    </xdr:from>
    <xdr:to>
      <xdr:col>107</xdr:col>
      <xdr:colOff>101600</xdr:colOff>
      <xdr:row>55</xdr:row>
      <xdr:rowOff>6066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33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22593</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910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132105</xdr:rowOff>
    </xdr:from>
    <xdr:to>
      <xdr:col>102</xdr:col>
      <xdr:colOff>165100</xdr:colOff>
      <xdr:row>55</xdr:row>
      <xdr:rowOff>62255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3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78782</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916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43135</xdr:rowOff>
    </xdr:from>
    <xdr:to>
      <xdr:col>98</xdr:col>
      <xdr:colOff>38100</xdr:colOff>
      <xdr:row>55</xdr:row>
      <xdr:rowOff>144735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4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161262</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2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73082</xdr:rowOff>
    </xdr:from>
    <xdr:to>
      <xdr:col>116</xdr:col>
      <xdr:colOff>62864</xdr:colOff>
      <xdr:row>77</xdr:row>
      <xdr:rowOff>132956</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760382"/>
          <a:ext cx="1269" cy="57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136783</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3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132956</xdr:rowOff>
    </xdr:from>
    <xdr:to>
      <xdr:col>116</xdr:col>
      <xdr:colOff>152400</xdr:colOff>
      <xdr:row>77</xdr:row>
      <xdr:rowOff>132956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3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19759</xdr:rowOff>
    </xdr:from>
    <xdr:ext cx="534377"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5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73082</xdr:rowOff>
    </xdr:from>
    <xdr:to>
      <xdr:col>116</xdr:col>
      <xdr:colOff>152400</xdr:colOff>
      <xdr:row>74</xdr:row>
      <xdr:rowOff>73082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76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2236</xdr:rowOff>
    </xdr:from>
    <xdr:to>
      <xdr:col>116</xdr:col>
      <xdr:colOff>63500</xdr:colOff>
      <xdr:row>75</xdr:row>
      <xdr:rowOff>8027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860986"/>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171073</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2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21196</xdr:rowOff>
    </xdr:from>
    <xdr:to>
      <xdr:col>116</xdr:col>
      <xdr:colOff>114300</xdr:colOff>
      <xdr:row>76</xdr:row>
      <xdr:rowOff>122796</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134442</xdr:rowOff>
    </xdr:from>
    <xdr:to>
      <xdr:col>111</xdr:col>
      <xdr:colOff>177800</xdr:colOff>
      <xdr:row>75</xdr:row>
      <xdr:rowOff>2236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307392"/>
          <a:ext cx="889000" cy="55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76098</xdr:rowOff>
    </xdr:from>
    <xdr:to>
      <xdr:col>112</xdr:col>
      <xdr:colOff>38100</xdr:colOff>
      <xdr:row>77</xdr:row>
      <xdr:rowOff>6248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168825</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1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92151</xdr:rowOff>
    </xdr:from>
    <xdr:to>
      <xdr:col>107</xdr:col>
      <xdr:colOff>50800</xdr:colOff>
      <xdr:row>71</xdr:row>
      <xdr:rowOff>134442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265101"/>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135382</xdr:rowOff>
    </xdr:from>
    <xdr:to>
      <xdr:col>107</xdr:col>
      <xdr:colOff>101600</xdr:colOff>
      <xdr:row>76</xdr:row>
      <xdr:rowOff>65531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56659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0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92151</xdr:rowOff>
    </xdr:from>
    <xdr:to>
      <xdr:col>102</xdr:col>
      <xdr:colOff>114300</xdr:colOff>
      <xdr:row>71</xdr:row>
      <xdr:rowOff>98075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265101"/>
          <a:ext cx="8890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132982</xdr:rowOff>
    </xdr:from>
    <xdr:to>
      <xdr:col>102</xdr:col>
      <xdr:colOff>165100</xdr:colOff>
      <xdr:row>76</xdr:row>
      <xdr:rowOff>63131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54258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105169</xdr:rowOff>
    </xdr:from>
    <xdr:to>
      <xdr:col>98</xdr:col>
      <xdr:colOff>38100</xdr:colOff>
      <xdr:row>76</xdr:row>
      <xdr:rowOff>35319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26446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128677</xdr:rowOff>
    </xdr:from>
    <xdr:to>
      <xdr:col>116</xdr:col>
      <xdr:colOff>114300</xdr:colOff>
      <xdr:row>75</xdr:row>
      <xdr:rowOff>58827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8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43604</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73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122886</xdr:rowOff>
    </xdr:from>
    <xdr:to>
      <xdr:col>112</xdr:col>
      <xdr:colOff>38100</xdr:colOff>
      <xdr:row>75</xdr:row>
      <xdr:rowOff>53036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8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69563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58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83642</xdr:rowOff>
    </xdr:from>
    <xdr:to>
      <xdr:col>107</xdr:col>
      <xdr:colOff>101600</xdr:colOff>
      <xdr:row>72</xdr:row>
      <xdr:rowOff>13792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25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30319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03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41351</xdr:rowOff>
    </xdr:from>
    <xdr:to>
      <xdr:col>102</xdr:col>
      <xdr:colOff>165100</xdr:colOff>
      <xdr:row>71</xdr:row>
      <xdr:rowOff>142951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2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159478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198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47275</xdr:rowOff>
    </xdr:from>
    <xdr:to>
      <xdr:col>98</xdr:col>
      <xdr:colOff>38100</xdr:colOff>
      <xdr:row>71</xdr:row>
      <xdr:rowOff>148875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2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165402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199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人口減少の進行や離島における行政サービスに係る施設運営の状況などから、公債費についても、人口減少の進行に加え、本市は離島であるため、毎年の道路や漁港などの建設事業の実施等に伴う地方債の借入及び返済が必要であり、類似団体の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普通建設事業費については一般廃棄物処理施設整備や佐渡中央文化会館整備、相川地区認定こども園整備などの実施により類似団体平均を上回っている。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補助費は減少しているが主な要因としては特定定額給付金給付事業の完了によるものが考えられる。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0" i="0">
              <a:solidFill>
                <a:sysClr val="windowText" lastClr="000000"/>
              </a:solidFill>
              <a:latin typeface="ＭＳ Ｐゴシック" panose="020B0600070205080204" pitchFamily="50" charset="-128"/>
              <a:ea typeface="ＭＳ Ｐゴシック" panose="020B0600070205080204" pitchFamily="50" charset="-128"/>
            </a:rPr>
            <a:t>扶助費は増加しているが主な要因としては子育て世帯への臨時特別給付金給付事業や住民税非課税世帯等に対する臨時特別給付金給付事業などの実施が挙げられる。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新潟県佐渡市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51,915
51,686
855.68
49,999,204
48,010,193
1,394,947
26,762,439
49,909,686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117.1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10313</xdr:rowOff>
    </xdr:from>
    <xdr:to>
      <xdr:col>24</xdr:col>
      <xdr:colOff>63500</xdr:colOff>
      <xdr:row>35</xdr:row>
      <xdr:rowOff>53289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11063"/>
          <a:ext cx="8382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10313</xdr:rowOff>
    </xdr:from>
    <xdr:to>
      <xdr:col>19</xdr:col>
      <xdr:colOff>177800</xdr:colOff>
      <xdr:row>35</xdr:row>
      <xdr:rowOff>75692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11063"/>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75692</xdr:rowOff>
    </xdr:from>
    <xdr:to>
      <xdr:col>15</xdr:col>
      <xdr:colOff>50800</xdr:colOff>
      <xdr:row>35</xdr:row>
      <xdr:rowOff>145186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076442"/>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83464</xdr:rowOff>
    </xdr:from>
    <xdr:to>
      <xdr:col>10</xdr:col>
      <xdr:colOff>114300</xdr:colOff>
      <xdr:row>35</xdr:row>
      <xdr:rowOff>145186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8421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2489</xdr:rowOff>
    </xdr:from>
    <xdr:to>
      <xdr:col>24</xdr:col>
      <xdr:colOff>114300</xdr:colOff>
      <xdr:row>35</xdr:row>
      <xdr:rowOff>104089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152366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8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130963</xdr:rowOff>
    </xdr:from>
    <xdr:to>
      <xdr:col>20</xdr:col>
      <xdr:colOff>38100</xdr:colOff>
      <xdr:row>35</xdr:row>
      <xdr:rowOff>61113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77640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24892</xdr:rowOff>
    </xdr:from>
    <xdr:to>
      <xdr:col>15</xdr:col>
      <xdr:colOff>101600</xdr:colOff>
      <xdr:row>35</xdr:row>
      <xdr:rowOff>126492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117619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1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94386</xdr:rowOff>
    </xdr:from>
    <xdr:to>
      <xdr:col>10</xdr:col>
      <xdr:colOff>165100</xdr:colOff>
      <xdr:row>36</xdr:row>
      <xdr:rowOff>24536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15663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32664</xdr:rowOff>
    </xdr:from>
    <xdr:to>
      <xdr:col>6</xdr:col>
      <xdr:colOff>38100</xdr:colOff>
      <xdr:row>35</xdr:row>
      <xdr:rowOff>134264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125391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151523</xdr:rowOff>
    </xdr:from>
    <xdr:to>
      <xdr:col>24</xdr:col>
      <xdr:colOff>62865</xdr:colOff>
      <xdr:row>58</xdr:row>
      <xdr:rowOff>11954</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9238373"/>
          <a:ext cx="1270" cy="71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15781</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5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11954</xdr:rowOff>
    </xdr:from>
    <xdr:to>
      <xdr:col>24</xdr:col>
      <xdr:colOff>152400</xdr:colOff>
      <xdr:row>58</xdr:row>
      <xdr:rowOff>11954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5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98200</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901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151523</xdr:rowOff>
    </xdr:from>
    <xdr:to>
      <xdr:col>24</xdr:col>
      <xdr:colOff>152400</xdr:colOff>
      <xdr:row>53</xdr:row>
      <xdr:rowOff>151523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23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62072</xdr:rowOff>
    </xdr:from>
    <xdr:to>
      <xdr:col>24</xdr:col>
      <xdr:colOff>63500</xdr:colOff>
      <xdr:row>54</xdr:row>
      <xdr:rowOff>135507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8977472"/>
          <a:ext cx="838200" cy="41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152087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581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2210</xdr:rowOff>
    </xdr:from>
    <xdr:to>
      <xdr:col>24</xdr:col>
      <xdr:colOff>114300</xdr:colOff>
      <xdr:row>56</xdr:row>
      <xdr:rowOff>103810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60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62072</xdr:rowOff>
    </xdr:from>
    <xdr:to>
      <xdr:col>19</xdr:col>
      <xdr:colOff>177800</xdr:colOff>
      <xdr:row>55</xdr:row>
      <xdr:rowOff>106795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8977472"/>
          <a:ext cx="889000" cy="55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147010</xdr:rowOff>
    </xdr:from>
    <xdr:to>
      <xdr:col>20</xdr:col>
      <xdr:colOff>38100</xdr:colOff>
      <xdr:row>54</xdr:row>
      <xdr:rowOff>77160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3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68287</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11995</xdr:rowOff>
    </xdr:from>
    <xdr:to>
      <xdr:col>15</xdr:col>
      <xdr:colOff>50800</xdr:colOff>
      <xdr:row>55</xdr:row>
      <xdr:rowOff>106795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441745"/>
          <a:ext cx="889000" cy="9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115253</xdr:rowOff>
    </xdr:from>
    <xdr:to>
      <xdr:col>15</xdr:col>
      <xdr:colOff>101600</xdr:colOff>
      <xdr:row>57</xdr:row>
      <xdr:rowOff>45403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36530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0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11995</xdr:rowOff>
    </xdr:from>
    <xdr:to>
      <xdr:col>10</xdr:col>
      <xdr:colOff>114300</xdr:colOff>
      <xdr:row>55</xdr:row>
      <xdr:rowOff>61181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441745"/>
          <a:ext cx="889000" cy="4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129929</xdr:rowOff>
    </xdr:from>
    <xdr:to>
      <xdr:col>10</xdr:col>
      <xdr:colOff>165100</xdr:colOff>
      <xdr:row>57</xdr:row>
      <xdr:rowOff>60079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51206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82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129143</xdr:rowOff>
    </xdr:from>
    <xdr:to>
      <xdr:col>6</xdr:col>
      <xdr:colOff>38100</xdr:colOff>
      <xdr:row>57</xdr:row>
      <xdr:rowOff>59293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50420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82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84707</xdr:rowOff>
    </xdr:from>
    <xdr:to>
      <xdr:col>24</xdr:col>
      <xdr:colOff>114300</xdr:colOff>
      <xdr:row>55</xdr:row>
      <xdr:rowOff>14857</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34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107584</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19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11272</xdr:rowOff>
    </xdr:from>
    <xdr:to>
      <xdr:col>20</xdr:col>
      <xdr:colOff>38100</xdr:colOff>
      <xdr:row>52</xdr:row>
      <xdr:rowOff>112872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892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129399</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70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55995</xdr:rowOff>
    </xdr:from>
    <xdr:to>
      <xdr:col>15</xdr:col>
      <xdr:colOff>101600</xdr:colOff>
      <xdr:row>55</xdr:row>
      <xdr:rowOff>157595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4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2672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08795" y="926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132645</xdr:rowOff>
    </xdr:from>
    <xdr:to>
      <xdr:col>10</xdr:col>
      <xdr:colOff>165100</xdr:colOff>
      <xdr:row>55</xdr:row>
      <xdr:rowOff>62795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79322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166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10381</xdr:rowOff>
    </xdr:from>
    <xdr:to>
      <xdr:col>6</xdr:col>
      <xdr:colOff>38100</xdr:colOff>
      <xdr:row>55</xdr:row>
      <xdr:rowOff>111981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4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128508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30795" y="921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31255</xdr:rowOff>
    </xdr:from>
    <xdr:to>
      <xdr:col>24</xdr:col>
      <xdr:colOff>63500</xdr:colOff>
      <xdr:row>76</xdr:row>
      <xdr:rowOff>114922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718555"/>
          <a:ext cx="838200" cy="42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114922</xdr:rowOff>
    </xdr:from>
    <xdr:to>
      <xdr:col>19</xdr:col>
      <xdr:colOff>177800</xdr:colOff>
      <xdr:row>76</xdr:row>
      <xdr:rowOff>154470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45122"/>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154470</xdr:rowOff>
    </xdr:from>
    <xdr:to>
      <xdr:col>15</xdr:col>
      <xdr:colOff>50800</xdr:colOff>
      <xdr:row>77</xdr:row>
      <xdr:rowOff>98374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84670"/>
          <a:ext cx="889000" cy="1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125832</xdr:rowOff>
    </xdr:from>
    <xdr:to>
      <xdr:col>10</xdr:col>
      <xdr:colOff>114300</xdr:colOff>
      <xdr:row>77</xdr:row>
      <xdr:rowOff>98374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2984582"/>
          <a:ext cx="889000" cy="31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151905</xdr:rowOff>
    </xdr:from>
    <xdr:to>
      <xdr:col>24</xdr:col>
      <xdr:colOff>114300</xdr:colOff>
      <xdr:row>74</xdr:row>
      <xdr:rowOff>82055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66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3332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51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64122</xdr:rowOff>
    </xdr:from>
    <xdr:to>
      <xdr:col>20</xdr:col>
      <xdr:colOff>38100</xdr:colOff>
      <xdr:row>76</xdr:row>
      <xdr:rowOff>165722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10799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6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103670</xdr:rowOff>
    </xdr:from>
    <xdr:to>
      <xdr:col>15</xdr:col>
      <xdr:colOff>101600</xdr:colOff>
      <xdr:row>77</xdr:row>
      <xdr:rowOff>33820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50347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90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47574</xdr:rowOff>
    </xdr:from>
    <xdr:to>
      <xdr:col>10</xdr:col>
      <xdr:colOff>165100</xdr:colOff>
      <xdr:row>77</xdr:row>
      <xdr:rowOff>149174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165701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0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75032</xdr:rowOff>
    </xdr:from>
    <xdr:to>
      <xdr:col>6</xdr:col>
      <xdr:colOff>38100</xdr:colOff>
      <xdr:row>76</xdr:row>
      <xdr:rowOff>5181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933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21709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0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109950</xdr:rowOff>
    </xdr:from>
    <xdr:to>
      <xdr:col>24</xdr:col>
      <xdr:colOff>63500</xdr:colOff>
      <xdr:row>92</xdr:row>
      <xdr:rowOff>130949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711900"/>
          <a:ext cx="838200" cy="19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130949</xdr:rowOff>
    </xdr:from>
    <xdr:to>
      <xdr:col>19</xdr:col>
      <xdr:colOff>177800</xdr:colOff>
      <xdr:row>93</xdr:row>
      <xdr:rowOff>16191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904349"/>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16191</xdr:rowOff>
    </xdr:from>
    <xdr:to>
      <xdr:col>15</xdr:col>
      <xdr:colOff>50800</xdr:colOff>
      <xdr:row>93</xdr:row>
      <xdr:rowOff>43835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5961041"/>
          <a:ext cx="889000" cy="2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18542</xdr:rowOff>
    </xdr:from>
    <xdr:to>
      <xdr:col>10</xdr:col>
      <xdr:colOff>114300</xdr:colOff>
      <xdr:row>93</xdr:row>
      <xdr:rowOff>43835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5963392"/>
          <a:ext cx="889000" cy="2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59150</xdr:rowOff>
    </xdr:from>
    <xdr:to>
      <xdr:col>24</xdr:col>
      <xdr:colOff>114300</xdr:colOff>
      <xdr:row>91</xdr:row>
      <xdr:rowOff>160750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6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82027</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51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80149</xdr:rowOff>
    </xdr:from>
    <xdr:to>
      <xdr:col>20</xdr:col>
      <xdr:colOff>38100</xdr:colOff>
      <xdr:row>93</xdr:row>
      <xdr:rowOff>10299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8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26826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62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136841</xdr:rowOff>
    </xdr:from>
    <xdr:to>
      <xdr:col>15</xdr:col>
      <xdr:colOff>101600</xdr:colOff>
      <xdr:row>93</xdr:row>
      <xdr:rowOff>66991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591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83518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68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164485</xdr:rowOff>
    </xdr:from>
    <xdr:to>
      <xdr:col>10</xdr:col>
      <xdr:colOff>165100</xdr:colOff>
      <xdr:row>93</xdr:row>
      <xdr:rowOff>94635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593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111162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571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139192</xdr:rowOff>
    </xdr:from>
    <xdr:to>
      <xdr:col>6</xdr:col>
      <xdr:colOff>38100</xdr:colOff>
      <xdr:row>93</xdr:row>
      <xdr:rowOff>69342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59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85869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68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25629</xdr:rowOff>
    </xdr:from>
    <xdr:to>
      <xdr:col>55</xdr:col>
      <xdr:colOff>0</xdr:colOff>
      <xdr:row>38</xdr:row>
      <xdr:rowOff>48946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40729"/>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25629</xdr:rowOff>
    </xdr:from>
    <xdr:to>
      <xdr:col>50</xdr:col>
      <xdr:colOff>114300</xdr:colOff>
      <xdr:row>38</xdr:row>
      <xdr:rowOff>60604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40729"/>
          <a:ext cx="889000" cy="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60604</xdr:rowOff>
    </xdr:from>
    <xdr:to>
      <xdr:col>45</xdr:col>
      <xdr:colOff>177800</xdr:colOff>
      <xdr:row>38</xdr:row>
      <xdr:rowOff>75921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75704"/>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75921</xdr:rowOff>
    </xdr:from>
    <xdr:to>
      <xdr:col>41</xdr:col>
      <xdr:colOff>50800</xdr:colOff>
      <xdr:row>38</xdr:row>
      <xdr:rowOff>84150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591021"/>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169596</xdr:rowOff>
    </xdr:from>
    <xdr:to>
      <xdr:col>55</xdr:col>
      <xdr:colOff>50800</xdr:colOff>
      <xdr:row>38</xdr:row>
      <xdr:rowOff>99746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1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98874</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42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146279</xdr:rowOff>
    </xdr:from>
    <xdr:to>
      <xdr:col>50</xdr:col>
      <xdr:colOff>165100</xdr:colOff>
      <xdr:row>38</xdr:row>
      <xdr:rowOff>76429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67556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8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9804</xdr:rowOff>
    </xdr:from>
    <xdr:to>
      <xdr:col>46</xdr:col>
      <xdr:colOff>38100</xdr:colOff>
      <xdr:row>38</xdr:row>
      <xdr:rowOff>111404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102531</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1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25121</xdr:rowOff>
    </xdr:from>
    <xdr:to>
      <xdr:col>41</xdr:col>
      <xdr:colOff>101600</xdr:colOff>
      <xdr:row>38</xdr:row>
      <xdr:rowOff>126721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117848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32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33350</xdr:rowOff>
    </xdr:from>
    <xdr:to>
      <xdr:col>36</xdr:col>
      <xdr:colOff>165100</xdr:colOff>
      <xdr:row>38</xdr:row>
      <xdr:rowOff>134950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126077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41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139332</xdr:rowOff>
    </xdr:from>
    <xdr:to>
      <xdr:col>55</xdr:col>
      <xdr:colOff>0</xdr:colOff>
      <xdr:row>55</xdr:row>
      <xdr:rowOff>6680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397632"/>
          <a:ext cx="838200" cy="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139332</xdr:rowOff>
    </xdr:from>
    <xdr:to>
      <xdr:col>50</xdr:col>
      <xdr:colOff>114300</xdr:colOff>
      <xdr:row>54</xdr:row>
      <xdr:rowOff>151282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397632"/>
          <a:ext cx="8890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77089</xdr:rowOff>
    </xdr:from>
    <xdr:to>
      <xdr:col>45</xdr:col>
      <xdr:colOff>177800</xdr:colOff>
      <xdr:row>54</xdr:row>
      <xdr:rowOff>151282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335389"/>
          <a:ext cx="889000" cy="7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168707</xdr:rowOff>
    </xdr:from>
    <xdr:to>
      <xdr:col>41</xdr:col>
      <xdr:colOff>50800</xdr:colOff>
      <xdr:row>54</xdr:row>
      <xdr:rowOff>77089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255557"/>
          <a:ext cx="889000" cy="7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114838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127330</xdr:rowOff>
    </xdr:from>
    <xdr:to>
      <xdr:col>55</xdr:col>
      <xdr:colOff>50800</xdr:colOff>
      <xdr:row>55</xdr:row>
      <xdr:rowOff>57480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3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150207</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23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88532</xdr:rowOff>
    </xdr:from>
    <xdr:to>
      <xdr:col>50</xdr:col>
      <xdr:colOff>165100</xdr:colOff>
      <xdr:row>55</xdr:row>
      <xdr:rowOff>18682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3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35209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1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100482</xdr:rowOff>
    </xdr:from>
    <xdr:to>
      <xdr:col>46</xdr:col>
      <xdr:colOff>38100</xdr:colOff>
      <xdr:row>55</xdr:row>
      <xdr:rowOff>30632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3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47159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13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26289</xdr:rowOff>
    </xdr:from>
    <xdr:to>
      <xdr:col>41</xdr:col>
      <xdr:colOff>101600</xdr:colOff>
      <xdr:row>54</xdr:row>
      <xdr:rowOff>127889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2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144416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05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117907</xdr:rowOff>
    </xdr:from>
    <xdr:to>
      <xdr:col>36</xdr:col>
      <xdr:colOff>165100</xdr:colOff>
      <xdr:row>54</xdr:row>
      <xdr:rowOff>48057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2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64584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89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153912</xdr:rowOff>
    </xdr:from>
    <xdr:to>
      <xdr:col>55</xdr:col>
      <xdr:colOff>0</xdr:colOff>
      <xdr:row>74</xdr:row>
      <xdr:rowOff>163855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841212"/>
          <a:ext cx="8382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153912</xdr:rowOff>
    </xdr:from>
    <xdr:to>
      <xdr:col>50</xdr:col>
      <xdr:colOff>114300</xdr:colOff>
      <xdr:row>76</xdr:row>
      <xdr:rowOff>162979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841212"/>
          <a:ext cx="889000" cy="35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162979</xdr:rowOff>
    </xdr:from>
    <xdr:to>
      <xdr:col>45</xdr:col>
      <xdr:colOff>177800</xdr:colOff>
      <xdr:row>77</xdr:row>
      <xdr:rowOff>7074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19317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91636</xdr:rowOff>
    </xdr:from>
    <xdr:to>
      <xdr:col>41</xdr:col>
      <xdr:colOff>50800</xdr:colOff>
      <xdr:row>77</xdr:row>
      <xdr:rowOff>7074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121836"/>
          <a:ext cx="889000" cy="8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113055</xdr:rowOff>
    </xdr:from>
    <xdr:to>
      <xdr:col>55</xdr:col>
      <xdr:colOff>50800</xdr:colOff>
      <xdr:row>75</xdr:row>
      <xdr:rowOff>43205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8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135932</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6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103112</xdr:rowOff>
    </xdr:from>
    <xdr:to>
      <xdr:col>50</xdr:col>
      <xdr:colOff>165100</xdr:colOff>
      <xdr:row>75</xdr:row>
      <xdr:rowOff>33262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7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49789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5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112179</xdr:rowOff>
    </xdr:from>
    <xdr:to>
      <xdr:col>46</xdr:col>
      <xdr:colOff>38100</xdr:colOff>
      <xdr:row>77</xdr:row>
      <xdr:rowOff>42329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58856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9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127724</xdr:rowOff>
    </xdr:from>
    <xdr:to>
      <xdr:col>41</xdr:col>
      <xdr:colOff>101600</xdr:colOff>
      <xdr:row>77</xdr:row>
      <xdr:rowOff>57874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74401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9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40836</xdr:rowOff>
    </xdr:from>
    <xdr:to>
      <xdr:col>36</xdr:col>
      <xdr:colOff>165100</xdr:colOff>
      <xdr:row>76</xdr:row>
      <xdr:rowOff>142436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07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158964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84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24181</xdr:rowOff>
    </xdr:from>
    <xdr:to>
      <xdr:col>55</xdr:col>
      <xdr:colOff>0</xdr:colOff>
      <xdr:row>95</xdr:row>
      <xdr:rowOff>76020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311931"/>
          <a:ext cx="838200" cy="5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76020</xdr:rowOff>
    </xdr:from>
    <xdr:to>
      <xdr:col>50</xdr:col>
      <xdr:colOff>114300</xdr:colOff>
      <xdr:row>95</xdr:row>
      <xdr:rowOff>144157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363770"/>
          <a:ext cx="889000" cy="6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121800</xdr:rowOff>
    </xdr:from>
    <xdr:to>
      <xdr:col>45</xdr:col>
      <xdr:colOff>177800</xdr:colOff>
      <xdr:row>95</xdr:row>
      <xdr:rowOff>144157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09550"/>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92647</xdr:rowOff>
    </xdr:from>
    <xdr:to>
      <xdr:col>41</xdr:col>
      <xdr:colOff>50800</xdr:colOff>
      <xdr:row>95</xdr:row>
      <xdr:rowOff>121800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380397"/>
          <a:ext cx="889000" cy="2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144831</xdr:rowOff>
    </xdr:from>
    <xdr:to>
      <xdr:col>55</xdr:col>
      <xdr:colOff>50800</xdr:colOff>
      <xdr:row>95</xdr:row>
      <xdr:rowOff>74981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2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167708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25220</xdr:rowOff>
    </xdr:from>
    <xdr:to>
      <xdr:col>50</xdr:col>
      <xdr:colOff>165100</xdr:colOff>
      <xdr:row>95</xdr:row>
      <xdr:rowOff>126820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1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143347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08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93357</xdr:rowOff>
    </xdr:from>
    <xdr:to>
      <xdr:col>46</xdr:col>
      <xdr:colOff>38100</xdr:colOff>
      <xdr:row>96</xdr:row>
      <xdr:rowOff>23507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3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40034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15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71000</xdr:rowOff>
    </xdr:from>
    <xdr:to>
      <xdr:col>41</xdr:col>
      <xdr:colOff>101600</xdr:colOff>
      <xdr:row>96</xdr:row>
      <xdr:rowOff>1150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3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17677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13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41847</xdr:rowOff>
    </xdr:from>
    <xdr:to>
      <xdr:col>36</xdr:col>
      <xdr:colOff>165100</xdr:colOff>
      <xdr:row>95</xdr:row>
      <xdr:rowOff>143447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3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159974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10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41592</xdr:rowOff>
    </xdr:from>
    <xdr:to>
      <xdr:col>85</xdr:col>
      <xdr:colOff>127000</xdr:colOff>
      <xdr:row>32</xdr:row>
      <xdr:rowOff>160884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5527992"/>
          <a:ext cx="838200" cy="11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82300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5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160884</xdr:rowOff>
    </xdr:from>
    <xdr:to>
      <xdr:col>81</xdr:col>
      <xdr:colOff>50800</xdr:colOff>
      <xdr:row>33</xdr:row>
      <xdr:rowOff>94552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5647284"/>
          <a:ext cx="8890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3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94552</xdr:rowOff>
    </xdr:from>
    <xdr:to>
      <xdr:col>76</xdr:col>
      <xdr:colOff>114300</xdr:colOff>
      <xdr:row>33</xdr:row>
      <xdr:rowOff>102362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5752402"/>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102362</xdr:rowOff>
    </xdr:from>
    <xdr:to>
      <xdr:col>71</xdr:col>
      <xdr:colOff>177800</xdr:colOff>
      <xdr:row>33</xdr:row>
      <xdr:rowOff>128880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5760212"/>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85920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162242</xdr:rowOff>
    </xdr:from>
    <xdr:to>
      <xdr:col>85</xdr:col>
      <xdr:colOff>177800</xdr:colOff>
      <xdr:row>32</xdr:row>
      <xdr:rowOff>92392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47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13669</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32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110084</xdr:rowOff>
    </xdr:from>
    <xdr:to>
      <xdr:col>81</xdr:col>
      <xdr:colOff>101600</xdr:colOff>
      <xdr:row>33</xdr:row>
      <xdr:rowOff>40234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59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56761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43752</xdr:rowOff>
    </xdr:from>
    <xdr:to>
      <xdr:col>76</xdr:col>
      <xdr:colOff>165100</xdr:colOff>
      <xdr:row>33</xdr:row>
      <xdr:rowOff>145352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7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161879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47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51562</xdr:rowOff>
    </xdr:from>
    <xdr:to>
      <xdr:col>72</xdr:col>
      <xdr:colOff>38100</xdr:colOff>
      <xdr:row>33</xdr:row>
      <xdr:rowOff>153162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70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169689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48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78080</xdr:rowOff>
    </xdr:from>
    <xdr:to>
      <xdr:col>67</xdr:col>
      <xdr:colOff>101600</xdr:colOff>
      <xdr:row>34</xdr:row>
      <xdr:rowOff>8230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7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24757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51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37516</xdr:rowOff>
    </xdr:from>
    <xdr:to>
      <xdr:col>85</xdr:col>
      <xdr:colOff>127000</xdr:colOff>
      <xdr:row>54</xdr:row>
      <xdr:rowOff>44063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295816"/>
          <a:ext cx="8382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44063</xdr:rowOff>
    </xdr:from>
    <xdr:to>
      <xdr:col>81</xdr:col>
      <xdr:colOff>50800</xdr:colOff>
      <xdr:row>54</xdr:row>
      <xdr:rowOff>98765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302363"/>
          <a:ext cx="889000" cy="5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152143</xdr:rowOff>
    </xdr:from>
    <xdr:to>
      <xdr:col>76</xdr:col>
      <xdr:colOff>114300</xdr:colOff>
      <xdr:row>54</xdr:row>
      <xdr:rowOff>98765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067543"/>
          <a:ext cx="889000" cy="28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152143</xdr:rowOff>
    </xdr:from>
    <xdr:to>
      <xdr:col>71</xdr:col>
      <xdr:colOff>177800</xdr:colOff>
      <xdr:row>54</xdr:row>
      <xdr:rowOff>74664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067543"/>
          <a:ext cx="889000" cy="26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158166</xdr:rowOff>
    </xdr:from>
    <xdr:to>
      <xdr:col>85</xdr:col>
      <xdr:colOff>177800</xdr:colOff>
      <xdr:row>54</xdr:row>
      <xdr:rowOff>88316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24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9593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09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164713</xdr:rowOff>
    </xdr:from>
    <xdr:to>
      <xdr:col>81</xdr:col>
      <xdr:colOff>101600</xdr:colOff>
      <xdr:row>54</xdr:row>
      <xdr:rowOff>94863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25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111390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02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47965</xdr:rowOff>
    </xdr:from>
    <xdr:to>
      <xdr:col>76</xdr:col>
      <xdr:colOff>165100</xdr:colOff>
      <xdr:row>54</xdr:row>
      <xdr:rowOff>149565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166092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08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101343</xdr:rowOff>
    </xdr:from>
    <xdr:to>
      <xdr:col>72</xdr:col>
      <xdr:colOff>38100</xdr:colOff>
      <xdr:row>53</xdr:row>
      <xdr:rowOff>31493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01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48020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8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23864</xdr:rowOff>
    </xdr:from>
    <xdr:to>
      <xdr:col>67</xdr:col>
      <xdr:colOff>101600</xdr:colOff>
      <xdr:row>54</xdr:row>
      <xdr:rowOff>125464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28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141991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05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71920</xdr:rowOff>
    </xdr:from>
    <xdr:to>
      <xdr:col>85</xdr:col>
      <xdr:colOff>127000</xdr:colOff>
      <xdr:row>78</xdr:row>
      <xdr:rowOff>115227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45020"/>
          <a:ext cx="8382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71920</xdr:rowOff>
    </xdr:from>
    <xdr:to>
      <xdr:col>81</xdr:col>
      <xdr:colOff>50800</xdr:colOff>
      <xdr:row>78</xdr:row>
      <xdr:rowOff>78612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45020"/>
          <a:ext cx="889000" cy="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158881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27750</xdr:rowOff>
    </xdr:from>
    <xdr:to>
      <xdr:col>76</xdr:col>
      <xdr:colOff>114300</xdr:colOff>
      <xdr:row>78</xdr:row>
      <xdr:rowOff>78612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00850"/>
          <a:ext cx="889000" cy="5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159287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27750</xdr:rowOff>
    </xdr:from>
    <xdr:to>
      <xdr:col>71</xdr:col>
      <xdr:colOff>177800</xdr:colOff>
      <xdr:row>78</xdr:row>
      <xdr:rowOff>110604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00850"/>
          <a:ext cx="889000" cy="8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11600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39527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64427</xdr:rowOff>
    </xdr:from>
    <xdr:to>
      <xdr:col>85</xdr:col>
      <xdr:colOff>177800</xdr:colOff>
      <xdr:row>78</xdr:row>
      <xdr:rowOff>166027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3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16895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21120</xdr:rowOff>
    </xdr:from>
    <xdr:to>
      <xdr:col>81</xdr:col>
      <xdr:colOff>101600</xdr:colOff>
      <xdr:row>78</xdr:row>
      <xdr:rowOff>122720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139247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27812</xdr:rowOff>
    </xdr:from>
    <xdr:to>
      <xdr:col>76</xdr:col>
      <xdr:colOff>165100</xdr:colOff>
      <xdr:row>78</xdr:row>
      <xdr:rowOff>129412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0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145939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7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148400</xdr:rowOff>
    </xdr:from>
    <xdr:to>
      <xdr:col>72</xdr:col>
      <xdr:colOff>38100</xdr:colOff>
      <xdr:row>78</xdr:row>
      <xdr:rowOff>78550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95077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59804</xdr:rowOff>
    </xdr:from>
    <xdr:to>
      <xdr:col>67</xdr:col>
      <xdr:colOff>101600</xdr:colOff>
      <xdr:row>78</xdr:row>
      <xdr:rowOff>161404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3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6481</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50783</xdr:rowOff>
    </xdr:from>
    <xdr:to>
      <xdr:col>85</xdr:col>
      <xdr:colOff>127000</xdr:colOff>
      <xdr:row>93</xdr:row>
      <xdr:rowOff>127402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995633"/>
          <a:ext cx="838200" cy="7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127402</xdr:rowOff>
    </xdr:from>
    <xdr:to>
      <xdr:col>81</xdr:col>
      <xdr:colOff>50800</xdr:colOff>
      <xdr:row>93</xdr:row>
      <xdr:rowOff>160922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072252"/>
          <a:ext cx="889000" cy="3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152326</xdr:rowOff>
    </xdr:from>
    <xdr:to>
      <xdr:col>76</xdr:col>
      <xdr:colOff>114300</xdr:colOff>
      <xdr:row>93</xdr:row>
      <xdr:rowOff>160922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097176"/>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123340</xdr:rowOff>
    </xdr:from>
    <xdr:to>
      <xdr:col>71</xdr:col>
      <xdr:colOff>177800</xdr:colOff>
      <xdr:row>93</xdr:row>
      <xdr:rowOff>152326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068190"/>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171433</xdr:rowOff>
    </xdr:from>
    <xdr:to>
      <xdr:col>85</xdr:col>
      <xdr:colOff>177800</xdr:colOff>
      <xdr:row>93</xdr:row>
      <xdr:rowOff>101583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94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22860</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79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76602</xdr:rowOff>
    </xdr:from>
    <xdr:to>
      <xdr:col>81</xdr:col>
      <xdr:colOff>101600</xdr:colOff>
      <xdr:row>94</xdr:row>
      <xdr:rowOff>6752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0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23279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579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110122</xdr:rowOff>
    </xdr:from>
    <xdr:to>
      <xdr:col>76</xdr:col>
      <xdr:colOff>165100</xdr:colOff>
      <xdr:row>94</xdr:row>
      <xdr:rowOff>40272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0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56799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583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101526</xdr:rowOff>
    </xdr:from>
    <xdr:to>
      <xdr:col>72</xdr:col>
      <xdr:colOff>38100</xdr:colOff>
      <xdr:row>94</xdr:row>
      <xdr:rowOff>31676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04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48203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582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72540</xdr:rowOff>
    </xdr:from>
    <xdr:to>
      <xdr:col>67</xdr:col>
      <xdr:colOff>101600</xdr:colOff>
      <xdr:row>94</xdr:row>
      <xdr:rowOff>2690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0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19217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579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総務費が減少となった主な要因は特別定額給付金給付事業の完了が挙げられる。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及び衛生費が増加した主な要因は、民生費は住民税非課税世帯等に対する臨時特別給付金給付事業及び子育て世帯への臨時特別給付金給付事業、衛生費はワクチン接種体制確保事業の実施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人口減少の進行に加え、本市は離島であるため、毎年の道路や漁港などの建設事業の実施等に伴う地方債の借入及び返済が必要であり、類似団体の中２番目に住民一人当たりのコストが高くなっている。</a:t>
          </a:r>
        </a:p>
        <a:p>
          <a:r>
            <a:rPr kumimoji="1" lang="ja-JP" altLang="en-US" sz="1300">
              <a:latin typeface="ＭＳ Ｐゴシック" panose="020B0600070205080204" pitchFamily="50" charset="-128"/>
              <a:ea typeface="ＭＳ Ｐゴシック" panose="020B0600070205080204" pitchFamily="50" charset="-128"/>
            </a:rPr>
            <a:t>　消防費や衛生費が類似団体の中で高い要因としては、人口減少に加え、消防・清掃施設の運営を離島という地理的条件から近隣市町村との広域行政が行えず、直営で運営している影響が大きいと考えられる。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mn-ea"/>
              <a:ea typeface="+mn-ea"/>
            </a:rPr>
            <a:t>財政調整基金は、決算剰余金を中心に積み立てるとともに、適切な財源の確保と歳出の精査等により、取崩額の抑制に努め、令和３年度は、</a:t>
          </a:r>
          <a:r>
            <a:rPr kumimoji="1" lang="ja-JP" altLang="en-US" sz="1100">
              <a:solidFill>
                <a:sysClr val="windowText" lastClr="000000"/>
              </a:solidFill>
              <a:latin typeface="+mn-ea"/>
              <a:ea typeface="+mn-ea"/>
            </a:rPr>
            <a:t>前年度から約</a:t>
          </a:r>
          <a:r>
            <a:rPr kumimoji="1" lang="en-US" altLang="ja-JP" sz="1100">
              <a:solidFill>
                <a:sysClr val="windowText" lastClr="000000"/>
              </a:solidFill>
              <a:latin typeface="+mn-ea"/>
              <a:ea typeface="+mn-ea"/>
            </a:rPr>
            <a:t>14.6</a:t>
          </a:r>
          <a:r>
            <a:rPr kumimoji="1" lang="ja-JP" altLang="en-US" sz="1100">
              <a:solidFill>
                <a:sysClr val="windowText" lastClr="000000"/>
              </a:solidFill>
              <a:latin typeface="+mn-ea"/>
              <a:ea typeface="+mn-ea"/>
            </a:rPr>
            <a:t>億円の減、</a:t>
          </a:r>
          <a:r>
            <a:rPr kumimoji="1" lang="en-US" altLang="ja-JP" sz="1100">
              <a:solidFill>
                <a:sysClr val="windowText" lastClr="000000"/>
              </a:solidFill>
              <a:latin typeface="+mn-ea"/>
              <a:ea typeface="+mn-ea"/>
            </a:rPr>
            <a:t>4.4</a:t>
          </a:r>
          <a:r>
            <a:rPr kumimoji="1" lang="ja-JP" altLang="en-US" sz="1100">
              <a:solidFill>
                <a:sysClr val="windowText" lastClr="000000"/>
              </a:solidFill>
              <a:latin typeface="+mn-ea"/>
              <a:ea typeface="+mn-ea"/>
            </a:rPr>
            <a:t>億円の取崩しに抑えたことで現在高は</a:t>
          </a:r>
          <a:r>
            <a:rPr kumimoji="1" lang="en-US" altLang="ja-JP" sz="1100">
              <a:solidFill>
                <a:sysClr val="windowText" lastClr="000000"/>
              </a:solidFill>
              <a:latin typeface="+mn-ea"/>
              <a:ea typeface="+mn-ea"/>
            </a:rPr>
            <a:t>1.8</a:t>
          </a:r>
          <a:r>
            <a:rPr kumimoji="1" lang="ja-JP" altLang="en-US" sz="1100">
              <a:solidFill>
                <a:sysClr val="windowText" lastClr="000000"/>
              </a:solidFill>
              <a:latin typeface="+mn-ea"/>
              <a:ea typeface="+mn-ea"/>
            </a:rPr>
            <a:t>億円増加している。</a:t>
          </a:r>
          <a:r>
            <a:rPr kumimoji="1" lang="ja-JP" altLang="en-US" sz="1100">
              <a:latin typeface="+mn-ea"/>
              <a:ea typeface="+mn-ea"/>
            </a:rPr>
            <a:t>実質単年度収支は、財政調整基金の取崩しを前年度と比較し、</a:t>
          </a:r>
          <a:r>
            <a:rPr kumimoji="1" lang="ja-JP" altLang="en-US" sz="1100">
              <a:solidFill>
                <a:sysClr val="windowText" lastClr="000000"/>
              </a:solidFill>
              <a:latin typeface="+mn-ea"/>
              <a:ea typeface="+mn-ea"/>
            </a:rPr>
            <a:t>約</a:t>
          </a:r>
          <a:r>
            <a:rPr kumimoji="1" lang="en-US" altLang="ja-JP" sz="1100">
              <a:solidFill>
                <a:sysClr val="windowText" lastClr="000000"/>
              </a:solidFill>
              <a:latin typeface="+mn-ea"/>
              <a:ea typeface="+mn-ea"/>
            </a:rPr>
            <a:t>14.6</a:t>
          </a:r>
          <a:r>
            <a:rPr kumimoji="1" lang="ja-JP" altLang="en-US" sz="1100">
              <a:solidFill>
                <a:sysClr val="windowText" lastClr="000000"/>
              </a:solidFill>
              <a:latin typeface="+mn-ea"/>
              <a:ea typeface="+mn-ea"/>
            </a:rPr>
            <a:t>億円減少したことなどから、黒字となり、</a:t>
          </a:r>
          <a:r>
            <a:rPr kumimoji="1" lang="en-US" altLang="ja-JP" sz="1100">
              <a:solidFill>
                <a:sysClr val="windowText" lastClr="000000"/>
              </a:solidFill>
              <a:latin typeface="+mn-ea"/>
              <a:ea typeface="+mn-ea"/>
            </a:rPr>
            <a:t>3.5</a:t>
          </a:r>
          <a:r>
            <a:rPr kumimoji="1" lang="ja-JP" altLang="en-US" sz="1100">
              <a:solidFill>
                <a:sysClr val="windowText" lastClr="000000"/>
              </a:solidFill>
              <a:latin typeface="+mn-ea"/>
              <a:ea typeface="+mn-ea"/>
            </a:rPr>
            <a:t>億円となった。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新潟県佐渡市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年度以降、全ての会計で実質収支は黒字となっている。</a:t>
          </a:r>
        </a:p>
        <a:p>
          <a:r>
            <a:rPr kumimoji="1" lang="ja-JP" altLang="en-US" sz="1400">
              <a:latin typeface="ＭＳ ゴシック" pitchFamily="49" charset="-128"/>
              <a:ea typeface="ＭＳ ゴシック" pitchFamily="49" charset="-128"/>
            </a:rPr>
            <a:t>　今後においても、各会計ともに健全な財政運営に努めていく。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7" t="s">
        <v>79</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7"/>
      <c r="BU1" s="607"/>
      <c r="BV1" s="607"/>
      <c r="BW1" s="607"/>
      <c r="BX1" s="607"/>
      <c r="BY1" s="607"/>
      <c r="BZ1" s="607"/>
      <c r="CA1" s="607"/>
      <c r="CB1" s="607"/>
      <c r="CC1" s="607"/>
      <c r="CD1" s="607"/>
      <c r="CE1" s="607"/>
      <c r="CF1" s="607"/>
      <c r="CG1" s="607"/>
      <c r="CH1" s="607"/>
      <c r="CI1" s="607"/>
      <c r="CJ1" s="607"/>
      <c r="CK1" s="607"/>
      <c r="CL1" s="607"/>
      <c r="CM1" s="607"/>
      <c r="CN1" s="607"/>
      <c r="CO1" s="607"/>
      <c r="CP1" s="607"/>
      <c r="CQ1" s="607"/>
      <c r="CR1" s="607"/>
      <c r="CS1" s="607"/>
      <c r="CT1" s="607"/>
      <c r="CU1" s="607"/>
      <c r="CV1" s="607"/>
      <c r="CW1" s="607"/>
      <c r="CX1" s="607"/>
      <c r="CY1" s="607"/>
      <c r="CZ1" s="607"/>
      <c r="DA1" s="607"/>
      <c r="DB1" s="607"/>
      <c r="DC1" s="607"/>
      <c r="DD1" s="607"/>
      <c r="DE1" s="607"/>
      <c r="DF1" s="607"/>
      <c r="DG1" s="607"/>
      <c r="DH1" s="607"/>
      <c r="DI1" s="607"/>
      <c r="DJ1" s="172"/>
      <c r="DK1" s="172"/>
      <c r="DL1" s="172"/>
      <c r="DM1" s="172"/>
      <c r="DN1" s="172"/>
      <c r="DO1" s="172"/>
    </row>
    <row r="2" spans="1:119" ht="24.75" thickBot="1" x14ac:dyDescent="0.2">
      <c r="B2" s="173" t="s">
        <v>80</v>
      </c>
      <c r="C2" s="173"/>
      <c r="D2" s="174"/>
    </row>
    <row r="3" spans="1:119" ht="18.75" customHeight="1" thickBot="1" x14ac:dyDescent="0.2">
      <c r="A3" s="172"/>
      <c r="B3" s="608" t="s">
        <v>81</v>
      </c>
      <c r="C3" s="609"/>
      <c r="D3" s="609"/>
      <c r="E3" s="610"/>
      <c r="F3" s="610"/>
      <c r="G3" s="610"/>
      <c r="H3" s="610"/>
      <c r="I3" s="610"/>
      <c r="J3" s="610"/>
      <c r="K3" s="610"/>
      <c r="L3" s="610" t="s">
        <v>82</v>
      </c>
      <c r="M3" s="610"/>
      <c r="N3" s="610"/>
      <c r="O3" s="610"/>
      <c r="P3" s="610"/>
      <c r="Q3" s="610"/>
      <c r="R3" s="613"/>
      <c r="S3" s="613"/>
      <c r="T3" s="613"/>
      <c r="U3" s="613"/>
      <c r="V3" s="614"/>
      <c r="W3" s="504" t="s">
        <v>83</v>
      </c>
      <c r="X3" s="505"/>
      <c r="Y3" s="505"/>
      <c r="Z3" s="505"/>
      <c r="AA3" s="505"/>
      <c r="AB3" s="609"/>
      <c r="AC3" s="613" t="s">
        <v>84</v>
      </c>
      <c r="AD3" s="505"/>
      <c r="AE3" s="505"/>
      <c r="AF3" s="505"/>
      <c r="AG3" s="505"/>
      <c r="AH3" s="505"/>
      <c r="AI3" s="505"/>
      <c r="AJ3" s="505"/>
      <c r="AK3" s="505"/>
      <c r="AL3" s="575"/>
      <c r="AM3" s="504" t="s">
        <v>85</v>
      </c>
      <c r="AN3" s="505"/>
      <c r="AO3" s="505"/>
      <c r="AP3" s="505"/>
      <c r="AQ3" s="505"/>
      <c r="AR3" s="505"/>
      <c r="AS3" s="505"/>
      <c r="AT3" s="505"/>
      <c r="AU3" s="505"/>
      <c r="AV3" s="505"/>
      <c r="AW3" s="505"/>
      <c r="AX3" s="575"/>
      <c r="AY3" s="567" t="s">
        <v>1</v>
      </c>
      <c r="AZ3" s="568"/>
      <c r="BA3" s="568"/>
      <c r="BB3" s="568"/>
      <c r="BC3" s="568"/>
      <c r="BD3" s="568"/>
      <c r="BE3" s="568"/>
      <c r="BF3" s="568"/>
      <c r="BG3" s="568"/>
      <c r="BH3" s="568"/>
      <c r="BI3" s="568"/>
      <c r="BJ3" s="568"/>
      <c r="BK3" s="568"/>
      <c r="BL3" s="568"/>
      <c r="BM3" s="617"/>
      <c r="BN3" s="504" t="s">
        <v>86</v>
      </c>
      <c r="BO3" s="505"/>
      <c r="BP3" s="505"/>
      <c r="BQ3" s="505"/>
      <c r="BR3" s="505"/>
      <c r="BS3" s="505"/>
      <c r="BT3" s="505"/>
      <c r="BU3" s="575"/>
      <c r="BV3" s="504" t="s">
        <v>87</v>
      </c>
      <c r="BW3" s="505"/>
      <c r="BX3" s="505"/>
      <c r="BY3" s="505"/>
      <c r="BZ3" s="505"/>
      <c r="CA3" s="505"/>
      <c r="CB3" s="505"/>
      <c r="CC3" s="575"/>
      <c r="CD3" s="567" t="s">
        <v>1</v>
      </c>
      <c r="CE3" s="568"/>
      <c r="CF3" s="568"/>
      <c r="CG3" s="568"/>
      <c r="CH3" s="568"/>
      <c r="CI3" s="568"/>
      <c r="CJ3" s="568"/>
      <c r="CK3" s="568"/>
      <c r="CL3" s="568"/>
      <c r="CM3" s="568"/>
      <c r="CN3" s="568"/>
      <c r="CO3" s="568"/>
      <c r="CP3" s="568"/>
      <c r="CQ3" s="568"/>
      <c r="CR3" s="568"/>
      <c r="CS3" s="617"/>
      <c r="CT3" s="504" t="s">
        <v>88</v>
      </c>
      <c r="CU3" s="505"/>
      <c r="CV3" s="505"/>
      <c r="CW3" s="505"/>
      <c r="CX3" s="505"/>
      <c r="CY3" s="505"/>
      <c r="CZ3" s="505"/>
      <c r="DA3" s="575"/>
      <c r="DB3" s="504" t="s">
        <v>89</v>
      </c>
      <c r="DC3" s="505"/>
      <c r="DD3" s="505"/>
      <c r="DE3" s="505"/>
      <c r="DF3" s="505"/>
      <c r="DG3" s="505"/>
      <c r="DH3" s="505"/>
      <c r="DI3" s="575"/>
    </row>
    <row r="4" spans="1:119" ht="18.75" customHeight="1" x14ac:dyDescent="0.15">
      <c r="A4" s="172"/>
      <c r="B4" s="583"/>
      <c r="C4" s="584"/>
      <c r="D4" s="584"/>
      <c r="E4" s="585"/>
      <c r="F4" s="585"/>
      <c r="G4" s="585"/>
      <c r="H4" s="585"/>
      <c r="I4" s="585"/>
      <c r="J4" s="585"/>
      <c r="K4" s="585"/>
      <c r="L4" s="585"/>
      <c r="M4" s="585"/>
      <c r="N4" s="585"/>
      <c r="O4" s="585"/>
      <c r="P4" s="585"/>
      <c r="Q4" s="585"/>
      <c r="R4" s="589"/>
      <c r="S4" s="589"/>
      <c r="T4" s="589"/>
      <c r="U4" s="589"/>
      <c r="V4" s="590"/>
      <c r="W4" s="576"/>
      <c r="X4" s="386"/>
      <c r="Y4" s="386"/>
      <c r="Z4" s="386"/>
      <c r="AA4" s="386"/>
      <c r="AB4" s="584"/>
      <c r="AC4" s="589"/>
      <c r="AD4" s="386"/>
      <c r="AE4" s="386"/>
      <c r="AF4" s="386"/>
      <c r="AG4" s="386"/>
      <c r="AH4" s="386"/>
      <c r="AI4" s="386"/>
      <c r="AJ4" s="386"/>
      <c r="AK4" s="386"/>
      <c r="AL4" s="577"/>
      <c r="AM4" s="526"/>
      <c r="AN4" s="424"/>
      <c r="AO4" s="424"/>
      <c r="AP4" s="424"/>
      <c r="AQ4" s="424"/>
      <c r="AR4" s="424"/>
      <c r="AS4" s="424"/>
      <c r="AT4" s="424"/>
      <c r="AU4" s="424"/>
      <c r="AV4" s="424"/>
      <c r="AW4" s="424"/>
      <c r="AX4" s="616"/>
      <c r="AY4" s="461" t="s">
        <v>90</v>
      </c>
      <c r="AZ4" s="462"/>
      <c r="BA4" s="462"/>
      <c r="BB4" s="462"/>
      <c r="BC4" s="462"/>
      <c r="BD4" s="462"/>
      <c r="BE4" s="462"/>
      <c r="BF4" s="462"/>
      <c r="BG4" s="462"/>
      <c r="BH4" s="462"/>
      <c r="BI4" s="462"/>
      <c r="BJ4" s="462"/>
      <c r="BK4" s="462"/>
      <c r="BL4" s="462"/>
      <c r="BM4" s="463"/>
      <c r="BN4" s="464">
        <v>49999204</v>
      </c>
      <c r="BO4" s="465"/>
      <c r="BP4" s="465"/>
      <c r="BQ4" s="465"/>
      <c r="BR4" s="465"/>
      <c r="BS4" s="465"/>
      <c r="BT4" s="465"/>
      <c r="BU4" s="466"/>
      <c r="BV4" s="464">
        <v>52856051</v>
      </c>
      <c r="BW4" s="465"/>
      <c r="BX4" s="465"/>
      <c r="BY4" s="465"/>
      <c r="BZ4" s="465"/>
      <c r="CA4" s="465"/>
      <c r="CB4" s="465"/>
      <c r="CC4" s="466"/>
      <c r="CD4" s="601" t="s">
        <v>91</v>
      </c>
      <c r="CE4" s="602"/>
      <c r="CF4" s="602"/>
      <c r="CG4" s="602"/>
      <c r="CH4" s="602"/>
      <c r="CI4" s="602"/>
      <c r="CJ4" s="602"/>
      <c r="CK4" s="602"/>
      <c r="CL4" s="602"/>
      <c r="CM4" s="602"/>
      <c r="CN4" s="602"/>
      <c r="CO4" s="602"/>
      <c r="CP4" s="602"/>
      <c r="CQ4" s="602"/>
      <c r="CR4" s="602"/>
      <c r="CS4" s="603"/>
      <c r="CT4" s="604">
        <v>5.2</v>
      </c>
      <c r="CU4" s="605"/>
      <c r="CV4" s="605"/>
      <c r="CW4" s="605"/>
      <c r="CX4" s="605"/>
      <c r="CY4" s="605"/>
      <c r="CZ4" s="605"/>
      <c r="DA4" s="606"/>
      <c r="DB4" s="604">
        <v>4.7</v>
      </c>
      <c r="DC4" s="605"/>
      <c r="DD4" s="605"/>
      <c r="DE4" s="605"/>
      <c r="DF4" s="605"/>
      <c r="DG4" s="605"/>
      <c r="DH4" s="605"/>
      <c r="DI4" s="606"/>
    </row>
    <row r="5" spans="1:119" ht="18.75" customHeight="1" x14ac:dyDescent="0.15">
      <c r="A5" s="172"/>
      <c r="B5" s="611"/>
      <c r="C5" s="425"/>
      <c r="D5" s="425"/>
      <c r="E5" s="612"/>
      <c r="F5" s="612"/>
      <c r="G5" s="612"/>
      <c r="H5" s="612"/>
      <c r="I5" s="612"/>
      <c r="J5" s="612"/>
      <c r="K5" s="612"/>
      <c r="L5" s="612"/>
      <c r="M5" s="612"/>
      <c r="N5" s="612"/>
      <c r="O5" s="612"/>
      <c r="P5" s="612"/>
      <c r="Q5" s="612"/>
      <c r="R5" s="423"/>
      <c r="S5" s="423"/>
      <c r="T5" s="423"/>
      <c r="U5" s="423"/>
      <c r="V5" s="615"/>
      <c r="W5" s="526"/>
      <c r="X5" s="424"/>
      <c r="Y5" s="424"/>
      <c r="Z5" s="424"/>
      <c r="AA5" s="424"/>
      <c r="AB5" s="425"/>
      <c r="AC5" s="423"/>
      <c r="AD5" s="424"/>
      <c r="AE5" s="424"/>
      <c r="AF5" s="424"/>
      <c r="AG5" s="424"/>
      <c r="AH5" s="424"/>
      <c r="AI5" s="424"/>
      <c r="AJ5" s="424"/>
      <c r="AK5" s="424"/>
      <c r="AL5" s="616"/>
      <c r="AM5" s="492" t="s">
        <v>92</v>
      </c>
      <c r="AN5" s="392"/>
      <c r="AO5" s="392"/>
      <c r="AP5" s="392"/>
      <c r="AQ5" s="392"/>
      <c r="AR5" s="392"/>
      <c r="AS5" s="392"/>
      <c r="AT5" s="393"/>
      <c r="AU5" s="493" t="s">
        <v>93</v>
      </c>
      <c r="AV5" s="494"/>
      <c r="AW5" s="494"/>
      <c r="AX5" s="494"/>
      <c r="AY5" s="449" t="s">
        <v>94</v>
      </c>
      <c r="AZ5" s="450"/>
      <c r="BA5" s="450"/>
      <c r="BB5" s="450"/>
      <c r="BC5" s="450"/>
      <c r="BD5" s="450"/>
      <c r="BE5" s="450"/>
      <c r="BF5" s="450"/>
      <c r="BG5" s="450"/>
      <c r="BH5" s="450"/>
      <c r="BI5" s="450"/>
      <c r="BJ5" s="450"/>
      <c r="BK5" s="450"/>
      <c r="BL5" s="450"/>
      <c r="BM5" s="451"/>
      <c r="BN5" s="435">
        <v>48010193</v>
      </c>
      <c r="BO5" s="436"/>
      <c r="BP5" s="436"/>
      <c r="BQ5" s="436"/>
      <c r="BR5" s="436"/>
      <c r="BS5" s="436"/>
      <c r="BT5" s="436"/>
      <c r="BU5" s="437"/>
      <c r="BV5" s="435">
        <v>50787651</v>
      </c>
      <c r="BW5" s="436"/>
      <c r="BX5" s="436"/>
      <c r="BY5" s="436"/>
      <c r="BZ5" s="436"/>
      <c r="CA5" s="436"/>
      <c r="CB5" s="436"/>
      <c r="CC5" s="437"/>
      <c r="CD5" s="475" t="s">
        <v>95</v>
      </c>
      <c r="CE5" s="395"/>
      <c r="CF5" s="395"/>
      <c r="CG5" s="395"/>
      <c r="CH5" s="395"/>
      <c r="CI5" s="395"/>
      <c r="CJ5" s="395"/>
      <c r="CK5" s="395"/>
      <c r="CL5" s="395"/>
      <c r="CM5" s="395"/>
      <c r="CN5" s="395"/>
      <c r="CO5" s="395"/>
      <c r="CP5" s="395"/>
      <c r="CQ5" s="395"/>
      <c r="CR5" s="395"/>
      <c r="CS5" s="476"/>
      <c r="CT5" s="432">
        <v>91.1</v>
      </c>
      <c r="CU5" s="433"/>
      <c r="CV5" s="433"/>
      <c r="CW5" s="433"/>
      <c r="CX5" s="433"/>
      <c r="CY5" s="433"/>
      <c r="CZ5" s="433"/>
      <c r="DA5" s="434"/>
      <c r="DB5" s="432">
        <v>94.6</v>
      </c>
      <c r="DC5" s="433"/>
      <c r="DD5" s="433"/>
      <c r="DE5" s="433"/>
      <c r="DF5" s="433"/>
      <c r="DG5" s="433"/>
      <c r="DH5" s="433"/>
      <c r="DI5" s="434"/>
    </row>
    <row r="6" spans="1:119" ht="18.75" customHeight="1" x14ac:dyDescent="0.15">
      <c r="A6" s="172"/>
      <c r="B6" s="581" t="s">
        <v>96</v>
      </c>
      <c r="C6" s="422"/>
      <c r="D6" s="422"/>
      <c r="E6" s="582"/>
      <c r="F6" s="582"/>
      <c r="G6" s="582"/>
      <c r="H6" s="582"/>
      <c r="I6" s="582"/>
      <c r="J6" s="582"/>
      <c r="K6" s="582"/>
      <c r="L6" s="582" t="s">
        <v>97</v>
      </c>
      <c r="M6" s="582"/>
      <c r="N6" s="582"/>
      <c r="O6" s="582"/>
      <c r="P6" s="582"/>
      <c r="Q6" s="582"/>
      <c r="R6" s="420"/>
      <c r="S6" s="420"/>
      <c r="T6" s="420"/>
      <c r="U6" s="420"/>
      <c r="V6" s="588"/>
      <c r="W6" s="525" t="s">
        <v>98</v>
      </c>
      <c r="X6" s="421"/>
      <c r="Y6" s="421"/>
      <c r="Z6" s="421"/>
      <c r="AA6" s="421"/>
      <c r="AB6" s="422"/>
      <c r="AC6" s="593" t="s">
        <v>99</v>
      </c>
      <c r="AD6" s="594"/>
      <c r="AE6" s="594"/>
      <c r="AF6" s="594"/>
      <c r="AG6" s="594"/>
      <c r="AH6" s="594"/>
      <c r="AI6" s="594"/>
      <c r="AJ6" s="594"/>
      <c r="AK6" s="594"/>
      <c r="AL6" s="595"/>
      <c r="AM6" s="492" t="s">
        <v>100</v>
      </c>
      <c r="AN6" s="392"/>
      <c r="AO6" s="392"/>
      <c r="AP6" s="392"/>
      <c r="AQ6" s="392"/>
      <c r="AR6" s="392"/>
      <c r="AS6" s="392"/>
      <c r="AT6" s="393"/>
      <c r="AU6" s="493" t="s">
        <v>93</v>
      </c>
      <c r="AV6" s="494"/>
      <c r="AW6" s="494"/>
      <c r="AX6" s="494"/>
      <c r="AY6" s="449" t="s">
        <v>101</v>
      </c>
      <c r="AZ6" s="450"/>
      <c r="BA6" s="450"/>
      <c r="BB6" s="450"/>
      <c r="BC6" s="450"/>
      <c r="BD6" s="450"/>
      <c r="BE6" s="450"/>
      <c r="BF6" s="450"/>
      <c r="BG6" s="450"/>
      <c r="BH6" s="450"/>
      <c r="BI6" s="450"/>
      <c r="BJ6" s="450"/>
      <c r="BK6" s="450"/>
      <c r="BL6" s="450"/>
      <c r="BM6" s="451"/>
      <c r="BN6" s="435">
        <v>1989011</v>
      </c>
      <c r="BO6" s="436"/>
      <c r="BP6" s="436"/>
      <c r="BQ6" s="436"/>
      <c r="BR6" s="436"/>
      <c r="BS6" s="436"/>
      <c r="BT6" s="436"/>
      <c r="BU6" s="437"/>
      <c r="BV6" s="435">
        <v>2068400</v>
      </c>
      <c r="BW6" s="436"/>
      <c r="BX6" s="436"/>
      <c r="BY6" s="436"/>
      <c r="BZ6" s="436"/>
      <c r="CA6" s="436"/>
      <c r="CB6" s="436"/>
      <c r="CC6" s="437"/>
      <c r="CD6" s="475" t="s">
        <v>102</v>
      </c>
      <c r="CE6" s="395"/>
      <c r="CF6" s="395"/>
      <c r="CG6" s="395"/>
      <c r="CH6" s="395"/>
      <c r="CI6" s="395"/>
      <c r="CJ6" s="395"/>
      <c r="CK6" s="395"/>
      <c r="CL6" s="395"/>
      <c r="CM6" s="395"/>
      <c r="CN6" s="395"/>
      <c r="CO6" s="395"/>
      <c r="CP6" s="395"/>
      <c r="CQ6" s="395"/>
      <c r="CR6" s="395"/>
      <c r="CS6" s="476"/>
      <c r="CT6" s="578">
        <v>94.2</v>
      </c>
      <c r="CU6" s="579"/>
      <c r="CV6" s="579"/>
      <c r="CW6" s="579"/>
      <c r="CX6" s="579"/>
      <c r="CY6" s="579"/>
      <c r="CZ6" s="579"/>
      <c r="DA6" s="580"/>
      <c r="DB6" s="578">
        <v>97.5</v>
      </c>
      <c r="DC6" s="579"/>
      <c r="DD6" s="579"/>
      <c r="DE6" s="579"/>
      <c r="DF6" s="579"/>
      <c r="DG6" s="579"/>
      <c r="DH6" s="579"/>
      <c r="DI6" s="580"/>
    </row>
    <row r="7" spans="1:119" ht="18.75" customHeight="1" x14ac:dyDescent="0.15">
      <c r="A7" s="172"/>
      <c r="B7" s="583"/>
      <c r="C7" s="584"/>
      <c r="D7" s="584"/>
      <c r="E7" s="585"/>
      <c r="F7" s="585"/>
      <c r="G7" s="585"/>
      <c r="H7" s="585"/>
      <c r="I7" s="585"/>
      <c r="J7" s="585"/>
      <c r="K7" s="585"/>
      <c r="L7" s="585"/>
      <c r="M7" s="585"/>
      <c r="N7" s="585"/>
      <c r="O7" s="585"/>
      <c r="P7" s="585"/>
      <c r="Q7" s="585"/>
      <c r="R7" s="589"/>
      <c r="S7" s="589"/>
      <c r="T7" s="589"/>
      <c r="U7" s="589"/>
      <c r="V7" s="590"/>
      <c r="W7" s="576"/>
      <c r="X7" s="386"/>
      <c r="Y7" s="386"/>
      <c r="Z7" s="386"/>
      <c r="AA7" s="386"/>
      <c r="AB7" s="584"/>
      <c r="AC7" s="596"/>
      <c r="AD7" s="387"/>
      <c r="AE7" s="387"/>
      <c r="AF7" s="387"/>
      <c r="AG7" s="387"/>
      <c r="AH7" s="387"/>
      <c r="AI7" s="387"/>
      <c r="AJ7" s="387"/>
      <c r="AK7" s="387"/>
      <c r="AL7" s="597"/>
      <c r="AM7" s="492" t="s">
        <v>103</v>
      </c>
      <c r="AN7" s="392"/>
      <c r="AO7" s="392"/>
      <c r="AP7" s="392"/>
      <c r="AQ7" s="392"/>
      <c r="AR7" s="392"/>
      <c r="AS7" s="392"/>
      <c r="AT7" s="393"/>
      <c r="AU7" s="493" t="s">
        <v>104</v>
      </c>
      <c r="AV7" s="494"/>
      <c r="AW7" s="494"/>
      <c r="AX7" s="494"/>
      <c r="AY7" s="449" t="s">
        <v>105</v>
      </c>
      <c r="AZ7" s="450"/>
      <c r="BA7" s="450"/>
      <c r="BB7" s="450"/>
      <c r="BC7" s="450"/>
      <c r="BD7" s="450"/>
      <c r="BE7" s="450"/>
      <c r="BF7" s="450"/>
      <c r="BG7" s="450"/>
      <c r="BH7" s="450"/>
      <c r="BI7" s="450"/>
      <c r="BJ7" s="450"/>
      <c r="BK7" s="450"/>
      <c r="BL7" s="450"/>
      <c r="BM7" s="451"/>
      <c r="BN7" s="435">
        <v>594064</v>
      </c>
      <c r="BO7" s="436"/>
      <c r="BP7" s="436"/>
      <c r="BQ7" s="436"/>
      <c r="BR7" s="436"/>
      <c r="BS7" s="436"/>
      <c r="BT7" s="436"/>
      <c r="BU7" s="437"/>
      <c r="BV7" s="435">
        <v>842956</v>
      </c>
      <c r="BW7" s="436"/>
      <c r="BX7" s="436"/>
      <c r="BY7" s="436"/>
      <c r="BZ7" s="436"/>
      <c r="CA7" s="436"/>
      <c r="CB7" s="436"/>
      <c r="CC7" s="437"/>
      <c r="CD7" s="475" t="s">
        <v>106</v>
      </c>
      <c r="CE7" s="395"/>
      <c r="CF7" s="395"/>
      <c r="CG7" s="395"/>
      <c r="CH7" s="395"/>
      <c r="CI7" s="395"/>
      <c r="CJ7" s="395"/>
      <c r="CK7" s="395"/>
      <c r="CL7" s="395"/>
      <c r="CM7" s="395"/>
      <c r="CN7" s="395"/>
      <c r="CO7" s="395"/>
      <c r="CP7" s="395"/>
      <c r="CQ7" s="395"/>
      <c r="CR7" s="395"/>
      <c r="CS7" s="476"/>
      <c r="CT7" s="435">
        <v>26762439</v>
      </c>
      <c r="CU7" s="436"/>
      <c r="CV7" s="436"/>
      <c r="CW7" s="436"/>
      <c r="CX7" s="436"/>
      <c r="CY7" s="436"/>
      <c r="CZ7" s="436"/>
      <c r="DA7" s="437"/>
      <c r="DB7" s="435">
        <v>26167516</v>
      </c>
      <c r="DC7" s="436"/>
      <c r="DD7" s="436"/>
      <c r="DE7" s="436"/>
      <c r="DF7" s="436"/>
      <c r="DG7" s="436"/>
      <c r="DH7" s="436"/>
      <c r="DI7" s="437"/>
    </row>
    <row r="8" spans="1:119" ht="18.75" customHeight="1" thickBot="1" x14ac:dyDescent="0.2">
      <c r="A8" s="172"/>
      <c r="B8" s="586"/>
      <c r="C8" s="531"/>
      <c r="D8" s="531"/>
      <c r="E8" s="587"/>
      <c r="F8" s="587"/>
      <c r="G8" s="587"/>
      <c r="H8" s="587"/>
      <c r="I8" s="587"/>
      <c r="J8" s="587"/>
      <c r="K8" s="587"/>
      <c r="L8" s="587"/>
      <c r="M8" s="587"/>
      <c r="N8" s="587"/>
      <c r="O8" s="587"/>
      <c r="P8" s="587"/>
      <c r="Q8" s="587"/>
      <c r="R8" s="591"/>
      <c r="S8" s="591"/>
      <c r="T8" s="591"/>
      <c r="U8" s="591"/>
      <c r="V8" s="592"/>
      <c r="W8" s="506"/>
      <c r="X8" s="507"/>
      <c r="Y8" s="507"/>
      <c r="Z8" s="507"/>
      <c r="AA8" s="507"/>
      <c r="AB8" s="531"/>
      <c r="AC8" s="598"/>
      <c r="AD8" s="599"/>
      <c r="AE8" s="599"/>
      <c r="AF8" s="599"/>
      <c r="AG8" s="599"/>
      <c r="AH8" s="599"/>
      <c r="AI8" s="599"/>
      <c r="AJ8" s="599"/>
      <c r="AK8" s="599"/>
      <c r="AL8" s="600"/>
      <c r="AM8" s="492" t="s">
        <v>107</v>
      </c>
      <c r="AN8" s="392"/>
      <c r="AO8" s="392"/>
      <c r="AP8" s="392"/>
      <c r="AQ8" s="392"/>
      <c r="AR8" s="392"/>
      <c r="AS8" s="392"/>
      <c r="AT8" s="393"/>
      <c r="AU8" s="493" t="s">
        <v>108</v>
      </c>
      <c r="AV8" s="494"/>
      <c r="AW8" s="494"/>
      <c r="AX8" s="494"/>
      <c r="AY8" s="449" t="s">
        <v>109</v>
      </c>
      <c r="AZ8" s="450"/>
      <c r="BA8" s="450"/>
      <c r="BB8" s="450"/>
      <c r="BC8" s="450"/>
      <c r="BD8" s="450"/>
      <c r="BE8" s="450"/>
      <c r="BF8" s="450"/>
      <c r="BG8" s="450"/>
      <c r="BH8" s="450"/>
      <c r="BI8" s="450"/>
      <c r="BJ8" s="450"/>
      <c r="BK8" s="450"/>
      <c r="BL8" s="450"/>
      <c r="BM8" s="451"/>
      <c r="BN8" s="435">
        <v>1394947</v>
      </c>
      <c r="BO8" s="436"/>
      <c r="BP8" s="436"/>
      <c r="BQ8" s="436"/>
      <c r="BR8" s="436"/>
      <c r="BS8" s="436"/>
      <c r="BT8" s="436"/>
      <c r="BU8" s="437"/>
      <c r="BV8" s="435">
        <v>1225444</v>
      </c>
      <c r="BW8" s="436"/>
      <c r="BX8" s="436"/>
      <c r="BY8" s="436"/>
      <c r="BZ8" s="436"/>
      <c r="CA8" s="436"/>
      <c r="CB8" s="436"/>
      <c r="CC8" s="437"/>
      <c r="CD8" s="475" t="s">
        <v>110</v>
      </c>
      <c r="CE8" s="395"/>
      <c r="CF8" s="395"/>
      <c r="CG8" s="395"/>
      <c r="CH8" s="395"/>
      <c r="CI8" s="395"/>
      <c r="CJ8" s="395"/>
      <c r="CK8" s="395"/>
      <c r="CL8" s="395"/>
      <c r="CM8" s="395"/>
      <c r="CN8" s="395"/>
      <c r="CO8" s="395"/>
      <c r="CP8" s="395"/>
      <c r="CQ8" s="395"/>
      <c r="CR8" s="395"/>
      <c r="CS8" s="476"/>
      <c r="CT8" s="538">
        <v>0.23</v>
      </c>
      <c r="CU8" s="539"/>
      <c r="CV8" s="539"/>
      <c r="CW8" s="539"/>
      <c r="CX8" s="539"/>
      <c r="CY8" s="539"/>
      <c r="CZ8" s="539"/>
      <c r="DA8" s="540"/>
      <c r="DB8" s="538">
        <v>0.23</v>
      </c>
      <c r="DC8" s="539"/>
      <c r="DD8" s="539"/>
      <c r="DE8" s="539"/>
      <c r="DF8" s="539"/>
      <c r="DG8" s="539"/>
      <c r="DH8" s="539"/>
      <c r="DI8" s="540"/>
    </row>
    <row r="9" spans="1:119" ht="18.75" customHeight="1" thickBot="1" x14ac:dyDescent="0.2">
      <c r="A9" s="172"/>
      <c r="B9" s="567" t="s">
        <v>111</v>
      </c>
      <c r="C9" s="568"/>
      <c r="D9" s="568"/>
      <c r="E9" s="568"/>
      <c r="F9" s="568"/>
      <c r="G9" s="568"/>
      <c r="H9" s="568"/>
      <c r="I9" s="568"/>
      <c r="J9" s="568"/>
      <c r="K9" s="486"/>
      <c r="L9" s="569" t="s">
        <v>112</v>
      </c>
      <c r="M9" s="570"/>
      <c r="N9" s="570"/>
      <c r="O9" s="570"/>
      <c r="P9" s="570"/>
      <c r="Q9" s="571"/>
      <c r="R9" s="572">
        <v>51492</v>
      </c>
      <c r="S9" s="573"/>
      <c r="T9" s="573"/>
      <c r="U9" s="573"/>
      <c r="V9" s="574"/>
      <c r="W9" s="504" t="s">
        <v>113</v>
      </c>
      <c r="X9" s="505"/>
      <c r="Y9" s="505"/>
      <c r="Z9" s="505"/>
      <c r="AA9" s="505"/>
      <c r="AB9" s="505"/>
      <c r="AC9" s="505"/>
      <c r="AD9" s="505"/>
      <c r="AE9" s="505"/>
      <c r="AF9" s="505"/>
      <c r="AG9" s="505"/>
      <c r="AH9" s="505"/>
      <c r="AI9" s="505"/>
      <c r="AJ9" s="505"/>
      <c r="AK9" s="505"/>
      <c r="AL9" s="575"/>
      <c r="AM9" s="492" t="s">
        <v>114</v>
      </c>
      <c r="AN9" s="392"/>
      <c r="AO9" s="392"/>
      <c r="AP9" s="392"/>
      <c r="AQ9" s="392"/>
      <c r="AR9" s="392"/>
      <c r="AS9" s="392"/>
      <c r="AT9" s="393"/>
      <c r="AU9" s="493" t="s">
        <v>93</v>
      </c>
      <c r="AV9" s="494"/>
      <c r="AW9" s="494"/>
      <c r="AX9" s="494"/>
      <c r="AY9" s="449" t="s">
        <v>115</v>
      </c>
      <c r="AZ9" s="450"/>
      <c r="BA9" s="450"/>
      <c r="BB9" s="450"/>
      <c r="BC9" s="450"/>
      <c r="BD9" s="450"/>
      <c r="BE9" s="450"/>
      <c r="BF9" s="450"/>
      <c r="BG9" s="450"/>
      <c r="BH9" s="450"/>
      <c r="BI9" s="450"/>
      <c r="BJ9" s="450"/>
      <c r="BK9" s="450"/>
      <c r="BL9" s="450"/>
      <c r="BM9" s="451"/>
      <c r="BN9" s="435">
        <v>169503</v>
      </c>
      <c r="BO9" s="436"/>
      <c r="BP9" s="436"/>
      <c r="BQ9" s="436"/>
      <c r="BR9" s="436"/>
      <c r="BS9" s="436"/>
      <c r="BT9" s="436"/>
      <c r="BU9" s="437"/>
      <c r="BV9" s="435">
        <v>-126243</v>
      </c>
      <c r="BW9" s="436"/>
      <c r="BX9" s="436"/>
      <c r="BY9" s="436"/>
      <c r="BZ9" s="436"/>
      <c r="CA9" s="436"/>
      <c r="CB9" s="436"/>
      <c r="CC9" s="437"/>
      <c r="CD9" s="475" t="s">
        <v>116</v>
      </c>
      <c r="CE9" s="395"/>
      <c r="CF9" s="395"/>
      <c r="CG9" s="395"/>
      <c r="CH9" s="395"/>
      <c r="CI9" s="395"/>
      <c r="CJ9" s="395"/>
      <c r="CK9" s="395"/>
      <c r="CL9" s="395"/>
      <c r="CM9" s="395"/>
      <c r="CN9" s="395"/>
      <c r="CO9" s="395"/>
      <c r="CP9" s="395"/>
      <c r="CQ9" s="395"/>
      <c r="CR9" s="395"/>
      <c r="CS9" s="476"/>
      <c r="CT9" s="432">
        <v>20</v>
      </c>
      <c r="CU9" s="433"/>
      <c r="CV9" s="433"/>
      <c r="CW9" s="433"/>
      <c r="CX9" s="433"/>
      <c r="CY9" s="433"/>
      <c r="CZ9" s="433"/>
      <c r="DA9" s="434"/>
      <c r="DB9" s="432">
        <v>19.3</v>
      </c>
      <c r="DC9" s="433"/>
      <c r="DD9" s="433"/>
      <c r="DE9" s="433"/>
      <c r="DF9" s="433"/>
      <c r="DG9" s="433"/>
      <c r="DH9" s="433"/>
      <c r="DI9" s="434"/>
    </row>
    <row r="10" spans="1:119" ht="18.75" customHeight="1" thickBot="1" x14ac:dyDescent="0.2">
      <c r="A10" s="172"/>
      <c r="B10" s="567"/>
      <c r="C10" s="568"/>
      <c r="D10" s="568"/>
      <c r="E10" s="568"/>
      <c r="F10" s="568"/>
      <c r="G10" s="568"/>
      <c r="H10" s="568"/>
      <c r="I10" s="568"/>
      <c r="J10" s="568"/>
      <c r="K10" s="486"/>
      <c r="L10" s="391" t="s">
        <v>117</v>
      </c>
      <c r="M10" s="392"/>
      <c r="N10" s="392"/>
      <c r="O10" s="392"/>
      <c r="P10" s="392"/>
      <c r="Q10" s="393"/>
      <c r="R10" s="388">
        <v>57255</v>
      </c>
      <c r="S10" s="389"/>
      <c r="T10" s="389"/>
      <c r="U10" s="389"/>
      <c r="V10" s="448"/>
      <c r="W10" s="576"/>
      <c r="X10" s="386"/>
      <c r="Y10" s="386"/>
      <c r="Z10" s="386"/>
      <c r="AA10" s="386"/>
      <c r="AB10" s="386"/>
      <c r="AC10" s="386"/>
      <c r="AD10" s="386"/>
      <c r="AE10" s="386"/>
      <c r="AF10" s="386"/>
      <c r="AG10" s="386"/>
      <c r="AH10" s="386"/>
      <c r="AI10" s="386"/>
      <c r="AJ10" s="386"/>
      <c r="AK10" s="386"/>
      <c r="AL10" s="577"/>
      <c r="AM10" s="492" t="s">
        <v>118</v>
      </c>
      <c r="AN10" s="392"/>
      <c r="AO10" s="392"/>
      <c r="AP10" s="392"/>
      <c r="AQ10" s="392"/>
      <c r="AR10" s="392"/>
      <c r="AS10" s="392"/>
      <c r="AT10" s="393"/>
      <c r="AU10" s="493" t="s">
        <v>119</v>
      </c>
      <c r="AV10" s="494"/>
      <c r="AW10" s="494"/>
      <c r="AX10" s="494"/>
      <c r="AY10" s="449" t="s">
        <v>120</v>
      </c>
      <c r="AZ10" s="450"/>
      <c r="BA10" s="450"/>
      <c r="BB10" s="450"/>
      <c r="BC10" s="450"/>
      <c r="BD10" s="450"/>
      <c r="BE10" s="450"/>
      <c r="BF10" s="450"/>
      <c r="BG10" s="450"/>
      <c r="BH10" s="450"/>
      <c r="BI10" s="450"/>
      <c r="BJ10" s="450"/>
      <c r="BK10" s="450"/>
      <c r="BL10" s="450"/>
      <c r="BM10" s="451"/>
      <c r="BN10" s="435">
        <v>621985</v>
      </c>
      <c r="BO10" s="436"/>
      <c r="BP10" s="436"/>
      <c r="BQ10" s="436"/>
      <c r="BR10" s="436"/>
      <c r="BS10" s="436"/>
      <c r="BT10" s="436"/>
      <c r="BU10" s="437"/>
      <c r="BV10" s="435">
        <v>686843</v>
      </c>
      <c r="BW10" s="436"/>
      <c r="BX10" s="436"/>
      <c r="BY10" s="436"/>
      <c r="BZ10" s="436"/>
      <c r="CA10" s="436"/>
      <c r="CB10" s="436"/>
      <c r="CC10" s="437"/>
      <c r="CD10" s="175" t="s">
        <v>121</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7"/>
      <c r="C11" s="568"/>
      <c r="D11" s="568"/>
      <c r="E11" s="568"/>
      <c r="F11" s="568"/>
      <c r="G11" s="568"/>
      <c r="H11" s="568"/>
      <c r="I11" s="568"/>
      <c r="J11" s="568"/>
      <c r="K11" s="486"/>
      <c r="L11" s="396" t="s">
        <v>122</v>
      </c>
      <c r="M11" s="397"/>
      <c r="N11" s="397"/>
      <c r="O11" s="397"/>
      <c r="P11" s="397"/>
      <c r="Q11" s="398"/>
      <c r="R11" s="564" t="s">
        <v>123</v>
      </c>
      <c r="S11" s="565"/>
      <c r="T11" s="565"/>
      <c r="U11" s="565"/>
      <c r="V11" s="566"/>
      <c r="W11" s="576"/>
      <c r="X11" s="386"/>
      <c r="Y11" s="386"/>
      <c r="Z11" s="386"/>
      <c r="AA11" s="386"/>
      <c r="AB11" s="386"/>
      <c r="AC11" s="386"/>
      <c r="AD11" s="386"/>
      <c r="AE11" s="386"/>
      <c r="AF11" s="386"/>
      <c r="AG11" s="386"/>
      <c r="AH11" s="386"/>
      <c r="AI11" s="386"/>
      <c r="AJ11" s="386"/>
      <c r="AK11" s="386"/>
      <c r="AL11" s="577"/>
      <c r="AM11" s="492" t="s">
        <v>124</v>
      </c>
      <c r="AN11" s="392"/>
      <c r="AO11" s="392"/>
      <c r="AP11" s="392"/>
      <c r="AQ11" s="392"/>
      <c r="AR11" s="392"/>
      <c r="AS11" s="392"/>
      <c r="AT11" s="393"/>
      <c r="AU11" s="493" t="s">
        <v>125</v>
      </c>
      <c r="AV11" s="494"/>
      <c r="AW11" s="494"/>
      <c r="AX11" s="494"/>
      <c r="AY11" s="449" t="s">
        <v>126</v>
      </c>
      <c r="AZ11" s="450"/>
      <c r="BA11" s="450"/>
      <c r="BB11" s="450"/>
      <c r="BC11" s="450"/>
      <c r="BD11" s="450"/>
      <c r="BE11" s="450"/>
      <c r="BF11" s="450"/>
      <c r="BG11" s="450"/>
      <c r="BH11" s="450"/>
      <c r="BI11" s="450"/>
      <c r="BJ11" s="450"/>
      <c r="BK11" s="450"/>
      <c r="BL11" s="450"/>
      <c r="BM11" s="451"/>
      <c r="BN11" s="435">
        <v>0</v>
      </c>
      <c r="BO11" s="436"/>
      <c r="BP11" s="436"/>
      <c r="BQ11" s="436"/>
      <c r="BR11" s="436"/>
      <c r="BS11" s="436"/>
      <c r="BT11" s="436"/>
      <c r="BU11" s="437"/>
      <c r="BV11" s="435">
        <v>0</v>
      </c>
      <c r="BW11" s="436"/>
      <c r="BX11" s="436"/>
      <c r="BY11" s="436"/>
      <c r="BZ11" s="436"/>
      <c r="CA11" s="436"/>
      <c r="CB11" s="436"/>
      <c r="CC11" s="437"/>
      <c r="CD11" s="475" t="s">
        <v>127</v>
      </c>
      <c r="CE11" s="395"/>
      <c r="CF11" s="395"/>
      <c r="CG11" s="395"/>
      <c r="CH11" s="395"/>
      <c r="CI11" s="395"/>
      <c r="CJ11" s="395"/>
      <c r="CK11" s="395"/>
      <c r="CL11" s="395"/>
      <c r="CM11" s="395"/>
      <c r="CN11" s="395"/>
      <c r="CO11" s="395"/>
      <c r="CP11" s="395"/>
      <c r="CQ11" s="395"/>
      <c r="CR11" s="395"/>
      <c r="CS11" s="476"/>
      <c r="CT11" s="538" t="s">
        <v>128</v>
      </c>
      <c r="CU11" s="539"/>
      <c r="CV11" s="539"/>
      <c r="CW11" s="539"/>
      <c r="CX11" s="539"/>
      <c r="CY11" s="539"/>
      <c r="CZ11" s="539"/>
      <c r="DA11" s="540"/>
      <c r="DB11" s="538" t="s">
        <v>128</v>
      </c>
      <c r="DC11" s="539"/>
      <c r="DD11" s="539"/>
      <c r="DE11" s="539"/>
      <c r="DF11" s="539"/>
      <c r="DG11" s="539"/>
      <c r="DH11" s="539"/>
      <c r="DI11" s="540"/>
    </row>
    <row r="12" spans="1:119" ht="18.75" customHeight="1" x14ac:dyDescent="0.15">
      <c r="A12" s="172"/>
      <c r="B12" s="541" t="s">
        <v>129</v>
      </c>
      <c r="C12" s="542"/>
      <c r="D12" s="542"/>
      <c r="E12" s="542"/>
      <c r="F12" s="542"/>
      <c r="G12" s="542"/>
      <c r="H12" s="542"/>
      <c r="I12" s="542"/>
      <c r="J12" s="542"/>
      <c r="K12" s="543"/>
      <c r="L12" s="550" t="s">
        <v>130</v>
      </c>
      <c r="M12" s="551"/>
      <c r="N12" s="551"/>
      <c r="O12" s="551"/>
      <c r="P12" s="551"/>
      <c r="Q12" s="552"/>
      <c r="R12" s="553">
        <v>51915</v>
      </c>
      <c r="S12" s="554"/>
      <c r="T12" s="554"/>
      <c r="U12" s="554"/>
      <c r="V12" s="555"/>
      <c r="W12" s="556" t="s">
        <v>1</v>
      </c>
      <c r="X12" s="494"/>
      <c r="Y12" s="494"/>
      <c r="Z12" s="494"/>
      <c r="AA12" s="494"/>
      <c r="AB12" s="557"/>
      <c r="AC12" s="558" t="s">
        <v>131</v>
      </c>
      <c r="AD12" s="559"/>
      <c r="AE12" s="559"/>
      <c r="AF12" s="559"/>
      <c r="AG12" s="560"/>
      <c r="AH12" s="558" t="s">
        <v>132</v>
      </c>
      <c r="AI12" s="559"/>
      <c r="AJ12" s="559"/>
      <c r="AK12" s="559"/>
      <c r="AL12" s="561"/>
      <c r="AM12" s="492" t="s">
        <v>133</v>
      </c>
      <c r="AN12" s="392"/>
      <c r="AO12" s="392"/>
      <c r="AP12" s="392"/>
      <c r="AQ12" s="392"/>
      <c r="AR12" s="392"/>
      <c r="AS12" s="392"/>
      <c r="AT12" s="393"/>
      <c r="AU12" s="493" t="s">
        <v>104</v>
      </c>
      <c r="AV12" s="494"/>
      <c r="AW12" s="494"/>
      <c r="AX12" s="494"/>
      <c r="AY12" s="449" t="s">
        <v>134</v>
      </c>
      <c r="AZ12" s="450"/>
      <c r="BA12" s="450"/>
      <c r="BB12" s="450"/>
      <c r="BC12" s="450"/>
      <c r="BD12" s="450"/>
      <c r="BE12" s="450"/>
      <c r="BF12" s="450"/>
      <c r="BG12" s="450"/>
      <c r="BH12" s="450"/>
      <c r="BI12" s="450"/>
      <c r="BJ12" s="450"/>
      <c r="BK12" s="450"/>
      <c r="BL12" s="450"/>
      <c r="BM12" s="451"/>
      <c r="BN12" s="435">
        <v>438584</v>
      </c>
      <c r="BO12" s="436"/>
      <c r="BP12" s="436"/>
      <c r="BQ12" s="436"/>
      <c r="BR12" s="436"/>
      <c r="BS12" s="436"/>
      <c r="BT12" s="436"/>
      <c r="BU12" s="437"/>
      <c r="BV12" s="435">
        <v>1866158</v>
      </c>
      <c r="BW12" s="436"/>
      <c r="BX12" s="436"/>
      <c r="BY12" s="436"/>
      <c r="BZ12" s="436"/>
      <c r="CA12" s="436"/>
      <c r="CB12" s="436"/>
      <c r="CC12" s="437"/>
      <c r="CD12" s="475" t="s">
        <v>135</v>
      </c>
      <c r="CE12" s="395"/>
      <c r="CF12" s="395"/>
      <c r="CG12" s="395"/>
      <c r="CH12" s="395"/>
      <c r="CI12" s="395"/>
      <c r="CJ12" s="395"/>
      <c r="CK12" s="395"/>
      <c r="CL12" s="395"/>
      <c r="CM12" s="395"/>
      <c r="CN12" s="395"/>
      <c r="CO12" s="395"/>
      <c r="CP12" s="395"/>
      <c r="CQ12" s="395"/>
      <c r="CR12" s="395"/>
      <c r="CS12" s="476"/>
      <c r="CT12" s="538" t="s">
        <v>128</v>
      </c>
      <c r="CU12" s="539"/>
      <c r="CV12" s="539"/>
      <c r="CW12" s="539"/>
      <c r="CX12" s="539"/>
      <c r="CY12" s="539"/>
      <c r="CZ12" s="539"/>
      <c r="DA12" s="540"/>
      <c r="DB12" s="538" t="s">
        <v>128</v>
      </c>
      <c r="DC12" s="539"/>
      <c r="DD12" s="539"/>
      <c r="DE12" s="539"/>
      <c r="DF12" s="539"/>
      <c r="DG12" s="539"/>
      <c r="DH12" s="539"/>
      <c r="DI12" s="540"/>
    </row>
    <row r="13" spans="1:119" ht="18.75" customHeight="1" x14ac:dyDescent="0.15">
      <c r="A13" s="172"/>
      <c r="B13" s="544"/>
      <c r="C13" s="545"/>
      <c r="D13" s="545"/>
      <c r="E13" s="545"/>
      <c r="F13" s="545"/>
      <c r="G13" s="545"/>
      <c r="H13" s="545"/>
      <c r="I13" s="545"/>
      <c r="J13" s="545"/>
      <c r="K13" s="546"/>
      <c r="L13" s="181"/>
      <c r="M13" s="519" t="s">
        <v>136</v>
      </c>
      <c r="N13" s="520"/>
      <c r="O13" s="520"/>
      <c r="P13" s="520"/>
      <c r="Q13" s="521"/>
      <c r="R13" s="522">
        <v>51686</v>
      </c>
      <c r="S13" s="523"/>
      <c r="T13" s="523"/>
      <c r="U13" s="523"/>
      <c r="V13" s="524"/>
      <c r="W13" s="525" t="s">
        <v>137</v>
      </c>
      <c r="X13" s="421"/>
      <c r="Y13" s="421"/>
      <c r="Z13" s="421"/>
      <c r="AA13" s="421"/>
      <c r="AB13" s="422"/>
      <c r="AC13" s="388">
        <v>4666</v>
      </c>
      <c r="AD13" s="389"/>
      <c r="AE13" s="389"/>
      <c r="AF13" s="389"/>
      <c r="AG13" s="390"/>
      <c r="AH13" s="388">
        <v>5862</v>
      </c>
      <c r="AI13" s="389"/>
      <c r="AJ13" s="389"/>
      <c r="AK13" s="389"/>
      <c r="AL13" s="448"/>
      <c r="AM13" s="492" t="s">
        <v>138</v>
      </c>
      <c r="AN13" s="392"/>
      <c r="AO13" s="392"/>
      <c r="AP13" s="392"/>
      <c r="AQ13" s="392"/>
      <c r="AR13" s="392"/>
      <c r="AS13" s="392"/>
      <c r="AT13" s="393"/>
      <c r="AU13" s="493" t="s">
        <v>139</v>
      </c>
      <c r="AV13" s="494"/>
      <c r="AW13" s="494"/>
      <c r="AX13" s="494"/>
      <c r="AY13" s="449" t="s">
        <v>140</v>
      </c>
      <c r="AZ13" s="450"/>
      <c r="BA13" s="450"/>
      <c r="BB13" s="450"/>
      <c r="BC13" s="450"/>
      <c r="BD13" s="450"/>
      <c r="BE13" s="450"/>
      <c r="BF13" s="450"/>
      <c r="BG13" s="450"/>
      <c r="BH13" s="450"/>
      <c r="BI13" s="450"/>
      <c r="BJ13" s="450"/>
      <c r="BK13" s="450"/>
      <c r="BL13" s="450"/>
      <c r="BM13" s="451"/>
      <c r="BN13" s="435">
        <v>352904</v>
      </c>
      <c r="BO13" s="436"/>
      <c r="BP13" s="436"/>
      <c r="BQ13" s="436"/>
      <c r="BR13" s="436"/>
      <c r="BS13" s="436"/>
      <c r="BT13" s="436"/>
      <c r="BU13" s="437"/>
      <c r="BV13" s="435">
        <v>-1305558</v>
      </c>
      <c r="BW13" s="436"/>
      <c r="BX13" s="436"/>
      <c r="BY13" s="436"/>
      <c r="BZ13" s="436"/>
      <c r="CA13" s="436"/>
      <c r="CB13" s="436"/>
      <c r="CC13" s="437"/>
      <c r="CD13" s="475" t="s">
        <v>141</v>
      </c>
      <c r="CE13" s="395"/>
      <c r="CF13" s="395"/>
      <c r="CG13" s="395"/>
      <c r="CH13" s="395"/>
      <c r="CI13" s="395"/>
      <c r="CJ13" s="395"/>
      <c r="CK13" s="395"/>
      <c r="CL13" s="395"/>
      <c r="CM13" s="395"/>
      <c r="CN13" s="395"/>
      <c r="CO13" s="395"/>
      <c r="CP13" s="395"/>
      <c r="CQ13" s="395"/>
      <c r="CR13" s="395"/>
      <c r="CS13" s="476"/>
      <c r="CT13" s="432">
        <v>12</v>
      </c>
      <c r="CU13" s="433"/>
      <c r="CV13" s="433"/>
      <c r="CW13" s="433"/>
      <c r="CX13" s="433"/>
      <c r="CY13" s="433"/>
      <c r="CZ13" s="433"/>
      <c r="DA13" s="434"/>
      <c r="DB13" s="432">
        <v>12.6</v>
      </c>
      <c r="DC13" s="433"/>
      <c r="DD13" s="433"/>
      <c r="DE13" s="433"/>
      <c r="DF13" s="433"/>
      <c r="DG13" s="433"/>
      <c r="DH13" s="433"/>
      <c r="DI13" s="434"/>
    </row>
    <row r="14" spans="1:119" ht="18.75" customHeight="1" thickBot="1" x14ac:dyDescent="0.2">
      <c r="A14" s="172"/>
      <c r="B14" s="544"/>
      <c r="C14" s="545"/>
      <c r="D14" s="545"/>
      <c r="E14" s="545"/>
      <c r="F14" s="545"/>
      <c r="G14" s="545"/>
      <c r="H14" s="545"/>
      <c r="I14" s="545"/>
      <c r="J14" s="545"/>
      <c r="K14" s="546"/>
      <c r="L14" s="509" t="s">
        <v>142</v>
      </c>
      <c r="M14" s="562"/>
      <c r="N14" s="562"/>
      <c r="O14" s="562"/>
      <c r="P14" s="562"/>
      <c r="Q14" s="563"/>
      <c r="R14" s="522">
        <v>53055</v>
      </c>
      <c r="S14" s="523"/>
      <c r="T14" s="523"/>
      <c r="U14" s="523"/>
      <c r="V14" s="524"/>
      <c r="W14" s="526"/>
      <c r="X14" s="424"/>
      <c r="Y14" s="424"/>
      <c r="Z14" s="424"/>
      <c r="AA14" s="424"/>
      <c r="AB14" s="425"/>
      <c r="AC14" s="515">
        <v>18</v>
      </c>
      <c r="AD14" s="516"/>
      <c r="AE14" s="516"/>
      <c r="AF14" s="516"/>
      <c r="AG14" s="517"/>
      <c r="AH14" s="515">
        <v>20.2</v>
      </c>
      <c r="AI14" s="516"/>
      <c r="AJ14" s="516"/>
      <c r="AK14" s="516"/>
      <c r="AL14" s="518"/>
      <c r="AM14" s="492"/>
      <c r="AN14" s="392"/>
      <c r="AO14" s="392"/>
      <c r="AP14" s="392"/>
      <c r="AQ14" s="392"/>
      <c r="AR14" s="392"/>
      <c r="AS14" s="392"/>
      <c r="AT14" s="393"/>
      <c r="AU14" s="493"/>
      <c r="AV14" s="494"/>
      <c r="AW14" s="494"/>
      <c r="AX14" s="494"/>
      <c r="AY14" s="449"/>
      <c r="AZ14" s="450"/>
      <c r="BA14" s="450"/>
      <c r="BB14" s="450"/>
      <c r="BC14" s="450"/>
      <c r="BD14" s="450"/>
      <c r="BE14" s="450"/>
      <c r="BF14" s="450"/>
      <c r="BG14" s="450"/>
      <c r="BH14" s="450"/>
      <c r="BI14" s="450"/>
      <c r="BJ14" s="450"/>
      <c r="BK14" s="450"/>
      <c r="BL14" s="450"/>
      <c r="BM14" s="451"/>
      <c r="BN14" s="435"/>
      <c r="BO14" s="436"/>
      <c r="BP14" s="436"/>
      <c r="BQ14" s="436"/>
      <c r="BR14" s="436"/>
      <c r="BS14" s="436"/>
      <c r="BT14" s="436"/>
      <c r="BU14" s="437"/>
      <c r="BV14" s="435"/>
      <c r="BW14" s="436"/>
      <c r="BX14" s="436"/>
      <c r="BY14" s="436"/>
      <c r="BZ14" s="436"/>
      <c r="CA14" s="436"/>
      <c r="CB14" s="436"/>
      <c r="CC14" s="437"/>
      <c r="CD14" s="472" t="s">
        <v>143</v>
      </c>
      <c r="CE14" s="473"/>
      <c r="CF14" s="473"/>
      <c r="CG14" s="473"/>
      <c r="CH14" s="473"/>
      <c r="CI14" s="473"/>
      <c r="CJ14" s="473"/>
      <c r="CK14" s="473"/>
      <c r="CL14" s="473"/>
      <c r="CM14" s="473"/>
      <c r="CN14" s="473"/>
      <c r="CO14" s="473"/>
      <c r="CP14" s="473"/>
      <c r="CQ14" s="473"/>
      <c r="CR14" s="473"/>
      <c r="CS14" s="474"/>
      <c r="CT14" s="532">
        <v>117.1</v>
      </c>
      <c r="CU14" s="533"/>
      <c r="CV14" s="533"/>
      <c r="CW14" s="533"/>
      <c r="CX14" s="533"/>
      <c r="CY14" s="533"/>
      <c r="CZ14" s="533"/>
      <c r="DA14" s="534"/>
      <c r="DB14" s="532">
        <v>134.9</v>
      </c>
      <c r="DC14" s="533"/>
      <c r="DD14" s="533"/>
      <c r="DE14" s="533"/>
      <c r="DF14" s="533"/>
      <c r="DG14" s="533"/>
      <c r="DH14" s="533"/>
      <c r="DI14" s="534"/>
    </row>
    <row r="15" spans="1:119" ht="18.75" customHeight="1" x14ac:dyDescent="0.15">
      <c r="A15" s="172"/>
      <c r="B15" s="544"/>
      <c r="C15" s="545"/>
      <c r="D15" s="545"/>
      <c r="E15" s="545"/>
      <c r="F15" s="545"/>
      <c r="G15" s="545"/>
      <c r="H15" s="545"/>
      <c r="I15" s="545"/>
      <c r="J15" s="545"/>
      <c r="K15" s="546"/>
      <c r="L15" s="181"/>
      <c r="M15" s="519" t="s">
        <v>144</v>
      </c>
      <c r="N15" s="520"/>
      <c r="O15" s="520"/>
      <c r="P15" s="520"/>
      <c r="Q15" s="521"/>
      <c r="R15" s="522">
        <v>52824</v>
      </c>
      <c r="S15" s="523"/>
      <c r="T15" s="523"/>
      <c r="U15" s="523"/>
      <c r="V15" s="524"/>
      <c r="W15" s="525" t="s">
        <v>145</v>
      </c>
      <c r="X15" s="421"/>
      <c r="Y15" s="421"/>
      <c r="Z15" s="421"/>
      <c r="AA15" s="421"/>
      <c r="AB15" s="422"/>
      <c r="AC15" s="388">
        <v>4036</v>
      </c>
      <c r="AD15" s="389"/>
      <c r="AE15" s="389"/>
      <c r="AF15" s="389"/>
      <c r="AG15" s="390"/>
      <c r="AH15" s="388">
        <v>4885</v>
      </c>
      <c r="AI15" s="389"/>
      <c r="AJ15" s="389"/>
      <c r="AK15" s="389"/>
      <c r="AL15" s="448"/>
      <c r="AM15" s="492"/>
      <c r="AN15" s="392"/>
      <c r="AO15" s="392"/>
      <c r="AP15" s="392"/>
      <c r="AQ15" s="392"/>
      <c r="AR15" s="392"/>
      <c r="AS15" s="392"/>
      <c r="AT15" s="393"/>
      <c r="AU15" s="493"/>
      <c r="AV15" s="494"/>
      <c r="AW15" s="494"/>
      <c r="AX15" s="494"/>
      <c r="AY15" s="461" t="s">
        <v>146</v>
      </c>
      <c r="AZ15" s="462"/>
      <c r="BA15" s="462"/>
      <c r="BB15" s="462"/>
      <c r="BC15" s="462"/>
      <c r="BD15" s="462"/>
      <c r="BE15" s="462"/>
      <c r="BF15" s="462"/>
      <c r="BG15" s="462"/>
      <c r="BH15" s="462"/>
      <c r="BI15" s="462"/>
      <c r="BJ15" s="462"/>
      <c r="BK15" s="462"/>
      <c r="BL15" s="462"/>
      <c r="BM15" s="463"/>
      <c r="BN15" s="464">
        <v>5553795</v>
      </c>
      <c r="BO15" s="465"/>
      <c r="BP15" s="465"/>
      <c r="BQ15" s="465"/>
      <c r="BR15" s="465"/>
      <c r="BS15" s="465"/>
      <c r="BT15" s="465"/>
      <c r="BU15" s="466"/>
      <c r="BV15" s="464">
        <v>5754983</v>
      </c>
      <c r="BW15" s="465"/>
      <c r="BX15" s="465"/>
      <c r="BY15" s="465"/>
      <c r="BZ15" s="465"/>
      <c r="CA15" s="465"/>
      <c r="CB15" s="465"/>
      <c r="CC15" s="466"/>
      <c r="CD15" s="535" t="s">
        <v>147</v>
      </c>
      <c r="CE15" s="536"/>
      <c r="CF15" s="536"/>
      <c r="CG15" s="536"/>
      <c r="CH15" s="536"/>
      <c r="CI15" s="536"/>
      <c r="CJ15" s="536"/>
      <c r="CK15" s="536"/>
      <c r="CL15" s="536"/>
      <c r="CM15" s="536"/>
      <c r="CN15" s="536"/>
      <c r="CO15" s="536"/>
      <c r="CP15" s="536"/>
      <c r="CQ15" s="536"/>
      <c r="CR15" s="536"/>
      <c r="CS15" s="537"/>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44"/>
      <c r="C16" s="545"/>
      <c r="D16" s="545"/>
      <c r="E16" s="545"/>
      <c r="F16" s="545"/>
      <c r="G16" s="545"/>
      <c r="H16" s="545"/>
      <c r="I16" s="545"/>
      <c r="J16" s="545"/>
      <c r="K16" s="546"/>
      <c r="L16" s="509" t="s">
        <v>148</v>
      </c>
      <c r="M16" s="510"/>
      <c r="N16" s="510"/>
      <c r="O16" s="510"/>
      <c r="P16" s="510"/>
      <c r="Q16" s="511"/>
      <c r="R16" s="512" t="s">
        <v>149</v>
      </c>
      <c r="S16" s="513"/>
      <c r="T16" s="513"/>
      <c r="U16" s="513"/>
      <c r="V16" s="514"/>
      <c r="W16" s="526"/>
      <c r="X16" s="424"/>
      <c r="Y16" s="424"/>
      <c r="Z16" s="424"/>
      <c r="AA16" s="424"/>
      <c r="AB16" s="425"/>
      <c r="AC16" s="515">
        <v>15.6</v>
      </c>
      <c r="AD16" s="516"/>
      <c r="AE16" s="516"/>
      <c r="AF16" s="516"/>
      <c r="AG16" s="517"/>
      <c r="AH16" s="515">
        <v>16.8</v>
      </c>
      <c r="AI16" s="516"/>
      <c r="AJ16" s="516"/>
      <c r="AK16" s="516"/>
      <c r="AL16" s="518"/>
      <c r="AM16" s="492"/>
      <c r="AN16" s="392"/>
      <c r="AO16" s="392"/>
      <c r="AP16" s="392"/>
      <c r="AQ16" s="392"/>
      <c r="AR16" s="392"/>
      <c r="AS16" s="392"/>
      <c r="AT16" s="393"/>
      <c r="AU16" s="493"/>
      <c r="AV16" s="494"/>
      <c r="AW16" s="494"/>
      <c r="AX16" s="494"/>
      <c r="AY16" s="449" t="s">
        <v>150</v>
      </c>
      <c r="AZ16" s="450"/>
      <c r="BA16" s="450"/>
      <c r="BB16" s="450"/>
      <c r="BC16" s="450"/>
      <c r="BD16" s="450"/>
      <c r="BE16" s="450"/>
      <c r="BF16" s="450"/>
      <c r="BG16" s="450"/>
      <c r="BH16" s="450"/>
      <c r="BI16" s="450"/>
      <c r="BJ16" s="450"/>
      <c r="BK16" s="450"/>
      <c r="BL16" s="450"/>
      <c r="BM16" s="451"/>
      <c r="BN16" s="435">
        <v>24523273</v>
      </c>
      <c r="BO16" s="436"/>
      <c r="BP16" s="436"/>
      <c r="BQ16" s="436"/>
      <c r="BR16" s="436"/>
      <c r="BS16" s="436"/>
      <c r="BT16" s="436"/>
      <c r="BU16" s="437"/>
      <c r="BV16" s="435">
        <v>24052715</v>
      </c>
      <c r="BW16" s="436"/>
      <c r="BX16" s="436"/>
      <c r="BY16" s="436"/>
      <c r="BZ16" s="436"/>
      <c r="CA16" s="436"/>
      <c r="CB16" s="436"/>
      <c r="CC16" s="437"/>
      <c r="CD16" s="185"/>
      <c r="CE16" s="467"/>
      <c r="CF16" s="467"/>
      <c r="CG16" s="467"/>
      <c r="CH16" s="467"/>
      <c r="CI16" s="467"/>
      <c r="CJ16" s="467"/>
      <c r="CK16" s="467"/>
      <c r="CL16" s="467"/>
      <c r="CM16" s="467"/>
      <c r="CN16" s="467"/>
      <c r="CO16" s="467"/>
      <c r="CP16" s="467"/>
      <c r="CQ16" s="467"/>
      <c r="CR16" s="467"/>
      <c r="CS16" s="468"/>
      <c r="CT16" s="432"/>
      <c r="CU16" s="433"/>
      <c r="CV16" s="433"/>
      <c r="CW16" s="433"/>
      <c r="CX16" s="433"/>
      <c r="CY16" s="433"/>
      <c r="CZ16" s="433"/>
      <c r="DA16" s="434"/>
      <c r="DB16" s="432"/>
      <c r="DC16" s="433"/>
      <c r="DD16" s="433"/>
      <c r="DE16" s="433"/>
      <c r="DF16" s="433"/>
      <c r="DG16" s="433"/>
      <c r="DH16" s="433"/>
      <c r="DI16" s="434"/>
    </row>
    <row r="17" spans="1:113" ht="18.75" customHeight="1" thickBot="1" x14ac:dyDescent="0.2">
      <c r="A17" s="172"/>
      <c r="B17" s="547"/>
      <c r="C17" s="548"/>
      <c r="D17" s="548"/>
      <c r="E17" s="548"/>
      <c r="F17" s="548"/>
      <c r="G17" s="548"/>
      <c r="H17" s="548"/>
      <c r="I17" s="548"/>
      <c r="J17" s="548"/>
      <c r="K17" s="549"/>
      <c r="L17" s="186"/>
      <c r="M17" s="528" t="s">
        <v>151</v>
      </c>
      <c r="N17" s="529"/>
      <c r="O17" s="529"/>
      <c r="P17" s="529"/>
      <c r="Q17" s="530"/>
      <c r="R17" s="512" t="s">
        <v>152</v>
      </c>
      <c r="S17" s="513"/>
      <c r="T17" s="513"/>
      <c r="U17" s="513"/>
      <c r="V17" s="514"/>
      <c r="W17" s="525" t="s">
        <v>153</v>
      </c>
      <c r="X17" s="421"/>
      <c r="Y17" s="421"/>
      <c r="Z17" s="421"/>
      <c r="AA17" s="421"/>
      <c r="AB17" s="422"/>
      <c r="AC17" s="388">
        <v>17235</v>
      </c>
      <c r="AD17" s="389"/>
      <c r="AE17" s="389"/>
      <c r="AF17" s="389"/>
      <c r="AG17" s="390"/>
      <c r="AH17" s="388">
        <v>18248</v>
      </c>
      <c r="AI17" s="389"/>
      <c r="AJ17" s="389"/>
      <c r="AK17" s="389"/>
      <c r="AL17" s="448"/>
      <c r="AM17" s="492"/>
      <c r="AN17" s="392"/>
      <c r="AO17" s="392"/>
      <c r="AP17" s="392"/>
      <c r="AQ17" s="392"/>
      <c r="AR17" s="392"/>
      <c r="AS17" s="392"/>
      <c r="AT17" s="393"/>
      <c r="AU17" s="493"/>
      <c r="AV17" s="494"/>
      <c r="AW17" s="494"/>
      <c r="AX17" s="494"/>
      <c r="AY17" s="449" t="s">
        <v>154</v>
      </c>
      <c r="AZ17" s="450"/>
      <c r="BA17" s="450"/>
      <c r="BB17" s="450"/>
      <c r="BC17" s="450"/>
      <c r="BD17" s="450"/>
      <c r="BE17" s="450"/>
      <c r="BF17" s="450"/>
      <c r="BG17" s="450"/>
      <c r="BH17" s="450"/>
      <c r="BI17" s="450"/>
      <c r="BJ17" s="450"/>
      <c r="BK17" s="450"/>
      <c r="BL17" s="450"/>
      <c r="BM17" s="451"/>
      <c r="BN17" s="435">
        <v>6863454</v>
      </c>
      <c r="BO17" s="436"/>
      <c r="BP17" s="436"/>
      <c r="BQ17" s="436"/>
      <c r="BR17" s="436"/>
      <c r="BS17" s="436"/>
      <c r="BT17" s="436"/>
      <c r="BU17" s="437"/>
      <c r="BV17" s="435">
        <v>7132040</v>
      </c>
      <c r="BW17" s="436"/>
      <c r="BX17" s="436"/>
      <c r="BY17" s="436"/>
      <c r="BZ17" s="436"/>
      <c r="CA17" s="436"/>
      <c r="CB17" s="436"/>
      <c r="CC17" s="437"/>
      <c r="CD17" s="185"/>
      <c r="CE17" s="467"/>
      <c r="CF17" s="467"/>
      <c r="CG17" s="467"/>
      <c r="CH17" s="467"/>
      <c r="CI17" s="467"/>
      <c r="CJ17" s="467"/>
      <c r="CK17" s="467"/>
      <c r="CL17" s="467"/>
      <c r="CM17" s="467"/>
      <c r="CN17" s="467"/>
      <c r="CO17" s="467"/>
      <c r="CP17" s="467"/>
      <c r="CQ17" s="467"/>
      <c r="CR17" s="467"/>
      <c r="CS17" s="468"/>
      <c r="CT17" s="432"/>
      <c r="CU17" s="433"/>
      <c r="CV17" s="433"/>
      <c r="CW17" s="433"/>
      <c r="CX17" s="433"/>
      <c r="CY17" s="433"/>
      <c r="CZ17" s="433"/>
      <c r="DA17" s="434"/>
      <c r="DB17" s="432"/>
      <c r="DC17" s="433"/>
      <c r="DD17" s="433"/>
      <c r="DE17" s="433"/>
      <c r="DF17" s="433"/>
      <c r="DG17" s="433"/>
      <c r="DH17" s="433"/>
      <c r="DI17" s="434"/>
    </row>
    <row r="18" spans="1:113" ht="18.75" customHeight="1" thickBot="1" x14ac:dyDescent="0.2">
      <c r="A18" s="172"/>
      <c r="B18" s="485" t="s">
        <v>155</v>
      </c>
      <c r="C18" s="486"/>
      <c r="D18" s="486"/>
      <c r="E18" s="487"/>
      <c r="F18" s="487"/>
      <c r="G18" s="487"/>
      <c r="H18" s="487"/>
      <c r="I18" s="487"/>
      <c r="J18" s="487"/>
      <c r="K18" s="487"/>
      <c r="L18" s="488">
        <v>855.68</v>
      </c>
      <c r="M18" s="488"/>
      <c r="N18" s="488"/>
      <c r="O18" s="488"/>
      <c r="P18" s="488"/>
      <c r="Q18" s="488"/>
      <c r="R18" s="489"/>
      <c r="S18" s="489"/>
      <c r="T18" s="489"/>
      <c r="U18" s="489"/>
      <c r="V18" s="490"/>
      <c r="W18" s="506"/>
      <c r="X18" s="507"/>
      <c r="Y18" s="507"/>
      <c r="Z18" s="507"/>
      <c r="AA18" s="507"/>
      <c r="AB18" s="531"/>
      <c r="AC18" s="405">
        <v>66.400000000000006</v>
      </c>
      <c r="AD18" s="406"/>
      <c r="AE18" s="406"/>
      <c r="AF18" s="406"/>
      <c r="AG18" s="491"/>
      <c r="AH18" s="405">
        <v>62.9</v>
      </c>
      <c r="AI18" s="406"/>
      <c r="AJ18" s="406"/>
      <c r="AK18" s="406"/>
      <c r="AL18" s="407"/>
      <c r="AM18" s="492"/>
      <c r="AN18" s="392"/>
      <c r="AO18" s="392"/>
      <c r="AP18" s="392"/>
      <c r="AQ18" s="392"/>
      <c r="AR18" s="392"/>
      <c r="AS18" s="392"/>
      <c r="AT18" s="393"/>
      <c r="AU18" s="493"/>
      <c r="AV18" s="494"/>
      <c r="AW18" s="494"/>
      <c r="AX18" s="494"/>
      <c r="AY18" s="449" t="s">
        <v>156</v>
      </c>
      <c r="AZ18" s="450"/>
      <c r="BA18" s="450"/>
      <c r="BB18" s="450"/>
      <c r="BC18" s="450"/>
      <c r="BD18" s="450"/>
      <c r="BE18" s="450"/>
      <c r="BF18" s="450"/>
      <c r="BG18" s="450"/>
      <c r="BH18" s="450"/>
      <c r="BI18" s="450"/>
      <c r="BJ18" s="450"/>
      <c r="BK18" s="450"/>
      <c r="BL18" s="450"/>
      <c r="BM18" s="451"/>
      <c r="BN18" s="435">
        <v>24712191</v>
      </c>
      <c r="BO18" s="436"/>
      <c r="BP18" s="436"/>
      <c r="BQ18" s="436"/>
      <c r="BR18" s="436"/>
      <c r="BS18" s="436"/>
      <c r="BT18" s="436"/>
      <c r="BU18" s="437"/>
      <c r="BV18" s="435">
        <v>24707776</v>
      </c>
      <c r="BW18" s="436"/>
      <c r="BX18" s="436"/>
      <c r="BY18" s="436"/>
      <c r="BZ18" s="436"/>
      <c r="CA18" s="436"/>
      <c r="CB18" s="436"/>
      <c r="CC18" s="437"/>
      <c r="CD18" s="185"/>
      <c r="CE18" s="467"/>
      <c r="CF18" s="467"/>
      <c r="CG18" s="467"/>
      <c r="CH18" s="467"/>
      <c r="CI18" s="467"/>
      <c r="CJ18" s="467"/>
      <c r="CK18" s="467"/>
      <c r="CL18" s="467"/>
      <c r="CM18" s="467"/>
      <c r="CN18" s="467"/>
      <c r="CO18" s="467"/>
      <c r="CP18" s="467"/>
      <c r="CQ18" s="467"/>
      <c r="CR18" s="467"/>
      <c r="CS18" s="468"/>
      <c r="CT18" s="432"/>
      <c r="CU18" s="433"/>
      <c r="CV18" s="433"/>
      <c r="CW18" s="433"/>
      <c r="CX18" s="433"/>
      <c r="CY18" s="433"/>
      <c r="CZ18" s="433"/>
      <c r="DA18" s="434"/>
      <c r="DB18" s="432"/>
      <c r="DC18" s="433"/>
      <c r="DD18" s="433"/>
      <c r="DE18" s="433"/>
      <c r="DF18" s="433"/>
      <c r="DG18" s="433"/>
      <c r="DH18" s="433"/>
      <c r="DI18" s="434"/>
    </row>
    <row r="19" spans="1:113" ht="18.75" customHeight="1" thickBot="1" x14ac:dyDescent="0.2">
      <c r="A19" s="172"/>
      <c r="B19" s="485" t="s">
        <v>157</v>
      </c>
      <c r="C19" s="486"/>
      <c r="D19" s="486"/>
      <c r="E19" s="487"/>
      <c r="F19" s="487"/>
      <c r="G19" s="487"/>
      <c r="H19" s="487"/>
      <c r="I19" s="487"/>
      <c r="J19" s="487"/>
      <c r="K19" s="487"/>
      <c r="L19" s="495">
        <v>60</v>
      </c>
      <c r="M19" s="495"/>
      <c r="N19" s="495"/>
      <c r="O19" s="495"/>
      <c r="P19" s="495"/>
      <c r="Q19" s="495"/>
      <c r="R19" s="496"/>
      <c r="S19" s="496"/>
      <c r="T19" s="496"/>
      <c r="U19" s="496"/>
      <c r="V19" s="497"/>
      <c r="W19" s="504"/>
      <c r="X19" s="505"/>
      <c r="Y19" s="505"/>
      <c r="Z19" s="505"/>
      <c r="AA19" s="505"/>
      <c r="AB19" s="505"/>
      <c r="AC19" s="508"/>
      <c r="AD19" s="508"/>
      <c r="AE19" s="508"/>
      <c r="AF19" s="508"/>
      <c r="AG19" s="508"/>
      <c r="AH19" s="508"/>
      <c r="AI19" s="508"/>
      <c r="AJ19" s="508"/>
      <c r="AK19" s="508"/>
      <c r="AL19" s="527"/>
      <c r="AM19" s="492"/>
      <c r="AN19" s="392"/>
      <c r="AO19" s="392"/>
      <c r="AP19" s="392"/>
      <c r="AQ19" s="392"/>
      <c r="AR19" s="392"/>
      <c r="AS19" s="392"/>
      <c r="AT19" s="393"/>
      <c r="AU19" s="493"/>
      <c r="AV19" s="494"/>
      <c r="AW19" s="494"/>
      <c r="AX19" s="494"/>
      <c r="AY19" s="449" t="s">
        <v>158</v>
      </c>
      <c r="AZ19" s="450"/>
      <c r="BA19" s="450"/>
      <c r="BB19" s="450"/>
      <c r="BC19" s="450"/>
      <c r="BD19" s="450"/>
      <c r="BE19" s="450"/>
      <c r="BF19" s="450"/>
      <c r="BG19" s="450"/>
      <c r="BH19" s="450"/>
      <c r="BI19" s="450"/>
      <c r="BJ19" s="450"/>
      <c r="BK19" s="450"/>
      <c r="BL19" s="450"/>
      <c r="BM19" s="451"/>
      <c r="BN19" s="435">
        <v>33536620</v>
      </c>
      <c r="BO19" s="436"/>
      <c r="BP19" s="436"/>
      <c r="BQ19" s="436"/>
      <c r="BR19" s="436"/>
      <c r="BS19" s="436"/>
      <c r="BT19" s="436"/>
      <c r="BU19" s="437"/>
      <c r="BV19" s="435">
        <v>32641718</v>
      </c>
      <c r="BW19" s="436"/>
      <c r="BX19" s="436"/>
      <c r="BY19" s="436"/>
      <c r="BZ19" s="436"/>
      <c r="CA19" s="436"/>
      <c r="CB19" s="436"/>
      <c r="CC19" s="437"/>
      <c r="CD19" s="185"/>
      <c r="CE19" s="467"/>
      <c r="CF19" s="467"/>
      <c r="CG19" s="467"/>
      <c r="CH19" s="467"/>
      <c r="CI19" s="467"/>
      <c r="CJ19" s="467"/>
      <c r="CK19" s="467"/>
      <c r="CL19" s="467"/>
      <c r="CM19" s="467"/>
      <c r="CN19" s="467"/>
      <c r="CO19" s="467"/>
      <c r="CP19" s="467"/>
      <c r="CQ19" s="467"/>
      <c r="CR19" s="467"/>
      <c r="CS19" s="468"/>
      <c r="CT19" s="432"/>
      <c r="CU19" s="433"/>
      <c r="CV19" s="433"/>
      <c r="CW19" s="433"/>
      <c r="CX19" s="433"/>
      <c r="CY19" s="433"/>
      <c r="CZ19" s="433"/>
      <c r="DA19" s="434"/>
      <c r="DB19" s="432"/>
      <c r="DC19" s="433"/>
      <c r="DD19" s="433"/>
      <c r="DE19" s="433"/>
      <c r="DF19" s="433"/>
      <c r="DG19" s="433"/>
      <c r="DH19" s="433"/>
      <c r="DI19" s="434"/>
    </row>
    <row r="20" spans="1:113" ht="18.75" customHeight="1" thickBot="1" x14ac:dyDescent="0.2">
      <c r="A20" s="172"/>
      <c r="B20" s="485" t="s">
        <v>159</v>
      </c>
      <c r="C20" s="486"/>
      <c r="D20" s="486"/>
      <c r="E20" s="487"/>
      <c r="F20" s="487"/>
      <c r="G20" s="487"/>
      <c r="H20" s="487"/>
      <c r="I20" s="487"/>
      <c r="J20" s="487"/>
      <c r="K20" s="487"/>
      <c r="L20" s="495">
        <v>21261</v>
      </c>
      <c r="M20" s="495"/>
      <c r="N20" s="495"/>
      <c r="O20" s="495"/>
      <c r="P20" s="495"/>
      <c r="Q20" s="495"/>
      <c r="R20" s="496"/>
      <c r="S20" s="496"/>
      <c r="T20" s="496"/>
      <c r="U20" s="496"/>
      <c r="V20" s="497"/>
      <c r="W20" s="506"/>
      <c r="X20" s="507"/>
      <c r="Y20" s="507"/>
      <c r="Z20" s="507"/>
      <c r="AA20" s="507"/>
      <c r="AB20" s="507"/>
      <c r="AC20" s="498"/>
      <c r="AD20" s="498"/>
      <c r="AE20" s="498"/>
      <c r="AF20" s="498"/>
      <c r="AG20" s="498"/>
      <c r="AH20" s="498"/>
      <c r="AI20" s="498"/>
      <c r="AJ20" s="498"/>
      <c r="AK20" s="498"/>
      <c r="AL20" s="499"/>
      <c r="AM20" s="500"/>
      <c r="AN20" s="397"/>
      <c r="AO20" s="397"/>
      <c r="AP20" s="397"/>
      <c r="AQ20" s="397"/>
      <c r="AR20" s="397"/>
      <c r="AS20" s="397"/>
      <c r="AT20" s="398"/>
      <c r="AU20" s="501"/>
      <c r="AV20" s="502"/>
      <c r="AW20" s="502"/>
      <c r="AX20" s="503"/>
      <c r="AY20" s="449"/>
      <c r="AZ20" s="450"/>
      <c r="BA20" s="450"/>
      <c r="BB20" s="450"/>
      <c r="BC20" s="450"/>
      <c r="BD20" s="450"/>
      <c r="BE20" s="450"/>
      <c r="BF20" s="450"/>
      <c r="BG20" s="450"/>
      <c r="BH20" s="450"/>
      <c r="BI20" s="450"/>
      <c r="BJ20" s="450"/>
      <c r="BK20" s="450"/>
      <c r="BL20" s="450"/>
      <c r="BM20" s="451"/>
      <c r="BN20" s="435"/>
      <c r="BO20" s="436"/>
      <c r="BP20" s="436"/>
      <c r="BQ20" s="436"/>
      <c r="BR20" s="436"/>
      <c r="BS20" s="436"/>
      <c r="BT20" s="436"/>
      <c r="BU20" s="437"/>
      <c r="BV20" s="435"/>
      <c r="BW20" s="436"/>
      <c r="BX20" s="436"/>
      <c r="BY20" s="436"/>
      <c r="BZ20" s="436"/>
      <c r="CA20" s="436"/>
      <c r="CB20" s="436"/>
      <c r="CC20" s="437"/>
      <c r="CD20" s="185"/>
      <c r="CE20" s="467"/>
      <c r="CF20" s="467"/>
      <c r="CG20" s="467"/>
      <c r="CH20" s="467"/>
      <c r="CI20" s="467"/>
      <c r="CJ20" s="467"/>
      <c r="CK20" s="467"/>
      <c r="CL20" s="467"/>
      <c r="CM20" s="467"/>
      <c r="CN20" s="467"/>
      <c r="CO20" s="467"/>
      <c r="CP20" s="467"/>
      <c r="CQ20" s="467"/>
      <c r="CR20" s="467"/>
      <c r="CS20" s="468"/>
      <c r="CT20" s="432"/>
      <c r="CU20" s="433"/>
      <c r="CV20" s="433"/>
      <c r="CW20" s="433"/>
      <c r="CX20" s="433"/>
      <c r="CY20" s="433"/>
      <c r="CZ20" s="433"/>
      <c r="DA20" s="434"/>
      <c r="DB20" s="432"/>
      <c r="DC20" s="433"/>
      <c r="DD20" s="433"/>
      <c r="DE20" s="433"/>
      <c r="DF20" s="433"/>
      <c r="DG20" s="433"/>
      <c r="DH20" s="433"/>
      <c r="DI20" s="434"/>
    </row>
    <row r="21" spans="1:113" ht="18.75" customHeight="1" thickBot="1" x14ac:dyDescent="0.2">
      <c r="A21" s="172"/>
      <c r="B21" s="482" t="s">
        <v>160</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8"/>
      <c r="AZ21" s="409"/>
      <c r="BA21" s="409"/>
      <c r="BB21" s="409"/>
      <c r="BC21" s="409"/>
      <c r="BD21" s="409"/>
      <c r="BE21" s="409"/>
      <c r="BF21" s="409"/>
      <c r="BG21" s="409"/>
      <c r="BH21" s="409"/>
      <c r="BI21" s="409"/>
      <c r="BJ21" s="409"/>
      <c r="BK21" s="409"/>
      <c r="BL21" s="409"/>
      <c r="BM21" s="410"/>
      <c r="BN21" s="469"/>
      <c r="BO21" s="470"/>
      <c r="BP21" s="470"/>
      <c r="BQ21" s="470"/>
      <c r="BR21" s="470"/>
      <c r="BS21" s="470"/>
      <c r="BT21" s="470"/>
      <c r="BU21" s="471"/>
      <c r="BV21" s="469"/>
      <c r="BW21" s="470"/>
      <c r="BX21" s="470"/>
      <c r="BY21" s="470"/>
      <c r="BZ21" s="470"/>
      <c r="CA21" s="470"/>
      <c r="CB21" s="470"/>
      <c r="CC21" s="471"/>
      <c r="CD21" s="185"/>
      <c r="CE21" s="467"/>
      <c r="CF21" s="467"/>
      <c r="CG21" s="467"/>
      <c r="CH21" s="467"/>
      <c r="CI21" s="467"/>
      <c r="CJ21" s="467"/>
      <c r="CK21" s="467"/>
      <c r="CL21" s="467"/>
      <c r="CM21" s="467"/>
      <c r="CN21" s="467"/>
      <c r="CO21" s="467"/>
      <c r="CP21" s="467"/>
      <c r="CQ21" s="467"/>
      <c r="CR21" s="467"/>
      <c r="CS21" s="468"/>
      <c r="CT21" s="432"/>
      <c r="CU21" s="433"/>
      <c r="CV21" s="433"/>
      <c r="CW21" s="433"/>
      <c r="CX21" s="433"/>
      <c r="CY21" s="433"/>
      <c r="CZ21" s="433"/>
      <c r="DA21" s="434"/>
      <c r="DB21" s="432"/>
      <c r="DC21" s="433"/>
      <c r="DD21" s="433"/>
      <c r="DE21" s="433"/>
      <c r="DF21" s="433"/>
      <c r="DG21" s="433"/>
      <c r="DH21" s="433"/>
      <c r="DI21" s="434"/>
    </row>
    <row r="22" spans="1:113" ht="18.75" customHeight="1" x14ac:dyDescent="0.15">
      <c r="A22" s="172"/>
      <c r="B22" s="411" t="s">
        <v>161</v>
      </c>
      <c r="C22" s="412"/>
      <c r="D22" s="413"/>
      <c r="E22" s="420" t="s">
        <v>1</v>
      </c>
      <c r="F22" s="421"/>
      <c r="G22" s="421"/>
      <c r="H22" s="421"/>
      <c r="I22" s="421"/>
      <c r="J22" s="421"/>
      <c r="K22" s="422"/>
      <c r="L22" s="420" t="s">
        <v>162</v>
      </c>
      <c r="M22" s="421"/>
      <c r="N22" s="421"/>
      <c r="O22" s="421"/>
      <c r="P22" s="422"/>
      <c r="Q22" s="426" t="s">
        <v>163</v>
      </c>
      <c r="R22" s="427"/>
      <c r="S22" s="427"/>
      <c r="T22" s="427"/>
      <c r="U22" s="427"/>
      <c r="V22" s="428"/>
      <c r="W22" s="477" t="s">
        <v>164</v>
      </c>
      <c r="X22" s="412"/>
      <c r="Y22" s="413"/>
      <c r="Z22" s="420" t="s">
        <v>1</v>
      </c>
      <c r="AA22" s="421"/>
      <c r="AB22" s="421"/>
      <c r="AC22" s="421"/>
      <c r="AD22" s="421"/>
      <c r="AE22" s="421"/>
      <c r="AF22" s="421"/>
      <c r="AG22" s="422"/>
      <c r="AH22" s="438" t="s">
        <v>165</v>
      </c>
      <c r="AI22" s="421"/>
      <c r="AJ22" s="421"/>
      <c r="AK22" s="421"/>
      <c r="AL22" s="422"/>
      <c r="AM22" s="438" t="s">
        <v>166</v>
      </c>
      <c r="AN22" s="439"/>
      <c r="AO22" s="439"/>
      <c r="AP22" s="439"/>
      <c r="AQ22" s="439"/>
      <c r="AR22" s="440"/>
      <c r="AS22" s="426" t="s">
        <v>163</v>
      </c>
      <c r="AT22" s="427"/>
      <c r="AU22" s="427"/>
      <c r="AV22" s="427"/>
      <c r="AW22" s="427"/>
      <c r="AX22" s="444"/>
      <c r="AY22" s="461" t="s">
        <v>167</v>
      </c>
      <c r="AZ22" s="462"/>
      <c r="BA22" s="462"/>
      <c r="BB22" s="462"/>
      <c r="BC22" s="462"/>
      <c r="BD22" s="462"/>
      <c r="BE22" s="462"/>
      <c r="BF22" s="462"/>
      <c r="BG22" s="462"/>
      <c r="BH22" s="462"/>
      <c r="BI22" s="462"/>
      <c r="BJ22" s="462"/>
      <c r="BK22" s="462"/>
      <c r="BL22" s="462"/>
      <c r="BM22" s="463"/>
      <c r="BN22" s="464">
        <v>49909686</v>
      </c>
      <c r="BO22" s="465"/>
      <c r="BP22" s="465"/>
      <c r="BQ22" s="465"/>
      <c r="BR22" s="465"/>
      <c r="BS22" s="465"/>
      <c r="BT22" s="465"/>
      <c r="BU22" s="466"/>
      <c r="BV22" s="464">
        <v>51360997</v>
      </c>
      <c r="BW22" s="465"/>
      <c r="BX22" s="465"/>
      <c r="BY22" s="465"/>
      <c r="BZ22" s="465"/>
      <c r="CA22" s="465"/>
      <c r="CB22" s="465"/>
      <c r="CC22" s="466"/>
      <c r="CD22" s="185"/>
      <c r="CE22" s="467"/>
      <c r="CF22" s="467"/>
      <c r="CG22" s="467"/>
      <c r="CH22" s="467"/>
      <c r="CI22" s="467"/>
      <c r="CJ22" s="467"/>
      <c r="CK22" s="467"/>
      <c r="CL22" s="467"/>
      <c r="CM22" s="467"/>
      <c r="CN22" s="467"/>
      <c r="CO22" s="467"/>
      <c r="CP22" s="467"/>
      <c r="CQ22" s="467"/>
      <c r="CR22" s="467"/>
      <c r="CS22" s="468"/>
      <c r="CT22" s="432"/>
      <c r="CU22" s="433"/>
      <c r="CV22" s="433"/>
      <c r="CW22" s="433"/>
      <c r="CX22" s="433"/>
      <c r="CY22" s="433"/>
      <c r="CZ22" s="433"/>
      <c r="DA22" s="434"/>
      <c r="DB22" s="432"/>
      <c r="DC22" s="433"/>
      <c r="DD22" s="433"/>
      <c r="DE22" s="433"/>
      <c r="DF22" s="433"/>
      <c r="DG22" s="433"/>
      <c r="DH22" s="433"/>
      <c r="DI22" s="434"/>
    </row>
    <row r="23" spans="1:113" ht="18.75" customHeight="1" x14ac:dyDescent="0.15">
      <c r="A23" s="172"/>
      <c r="B23" s="414"/>
      <c r="C23" s="415"/>
      <c r="D23" s="416"/>
      <c r="E23" s="423"/>
      <c r="F23" s="424"/>
      <c r="G23" s="424"/>
      <c r="H23" s="424"/>
      <c r="I23" s="424"/>
      <c r="J23" s="424"/>
      <c r="K23" s="425"/>
      <c r="L23" s="423"/>
      <c r="M23" s="424"/>
      <c r="N23" s="424"/>
      <c r="O23" s="424"/>
      <c r="P23" s="425"/>
      <c r="Q23" s="429"/>
      <c r="R23" s="430"/>
      <c r="S23" s="430"/>
      <c r="T23" s="430"/>
      <c r="U23" s="430"/>
      <c r="V23" s="431"/>
      <c r="W23" s="478"/>
      <c r="X23" s="415"/>
      <c r="Y23" s="416"/>
      <c r="Z23" s="423"/>
      <c r="AA23" s="424"/>
      <c r="AB23" s="424"/>
      <c r="AC23" s="424"/>
      <c r="AD23" s="424"/>
      <c r="AE23" s="424"/>
      <c r="AF23" s="424"/>
      <c r="AG23" s="425"/>
      <c r="AH23" s="423"/>
      <c r="AI23" s="424"/>
      <c r="AJ23" s="424"/>
      <c r="AK23" s="424"/>
      <c r="AL23" s="425"/>
      <c r="AM23" s="441"/>
      <c r="AN23" s="442"/>
      <c r="AO23" s="442"/>
      <c r="AP23" s="442"/>
      <c r="AQ23" s="442"/>
      <c r="AR23" s="443"/>
      <c r="AS23" s="429"/>
      <c r="AT23" s="430"/>
      <c r="AU23" s="430"/>
      <c r="AV23" s="430"/>
      <c r="AW23" s="430"/>
      <c r="AX23" s="445"/>
      <c r="AY23" s="449" t="s">
        <v>168</v>
      </c>
      <c r="AZ23" s="450"/>
      <c r="BA23" s="450"/>
      <c r="BB23" s="450"/>
      <c r="BC23" s="450"/>
      <c r="BD23" s="450"/>
      <c r="BE23" s="450"/>
      <c r="BF23" s="450"/>
      <c r="BG23" s="450"/>
      <c r="BH23" s="450"/>
      <c r="BI23" s="450"/>
      <c r="BJ23" s="450"/>
      <c r="BK23" s="450"/>
      <c r="BL23" s="450"/>
      <c r="BM23" s="451"/>
      <c r="BN23" s="435">
        <v>31761198</v>
      </c>
      <c r="BO23" s="436"/>
      <c r="BP23" s="436"/>
      <c r="BQ23" s="436"/>
      <c r="BR23" s="436"/>
      <c r="BS23" s="436"/>
      <c r="BT23" s="436"/>
      <c r="BU23" s="437"/>
      <c r="BV23" s="435">
        <v>30887486</v>
      </c>
      <c r="BW23" s="436"/>
      <c r="BX23" s="436"/>
      <c r="BY23" s="436"/>
      <c r="BZ23" s="436"/>
      <c r="CA23" s="436"/>
      <c r="CB23" s="436"/>
      <c r="CC23" s="437"/>
      <c r="CD23" s="185"/>
      <c r="CE23" s="467"/>
      <c r="CF23" s="467"/>
      <c r="CG23" s="467"/>
      <c r="CH23" s="467"/>
      <c r="CI23" s="467"/>
      <c r="CJ23" s="467"/>
      <c r="CK23" s="467"/>
      <c r="CL23" s="467"/>
      <c r="CM23" s="467"/>
      <c r="CN23" s="467"/>
      <c r="CO23" s="467"/>
      <c r="CP23" s="467"/>
      <c r="CQ23" s="467"/>
      <c r="CR23" s="467"/>
      <c r="CS23" s="468"/>
      <c r="CT23" s="432"/>
      <c r="CU23" s="433"/>
      <c r="CV23" s="433"/>
      <c r="CW23" s="433"/>
      <c r="CX23" s="433"/>
      <c r="CY23" s="433"/>
      <c r="CZ23" s="433"/>
      <c r="DA23" s="434"/>
      <c r="DB23" s="432"/>
      <c r="DC23" s="433"/>
      <c r="DD23" s="433"/>
      <c r="DE23" s="433"/>
      <c r="DF23" s="433"/>
      <c r="DG23" s="433"/>
      <c r="DH23" s="433"/>
      <c r="DI23" s="434"/>
    </row>
    <row r="24" spans="1:113" ht="18.75" customHeight="1" thickBot="1" x14ac:dyDescent="0.2">
      <c r="A24" s="172"/>
      <c r="B24" s="414"/>
      <c r="C24" s="415"/>
      <c r="D24" s="416"/>
      <c r="E24" s="391" t="s">
        <v>169</v>
      </c>
      <c r="F24" s="392"/>
      <c r="G24" s="392"/>
      <c r="H24" s="392"/>
      <c r="I24" s="392"/>
      <c r="J24" s="392"/>
      <c r="K24" s="393"/>
      <c r="L24" s="388">
        <v>1</v>
      </c>
      <c r="M24" s="389"/>
      <c r="N24" s="389"/>
      <c r="O24" s="389"/>
      <c r="P24" s="390"/>
      <c r="Q24" s="388">
        <v>7500</v>
      </c>
      <c r="R24" s="389"/>
      <c r="S24" s="389"/>
      <c r="T24" s="389"/>
      <c r="U24" s="389"/>
      <c r="V24" s="390"/>
      <c r="W24" s="478"/>
      <c r="X24" s="415"/>
      <c r="Y24" s="416"/>
      <c r="Z24" s="391" t="s">
        <v>170</v>
      </c>
      <c r="AA24" s="392"/>
      <c r="AB24" s="392"/>
      <c r="AC24" s="392"/>
      <c r="AD24" s="392"/>
      <c r="AE24" s="392"/>
      <c r="AF24" s="392"/>
      <c r="AG24" s="393"/>
      <c r="AH24" s="388">
        <v>855</v>
      </c>
      <c r="AI24" s="389"/>
      <c r="AJ24" s="389"/>
      <c r="AK24" s="389"/>
      <c r="AL24" s="390"/>
      <c r="AM24" s="388">
        <v>2651355</v>
      </c>
      <c r="AN24" s="389"/>
      <c r="AO24" s="389"/>
      <c r="AP24" s="389"/>
      <c r="AQ24" s="389"/>
      <c r="AR24" s="390"/>
      <c r="AS24" s="388">
        <v>3101</v>
      </c>
      <c r="AT24" s="389"/>
      <c r="AU24" s="389"/>
      <c r="AV24" s="389"/>
      <c r="AW24" s="389"/>
      <c r="AX24" s="448"/>
      <c r="AY24" s="408" t="s">
        <v>171</v>
      </c>
      <c r="AZ24" s="409"/>
      <c r="BA24" s="409"/>
      <c r="BB24" s="409"/>
      <c r="BC24" s="409"/>
      <c r="BD24" s="409"/>
      <c r="BE24" s="409"/>
      <c r="BF24" s="409"/>
      <c r="BG24" s="409"/>
      <c r="BH24" s="409"/>
      <c r="BI24" s="409"/>
      <c r="BJ24" s="409"/>
      <c r="BK24" s="409"/>
      <c r="BL24" s="409"/>
      <c r="BM24" s="410"/>
      <c r="BN24" s="435">
        <v>35692225</v>
      </c>
      <c r="BO24" s="436"/>
      <c r="BP24" s="436"/>
      <c r="BQ24" s="436"/>
      <c r="BR24" s="436"/>
      <c r="BS24" s="436"/>
      <c r="BT24" s="436"/>
      <c r="BU24" s="437"/>
      <c r="BV24" s="435">
        <v>36579751</v>
      </c>
      <c r="BW24" s="436"/>
      <c r="BX24" s="436"/>
      <c r="BY24" s="436"/>
      <c r="BZ24" s="436"/>
      <c r="CA24" s="436"/>
      <c r="CB24" s="436"/>
      <c r="CC24" s="437"/>
      <c r="CD24" s="185"/>
      <c r="CE24" s="467"/>
      <c r="CF24" s="467"/>
      <c r="CG24" s="467"/>
      <c r="CH24" s="467"/>
      <c r="CI24" s="467"/>
      <c r="CJ24" s="467"/>
      <c r="CK24" s="467"/>
      <c r="CL24" s="467"/>
      <c r="CM24" s="467"/>
      <c r="CN24" s="467"/>
      <c r="CO24" s="467"/>
      <c r="CP24" s="467"/>
      <c r="CQ24" s="467"/>
      <c r="CR24" s="467"/>
      <c r="CS24" s="468"/>
      <c r="CT24" s="432"/>
      <c r="CU24" s="433"/>
      <c r="CV24" s="433"/>
      <c r="CW24" s="433"/>
      <c r="CX24" s="433"/>
      <c r="CY24" s="433"/>
      <c r="CZ24" s="433"/>
      <c r="DA24" s="434"/>
      <c r="DB24" s="432"/>
      <c r="DC24" s="433"/>
      <c r="DD24" s="433"/>
      <c r="DE24" s="433"/>
      <c r="DF24" s="433"/>
      <c r="DG24" s="433"/>
      <c r="DH24" s="433"/>
      <c r="DI24" s="434"/>
    </row>
    <row r="25" spans="1:113" ht="18.75" customHeight="1" x14ac:dyDescent="0.15">
      <c r="A25" s="172"/>
      <c r="B25" s="414"/>
      <c r="C25" s="415"/>
      <c r="D25" s="416"/>
      <c r="E25" s="391" t="s">
        <v>172</v>
      </c>
      <c r="F25" s="392"/>
      <c r="G25" s="392"/>
      <c r="H25" s="392"/>
      <c r="I25" s="392"/>
      <c r="J25" s="392"/>
      <c r="K25" s="393"/>
      <c r="L25" s="388">
        <v>1</v>
      </c>
      <c r="M25" s="389"/>
      <c r="N25" s="389"/>
      <c r="O25" s="389"/>
      <c r="P25" s="390"/>
      <c r="Q25" s="388">
        <v>5850</v>
      </c>
      <c r="R25" s="389"/>
      <c r="S25" s="389"/>
      <c r="T25" s="389"/>
      <c r="U25" s="389"/>
      <c r="V25" s="390"/>
      <c r="W25" s="478"/>
      <c r="X25" s="415"/>
      <c r="Y25" s="416"/>
      <c r="Z25" s="391" t="s">
        <v>173</v>
      </c>
      <c r="AA25" s="392"/>
      <c r="AB25" s="392"/>
      <c r="AC25" s="392"/>
      <c r="AD25" s="392"/>
      <c r="AE25" s="392"/>
      <c r="AF25" s="392"/>
      <c r="AG25" s="393"/>
      <c r="AH25" s="388">
        <v>181</v>
      </c>
      <c r="AI25" s="389"/>
      <c r="AJ25" s="389"/>
      <c r="AK25" s="389"/>
      <c r="AL25" s="390"/>
      <c r="AM25" s="388">
        <v>584992</v>
      </c>
      <c r="AN25" s="389"/>
      <c r="AO25" s="389"/>
      <c r="AP25" s="389"/>
      <c r="AQ25" s="389"/>
      <c r="AR25" s="390"/>
      <c r="AS25" s="388">
        <v>3232</v>
      </c>
      <c r="AT25" s="389"/>
      <c r="AU25" s="389"/>
      <c r="AV25" s="389"/>
      <c r="AW25" s="389"/>
      <c r="AX25" s="448"/>
      <c r="AY25" s="461" t="s">
        <v>174</v>
      </c>
      <c r="AZ25" s="462"/>
      <c r="BA25" s="462"/>
      <c r="BB25" s="462"/>
      <c r="BC25" s="462"/>
      <c r="BD25" s="462"/>
      <c r="BE25" s="462"/>
      <c r="BF25" s="462"/>
      <c r="BG25" s="462"/>
      <c r="BH25" s="462"/>
      <c r="BI25" s="462"/>
      <c r="BJ25" s="462"/>
      <c r="BK25" s="462"/>
      <c r="BL25" s="462"/>
      <c r="BM25" s="463"/>
      <c r="BN25" s="464">
        <v>2166727</v>
      </c>
      <c r="BO25" s="465"/>
      <c r="BP25" s="465"/>
      <c r="BQ25" s="465"/>
      <c r="BR25" s="465"/>
      <c r="BS25" s="465"/>
      <c r="BT25" s="465"/>
      <c r="BU25" s="466"/>
      <c r="BV25" s="464">
        <v>3009638</v>
      </c>
      <c r="BW25" s="465"/>
      <c r="BX25" s="465"/>
      <c r="BY25" s="465"/>
      <c r="BZ25" s="465"/>
      <c r="CA25" s="465"/>
      <c r="CB25" s="465"/>
      <c r="CC25" s="466"/>
      <c r="CD25" s="185"/>
      <c r="CE25" s="467"/>
      <c r="CF25" s="467"/>
      <c r="CG25" s="467"/>
      <c r="CH25" s="467"/>
      <c r="CI25" s="467"/>
      <c r="CJ25" s="467"/>
      <c r="CK25" s="467"/>
      <c r="CL25" s="467"/>
      <c r="CM25" s="467"/>
      <c r="CN25" s="467"/>
      <c r="CO25" s="467"/>
      <c r="CP25" s="467"/>
      <c r="CQ25" s="467"/>
      <c r="CR25" s="467"/>
      <c r="CS25" s="468"/>
      <c r="CT25" s="432"/>
      <c r="CU25" s="433"/>
      <c r="CV25" s="433"/>
      <c r="CW25" s="433"/>
      <c r="CX25" s="433"/>
      <c r="CY25" s="433"/>
      <c r="CZ25" s="433"/>
      <c r="DA25" s="434"/>
      <c r="DB25" s="432"/>
      <c r="DC25" s="433"/>
      <c r="DD25" s="433"/>
      <c r="DE25" s="433"/>
      <c r="DF25" s="433"/>
      <c r="DG25" s="433"/>
      <c r="DH25" s="433"/>
      <c r="DI25" s="434"/>
    </row>
    <row r="26" spans="1:113" ht="18.75" customHeight="1" x14ac:dyDescent="0.15">
      <c r="A26" s="172"/>
      <c r="B26" s="414"/>
      <c r="C26" s="415"/>
      <c r="D26" s="416"/>
      <c r="E26" s="391" t="s">
        <v>175</v>
      </c>
      <c r="F26" s="392"/>
      <c r="G26" s="392"/>
      <c r="H26" s="392"/>
      <c r="I26" s="392"/>
      <c r="J26" s="392"/>
      <c r="K26" s="393"/>
      <c r="L26" s="388">
        <v>1</v>
      </c>
      <c r="M26" s="389"/>
      <c r="N26" s="389"/>
      <c r="O26" s="389"/>
      <c r="P26" s="390"/>
      <c r="Q26" s="388">
        <v>5300</v>
      </c>
      <c r="R26" s="389"/>
      <c r="S26" s="389"/>
      <c r="T26" s="389"/>
      <c r="U26" s="389"/>
      <c r="V26" s="390"/>
      <c r="W26" s="478"/>
      <c r="X26" s="415"/>
      <c r="Y26" s="416"/>
      <c r="Z26" s="391" t="s">
        <v>176</v>
      </c>
      <c r="AA26" s="446"/>
      <c r="AB26" s="446"/>
      <c r="AC26" s="446"/>
      <c r="AD26" s="446"/>
      <c r="AE26" s="446"/>
      <c r="AF26" s="446"/>
      <c r="AG26" s="447"/>
      <c r="AH26" s="388">
        <v>57</v>
      </c>
      <c r="AI26" s="389"/>
      <c r="AJ26" s="389"/>
      <c r="AK26" s="389"/>
      <c r="AL26" s="390"/>
      <c r="AM26" s="388">
        <v>159315</v>
      </c>
      <c r="AN26" s="389"/>
      <c r="AO26" s="389"/>
      <c r="AP26" s="389"/>
      <c r="AQ26" s="389"/>
      <c r="AR26" s="390"/>
      <c r="AS26" s="388">
        <v>2795</v>
      </c>
      <c r="AT26" s="389"/>
      <c r="AU26" s="389"/>
      <c r="AV26" s="389"/>
      <c r="AW26" s="389"/>
      <c r="AX26" s="448"/>
      <c r="AY26" s="475" t="s">
        <v>177</v>
      </c>
      <c r="AZ26" s="395"/>
      <c r="BA26" s="395"/>
      <c r="BB26" s="395"/>
      <c r="BC26" s="395"/>
      <c r="BD26" s="395"/>
      <c r="BE26" s="395"/>
      <c r="BF26" s="395"/>
      <c r="BG26" s="395"/>
      <c r="BH26" s="395"/>
      <c r="BI26" s="395"/>
      <c r="BJ26" s="395"/>
      <c r="BK26" s="395"/>
      <c r="BL26" s="395"/>
      <c r="BM26" s="476"/>
      <c r="BN26" s="435" t="s">
        <v>178</v>
      </c>
      <c r="BO26" s="436"/>
      <c r="BP26" s="436"/>
      <c r="BQ26" s="436"/>
      <c r="BR26" s="436"/>
      <c r="BS26" s="436"/>
      <c r="BT26" s="436"/>
      <c r="BU26" s="437"/>
      <c r="BV26" s="435" t="s">
        <v>178</v>
      </c>
      <c r="BW26" s="436"/>
      <c r="BX26" s="436"/>
      <c r="BY26" s="436"/>
      <c r="BZ26" s="436"/>
      <c r="CA26" s="436"/>
      <c r="CB26" s="436"/>
      <c r="CC26" s="437"/>
      <c r="CD26" s="185"/>
      <c r="CE26" s="467"/>
      <c r="CF26" s="467"/>
      <c r="CG26" s="467"/>
      <c r="CH26" s="467"/>
      <c r="CI26" s="467"/>
      <c r="CJ26" s="467"/>
      <c r="CK26" s="467"/>
      <c r="CL26" s="467"/>
      <c r="CM26" s="467"/>
      <c r="CN26" s="467"/>
      <c r="CO26" s="467"/>
      <c r="CP26" s="467"/>
      <c r="CQ26" s="467"/>
      <c r="CR26" s="467"/>
      <c r="CS26" s="468"/>
      <c r="CT26" s="432"/>
      <c r="CU26" s="433"/>
      <c r="CV26" s="433"/>
      <c r="CW26" s="433"/>
      <c r="CX26" s="433"/>
      <c r="CY26" s="433"/>
      <c r="CZ26" s="433"/>
      <c r="DA26" s="434"/>
      <c r="DB26" s="432"/>
      <c r="DC26" s="433"/>
      <c r="DD26" s="433"/>
      <c r="DE26" s="433"/>
      <c r="DF26" s="433"/>
      <c r="DG26" s="433"/>
      <c r="DH26" s="433"/>
      <c r="DI26" s="434"/>
    </row>
    <row r="27" spans="1:113" ht="18.75" customHeight="1" thickBot="1" x14ac:dyDescent="0.2">
      <c r="A27" s="172"/>
      <c r="B27" s="414"/>
      <c r="C27" s="415"/>
      <c r="D27" s="416"/>
      <c r="E27" s="391" t="s">
        <v>179</v>
      </c>
      <c r="F27" s="392"/>
      <c r="G27" s="392"/>
      <c r="H27" s="392"/>
      <c r="I27" s="392"/>
      <c r="J27" s="392"/>
      <c r="K27" s="393"/>
      <c r="L27" s="388">
        <v>1</v>
      </c>
      <c r="M27" s="389"/>
      <c r="N27" s="389"/>
      <c r="O27" s="389"/>
      <c r="P27" s="390"/>
      <c r="Q27" s="388">
        <v>3479</v>
      </c>
      <c r="R27" s="389"/>
      <c r="S27" s="389"/>
      <c r="T27" s="389"/>
      <c r="U27" s="389"/>
      <c r="V27" s="390"/>
      <c r="W27" s="478"/>
      <c r="X27" s="415"/>
      <c r="Y27" s="416"/>
      <c r="Z27" s="391" t="s">
        <v>180</v>
      </c>
      <c r="AA27" s="392"/>
      <c r="AB27" s="392"/>
      <c r="AC27" s="392"/>
      <c r="AD27" s="392"/>
      <c r="AE27" s="392"/>
      <c r="AF27" s="392"/>
      <c r="AG27" s="393"/>
      <c r="AH27" s="388">
        <v>7</v>
      </c>
      <c r="AI27" s="389"/>
      <c r="AJ27" s="389"/>
      <c r="AK27" s="389"/>
      <c r="AL27" s="390"/>
      <c r="AM27" s="388">
        <v>23605</v>
      </c>
      <c r="AN27" s="389"/>
      <c r="AO27" s="389"/>
      <c r="AP27" s="389"/>
      <c r="AQ27" s="389"/>
      <c r="AR27" s="390"/>
      <c r="AS27" s="388">
        <v>3372</v>
      </c>
      <c r="AT27" s="389"/>
      <c r="AU27" s="389"/>
      <c r="AV27" s="389"/>
      <c r="AW27" s="389"/>
      <c r="AX27" s="448"/>
      <c r="AY27" s="472" t="s">
        <v>181</v>
      </c>
      <c r="AZ27" s="473"/>
      <c r="BA27" s="473"/>
      <c r="BB27" s="473"/>
      <c r="BC27" s="473"/>
      <c r="BD27" s="473"/>
      <c r="BE27" s="473"/>
      <c r="BF27" s="473"/>
      <c r="BG27" s="473"/>
      <c r="BH27" s="473"/>
      <c r="BI27" s="473"/>
      <c r="BJ27" s="473"/>
      <c r="BK27" s="473"/>
      <c r="BL27" s="473"/>
      <c r="BM27" s="474"/>
      <c r="BN27" s="469">
        <v>1004753</v>
      </c>
      <c r="BO27" s="470"/>
      <c r="BP27" s="470"/>
      <c r="BQ27" s="470"/>
      <c r="BR27" s="470"/>
      <c r="BS27" s="470"/>
      <c r="BT27" s="470"/>
      <c r="BU27" s="471"/>
      <c r="BV27" s="469">
        <v>1004720</v>
      </c>
      <c r="BW27" s="470"/>
      <c r="BX27" s="470"/>
      <c r="BY27" s="470"/>
      <c r="BZ27" s="470"/>
      <c r="CA27" s="470"/>
      <c r="CB27" s="470"/>
      <c r="CC27" s="471"/>
      <c r="CD27" s="187"/>
      <c r="CE27" s="467"/>
      <c r="CF27" s="467"/>
      <c r="CG27" s="467"/>
      <c r="CH27" s="467"/>
      <c r="CI27" s="467"/>
      <c r="CJ27" s="467"/>
      <c r="CK27" s="467"/>
      <c r="CL27" s="467"/>
      <c r="CM27" s="467"/>
      <c r="CN27" s="467"/>
      <c r="CO27" s="467"/>
      <c r="CP27" s="467"/>
      <c r="CQ27" s="467"/>
      <c r="CR27" s="467"/>
      <c r="CS27" s="468"/>
      <c r="CT27" s="432"/>
      <c r="CU27" s="433"/>
      <c r="CV27" s="433"/>
      <c r="CW27" s="433"/>
      <c r="CX27" s="433"/>
      <c r="CY27" s="433"/>
      <c r="CZ27" s="433"/>
      <c r="DA27" s="434"/>
      <c r="DB27" s="432"/>
      <c r="DC27" s="433"/>
      <c r="DD27" s="433"/>
      <c r="DE27" s="433"/>
      <c r="DF27" s="433"/>
      <c r="DG27" s="433"/>
      <c r="DH27" s="433"/>
      <c r="DI27" s="434"/>
    </row>
    <row r="28" spans="1:113" ht="18.75" customHeight="1" x14ac:dyDescent="0.15">
      <c r="A28" s="172"/>
      <c r="B28" s="414"/>
      <c r="C28" s="415"/>
      <c r="D28" s="416"/>
      <c r="E28" s="391" t="s">
        <v>182</v>
      </c>
      <c r="F28" s="392"/>
      <c r="G28" s="392"/>
      <c r="H28" s="392"/>
      <c r="I28" s="392"/>
      <c r="J28" s="392"/>
      <c r="K28" s="393"/>
      <c r="L28" s="388">
        <v>1</v>
      </c>
      <c r="M28" s="389"/>
      <c r="N28" s="389"/>
      <c r="O28" s="389"/>
      <c r="P28" s="390"/>
      <c r="Q28" s="388">
        <v>2851</v>
      </c>
      <c r="R28" s="389"/>
      <c r="S28" s="389"/>
      <c r="T28" s="389"/>
      <c r="U28" s="389"/>
      <c r="V28" s="390"/>
      <c r="W28" s="478"/>
      <c r="X28" s="415"/>
      <c r="Y28" s="416"/>
      <c r="Z28" s="391" t="s">
        <v>183</v>
      </c>
      <c r="AA28" s="392"/>
      <c r="AB28" s="392"/>
      <c r="AC28" s="392"/>
      <c r="AD28" s="392"/>
      <c r="AE28" s="392"/>
      <c r="AF28" s="392"/>
      <c r="AG28" s="393"/>
      <c r="AH28" s="388">
        <v>3</v>
      </c>
      <c r="AI28" s="389"/>
      <c r="AJ28" s="389"/>
      <c r="AK28" s="389"/>
      <c r="AL28" s="390"/>
      <c r="AM28" s="388">
        <v>6618</v>
      </c>
      <c r="AN28" s="389"/>
      <c r="AO28" s="389"/>
      <c r="AP28" s="389"/>
      <c r="AQ28" s="389"/>
      <c r="AR28" s="390"/>
      <c r="AS28" s="388">
        <v>2206</v>
      </c>
      <c r="AT28" s="389"/>
      <c r="AU28" s="389"/>
      <c r="AV28" s="389"/>
      <c r="AW28" s="389"/>
      <c r="AX28" s="448"/>
      <c r="AY28" s="452" t="s">
        <v>184</v>
      </c>
      <c r="AZ28" s="453"/>
      <c r="BA28" s="453"/>
      <c r="BB28" s="454"/>
      <c r="BC28" s="461" t="s">
        <v>48</v>
      </c>
      <c r="BD28" s="462"/>
      <c r="BE28" s="462"/>
      <c r="BF28" s="462"/>
      <c r="BG28" s="462"/>
      <c r="BH28" s="462"/>
      <c r="BI28" s="462"/>
      <c r="BJ28" s="462"/>
      <c r="BK28" s="462"/>
      <c r="BL28" s="462"/>
      <c r="BM28" s="463"/>
      <c r="BN28" s="464">
        <v>6265741</v>
      </c>
      <c r="BO28" s="465"/>
      <c r="BP28" s="465"/>
      <c r="BQ28" s="465"/>
      <c r="BR28" s="465"/>
      <c r="BS28" s="465"/>
      <c r="BT28" s="465"/>
      <c r="BU28" s="466"/>
      <c r="BV28" s="464">
        <v>6082340</v>
      </c>
      <c r="BW28" s="465"/>
      <c r="BX28" s="465"/>
      <c r="BY28" s="465"/>
      <c r="BZ28" s="465"/>
      <c r="CA28" s="465"/>
      <c r="CB28" s="465"/>
      <c r="CC28" s="466"/>
      <c r="CD28" s="185"/>
      <c r="CE28" s="467"/>
      <c r="CF28" s="467"/>
      <c r="CG28" s="467"/>
      <c r="CH28" s="467"/>
      <c r="CI28" s="467"/>
      <c r="CJ28" s="467"/>
      <c r="CK28" s="467"/>
      <c r="CL28" s="467"/>
      <c r="CM28" s="467"/>
      <c r="CN28" s="467"/>
      <c r="CO28" s="467"/>
      <c r="CP28" s="467"/>
      <c r="CQ28" s="467"/>
      <c r="CR28" s="467"/>
      <c r="CS28" s="468"/>
      <c r="CT28" s="432"/>
      <c r="CU28" s="433"/>
      <c r="CV28" s="433"/>
      <c r="CW28" s="433"/>
      <c r="CX28" s="433"/>
      <c r="CY28" s="433"/>
      <c r="CZ28" s="433"/>
      <c r="DA28" s="434"/>
      <c r="DB28" s="432"/>
      <c r="DC28" s="433"/>
      <c r="DD28" s="433"/>
      <c r="DE28" s="433"/>
      <c r="DF28" s="433"/>
      <c r="DG28" s="433"/>
      <c r="DH28" s="433"/>
      <c r="DI28" s="434"/>
    </row>
    <row r="29" spans="1:113" ht="18.75" customHeight="1" x14ac:dyDescent="0.15">
      <c r="A29" s="172"/>
      <c r="B29" s="414"/>
      <c r="C29" s="415"/>
      <c r="D29" s="416"/>
      <c r="E29" s="391" t="s">
        <v>185</v>
      </c>
      <c r="F29" s="392"/>
      <c r="G29" s="392"/>
      <c r="H29" s="392"/>
      <c r="I29" s="392"/>
      <c r="J29" s="392"/>
      <c r="K29" s="393"/>
      <c r="L29" s="388">
        <v>19</v>
      </c>
      <c r="M29" s="389"/>
      <c r="N29" s="389"/>
      <c r="O29" s="389"/>
      <c r="P29" s="390"/>
      <c r="Q29" s="388">
        <v>2682</v>
      </c>
      <c r="R29" s="389"/>
      <c r="S29" s="389"/>
      <c r="T29" s="389"/>
      <c r="U29" s="389"/>
      <c r="V29" s="390"/>
      <c r="W29" s="479"/>
      <c r="X29" s="480"/>
      <c r="Y29" s="481"/>
      <c r="Z29" s="391" t="s">
        <v>186</v>
      </c>
      <c r="AA29" s="392"/>
      <c r="AB29" s="392"/>
      <c r="AC29" s="392"/>
      <c r="AD29" s="392"/>
      <c r="AE29" s="392"/>
      <c r="AF29" s="392"/>
      <c r="AG29" s="393"/>
      <c r="AH29" s="388">
        <v>865</v>
      </c>
      <c r="AI29" s="389"/>
      <c r="AJ29" s="389"/>
      <c r="AK29" s="389"/>
      <c r="AL29" s="390"/>
      <c r="AM29" s="388">
        <v>2681578</v>
      </c>
      <c r="AN29" s="389"/>
      <c r="AO29" s="389"/>
      <c r="AP29" s="389"/>
      <c r="AQ29" s="389"/>
      <c r="AR29" s="390"/>
      <c r="AS29" s="388">
        <v>3100</v>
      </c>
      <c r="AT29" s="389"/>
      <c r="AU29" s="389"/>
      <c r="AV29" s="389"/>
      <c r="AW29" s="389"/>
      <c r="AX29" s="448"/>
      <c r="AY29" s="455"/>
      <c r="AZ29" s="456"/>
      <c r="BA29" s="456"/>
      <c r="BB29" s="457"/>
      <c r="BC29" s="449" t="s">
        <v>187</v>
      </c>
      <c r="BD29" s="450"/>
      <c r="BE29" s="450"/>
      <c r="BF29" s="450"/>
      <c r="BG29" s="450"/>
      <c r="BH29" s="450"/>
      <c r="BI29" s="450"/>
      <c r="BJ29" s="450"/>
      <c r="BK29" s="450"/>
      <c r="BL29" s="450"/>
      <c r="BM29" s="451"/>
      <c r="BN29" s="435">
        <v>1469878</v>
      </c>
      <c r="BO29" s="436"/>
      <c r="BP29" s="436"/>
      <c r="BQ29" s="436"/>
      <c r="BR29" s="436"/>
      <c r="BS29" s="436"/>
      <c r="BT29" s="436"/>
      <c r="BU29" s="437"/>
      <c r="BV29" s="435">
        <v>1408774</v>
      </c>
      <c r="BW29" s="436"/>
      <c r="BX29" s="436"/>
      <c r="BY29" s="436"/>
      <c r="BZ29" s="436"/>
      <c r="CA29" s="436"/>
      <c r="CB29" s="436"/>
      <c r="CC29" s="437"/>
      <c r="CD29" s="187"/>
      <c r="CE29" s="467"/>
      <c r="CF29" s="467"/>
      <c r="CG29" s="467"/>
      <c r="CH29" s="467"/>
      <c r="CI29" s="467"/>
      <c r="CJ29" s="467"/>
      <c r="CK29" s="467"/>
      <c r="CL29" s="467"/>
      <c r="CM29" s="467"/>
      <c r="CN29" s="467"/>
      <c r="CO29" s="467"/>
      <c r="CP29" s="467"/>
      <c r="CQ29" s="467"/>
      <c r="CR29" s="467"/>
      <c r="CS29" s="468"/>
      <c r="CT29" s="432"/>
      <c r="CU29" s="433"/>
      <c r="CV29" s="433"/>
      <c r="CW29" s="433"/>
      <c r="CX29" s="433"/>
      <c r="CY29" s="433"/>
      <c r="CZ29" s="433"/>
      <c r="DA29" s="434"/>
      <c r="DB29" s="432"/>
      <c r="DC29" s="433"/>
      <c r="DD29" s="433"/>
      <c r="DE29" s="433"/>
      <c r="DF29" s="433"/>
      <c r="DG29" s="433"/>
      <c r="DH29" s="433"/>
      <c r="DI29" s="434"/>
    </row>
    <row r="30" spans="1:113" ht="18.75" customHeight="1" thickBot="1" x14ac:dyDescent="0.2">
      <c r="A30" s="172"/>
      <c r="B30" s="417"/>
      <c r="C30" s="418"/>
      <c r="D30" s="419"/>
      <c r="E30" s="396"/>
      <c r="F30" s="397"/>
      <c r="G30" s="397"/>
      <c r="H30" s="397"/>
      <c r="I30" s="397"/>
      <c r="J30" s="397"/>
      <c r="K30" s="398"/>
      <c r="L30" s="399"/>
      <c r="M30" s="400"/>
      <c r="N30" s="400"/>
      <c r="O30" s="400"/>
      <c r="P30" s="401"/>
      <c r="Q30" s="399"/>
      <c r="R30" s="400"/>
      <c r="S30" s="400"/>
      <c r="T30" s="400"/>
      <c r="U30" s="400"/>
      <c r="V30" s="401"/>
      <c r="W30" s="402" t="s">
        <v>188</v>
      </c>
      <c r="X30" s="403"/>
      <c r="Y30" s="403"/>
      <c r="Z30" s="403"/>
      <c r="AA30" s="403"/>
      <c r="AB30" s="403"/>
      <c r="AC30" s="403"/>
      <c r="AD30" s="403"/>
      <c r="AE30" s="403"/>
      <c r="AF30" s="403"/>
      <c r="AG30" s="404"/>
      <c r="AH30" s="405">
        <v>91.9</v>
      </c>
      <c r="AI30" s="406"/>
      <c r="AJ30" s="406"/>
      <c r="AK30" s="406"/>
      <c r="AL30" s="406"/>
      <c r="AM30" s="406"/>
      <c r="AN30" s="406"/>
      <c r="AO30" s="406"/>
      <c r="AP30" s="406"/>
      <c r="AQ30" s="406"/>
      <c r="AR30" s="406"/>
      <c r="AS30" s="406"/>
      <c r="AT30" s="406"/>
      <c r="AU30" s="406"/>
      <c r="AV30" s="406"/>
      <c r="AW30" s="406"/>
      <c r="AX30" s="407"/>
      <c r="AY30" s="458"/>
      <c r="AZ30" s="459"/>
      <c r="BA30" s="459"/>
      <c r="BB30" s="460"/>
      <c r="BC30" s="408" t="s">
        <v>50</v>
      </c>
      <c r="BD30" s="409"/>
      <c r="BE30" s="409"/>
      <c r="BF30" s="409"/>
      <c r="BG30" s="409"/>
      <c r="BH30" s="409"/>
      <c r="BI30" s="409"/>
      <c r="BJ30" s="409"/>
      <c r="BK30" s="409"/>
      <c r="BL30" s="409"/>
      <c r="BM30" s="410"/>
      <c r="BN30" s="469">
        <v>8818008</v>
      </c>
      <c r="BO30" s="470"/>
      <c r="BP30" s="470"/>
      <c r="BQ30" s="470"/>
      <c r="BR30" s="470"/>
      <c r="BS30" s="470"/>
      <c r="BT30" s="470"/>
      <c r="BU30" s="471"/>
      <c r="BV30" s="469">
        <v>9243980</v>
      </c>
      <c r="BW30" s="470"/>
      <c r="BX30" s="470"/>
      <c r="BY30" s="470"/>
      <c r="BZ30" s="470"/>
      <c r="CA30" s="470"/>
      <c r="CB30" s="470"/>
      <c r="CC30" s="471"/>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94" t="s">
        <v>189</v>
      </c>
      <c r="D32" s="394"/>
      <c r="E32" s="394"/>
      <c r="F32" s="394"/>
      <c r="G32" s="394"/>
      <c r="H32" s="394"/>
      <c r="I32" s="394"/>
      <c r="J32" s="394"/>
      <c r="K32" s="394"/>
      <c r="L32" s="394"/>
      <c r="M32" s="394"/>
      <c r="N32" s="394"/>
      <c r="O32" s="394"/>
      <c r="P32" s="394"/>
      <c r="Q32" s="394"/>
      <c r="R32" s="394"/>
      <c r="S32" s="394"/>
      <c r="U32" s="395" t="s">
        <v>190</v>
      </c>
      <c r="V32" s="395"/>
      <c r="W32" s="395"/>
      <c r="X32" s="395"/>
      <c r="Y32" s="395"/>
      <c r="Z32" s="395"/>
      <c r="AA32" s="395"/>
      <c r="AB32" s="395"/>
      <c r="AC32" s="395"/>
      <c r="AD32" s="395"/>
      <c r="AE32" s="395"/>
      <c r="AF32" s="395"/>
      <c r="AG32" s="395"/>
      <c r="AH32" s="395"/>
      <c r="AI32" s="395"/>
      <c r="AJ32" s="395"/>
      <c r="AK32" s="395"/>
      <c r="AM32" s="395" t="s">
        <v>191</v>
      </c>
      <c r="AN32" s="395"/>
      <c r="AO32" s="395"/>
      <c r="AP32" s="395"/>
      <c r="AQ32" s="395"/>
      <c r="AR32" s="395"/>
      <c r="AS32" s="395"/>
      <c r="AT32" s="395"/>
      <c r="AU32" s="395"/>
      <c r="AV32" s="395"/>
      <c r="AW32" s="395"/>
      <c r="AX32" s="395"/>
      <c r="AY32" s="395"/>
      <c r="AZ32" s="395"/>
      <c r="BA32" s="395"/>
      <c r="BB32" s="395"/>
      <c r="BC32" s="395"/>
      <c r="BE32" s="395" t="s">
        <v>192</v>
      </c>
      <c r="BF32" s="395"/>
      <c r="BG32" s="395"/>
      <c r="BH32" s="395"/>
      <c r="BI32" s="395"/>
      <c r="BJ32" s="395"/>
      <c r="BK32" s="395"/>
      <c r="BL32" s="395"/>
      <c r="BM32" s="395"/>
      <c r="BN32" s="395"/>
      <c r="BO32" s="395"/>
      <c r="BP32" s="395"/>
      <c r="BQ32" s="395"/>
      <c r="BR32" s="395"/>
      <c r="BS32" s="395"/>
      <c r="BT32" s="395"/>
      <c r="BU32" s="395"/>
      <c r="BW32" s="395" t="s">
        <v>193</v>
      </c>
      <c r="BX32" s="395"/>
      <c r="BY32" s="395"/>
      <c r="BZ32" s="395"/>
      <c r="CA32" s="395"/>
      <c r="CB32" s="395"/>
      <c r="CC32" s="395"/>
      <c r="CD32" s="395"/>
      <c r="CE32" s="395"/>
      <c r="CF32" s="395"/>
      <c r="CG32" s="395"/>
      <c r="CH32" s="395"/>
      <c r="CI32" s="395"/>
      <c r="CJ32" s="395"/>
      <c r="CK32" s="395"/>
      <c r="CL32" s="395"/>
      <c r="CM32" s="395"/>
      <c r="CO32" s="395" t="s">
        <v>194</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15">
      <c r="A33" s="172"/>
      <c r="B33" s="196"/>
      <c r="C33" s="387" t="s">
        <v>195</v>
      </c>
      <c r="D33" s="387"/>
      <c r="E33" s="386" t="s">
        <v>196</v>
      </c>
      <c r="F33" s="386"/>
      <c r="G33" s="386"/>
      <c r="H33" s="386"/>
      <c r="I33" s="386"/>
      <c r="J33" s="386"/>
      <c r="K33" s="386"/>
      <c r="L33" s="386"/>
      <c r="M33" s="386"/>
      <c r="N33" s="386"/>
      <c r="O33" s="386"/>
      <c r="P33" s="386"/>
      <c r="Q33" s="386"/>
      <c r="R33" s="386"/>
      <c r="S33" s="386"/>
      <c r="T33" s="197"/>
      <c r="U33" s="387" t="s">
        <v>195</v>
      </c>
      <c r="V33" s="387"/>
      <c r="W33" s="386" t="s">
        <v>197</v>
      </c>
      <c r="X33" s="386"/>
      <c r="Y33" s="386"/>
      <c r="Z33" s="386"/>
      <c r="AA33" s="386"/>
      <c r="AB33" s="386"/>
      <c r="AC33" s="386"/>
      <c r="AD33" s="386"/>
      <c r="AE33" s="386"/>
      <c r="AF33" s="386"/>
      <c r="AG33" s="386"/>
      <c r="AH33" s="386"/>
      <c r="AI33" s="386"/>
      <c r="AJ33" s="386"/>
      <c r="AK33" s="386"/>
      <c r="AL33" s="197"/>
      <c r="AM33" s="387" t="s">
        <v>195</v>
      </c>
      <c r="AN33" s="387"/>
      <c r="AO33" s="386" t="s">
        <v>197</v>
      </c>
      <c r="AP33" s="386"/>
      <c r="AQ33" s="386"/>
      <c r="AR33" s="386"/>
      <c r="AS33" s="386"/>
      <c r="AT33" s="386"/>
      <c r="AU33" s="386"/>
      <c r="AV33" s="386"/>
      <c r="AW33" s="386"/>
      <c r="AX33" s="386"/>
      <c r="AY33" s="386"/>
      <c r="AZ33" s="386"/>
      <c r="BA33" s="386"/>
      <c r="BB33" s="386"/>
      <c r="BC33" s="386"/>
      <c r="BD33" s="198"/>
      <c r="BE33" s="386" t="s">
        <v>198</v>
      </c>
      <c r="BF33" s="386"/>
      <c r="BG33" s="386" t="s">
        <v>199</v>
      </c>
      <c r="BH33" s="386"/>
      <c r="BI33" s="386"/>
      <c r="BJ33" s="386"/>
      <c r="BK33" s="386"/>
      <c r="BL33" s="386"/>
      <c r="BM33" s="386"/>
      <c r="BN33" s="386"/>
      <c r="BO33" s="386"/>
      <c r="BP33" s="386"/>
      <c r="BQ33" s="386"/>
      <c r="BR33" s="386"/>
      <c r="BS33" s="386"/>
      <c r="BT33" s="386"/>
      <c r="BU33" s="386"/>
      <c r="BV33" s="198"/>
      <c r="BW33" s="387" t="s">
        <v>198</v>
      </c>
      <c r="BX33" s="387"/>
      <c r="BY33" s="386" t="s">
        <v>200</v>
      </c>
      <c r="BZ33" s="386"/>
      <c r="CA33" s="386"/>
      <c r="CB33" s="386"/>
      <c r="CC33" s="386"/>
      <c r="CD33" s="386"/>
      <c r="CE33" s="386"/>
      <c r="CF33" s="386"/>
      <c r="CG33" s="386"/>
      <c r="CH33" s="386"/>
      <c r="CI33" s="386"/>
      <c r="CJ33" s="386"/>
      <c r="CK33" s="386"/>
      <c r="CL33" s="386"/>
      <c r="CM33" s="386"/>
      <c r="CN33" s="197"/>
      <c r="CO33" s="387" t="s">
        <v>195</v>
      </c>
      <c r="CP33" s="387"/>
      <c r="CQ33" s="386" t="s">
        <v>201</v>
      </c>
      <c r="CR33" s="386"/>
      <c r="CS33" s="386"/>
      <c r="CT33" s="386"/>
      <c r="CU33" s="386"/>
      <c r="CV33" s="386"/>
      <c r="CW33" s="386"/>
      <c r="CX33" s="386"/>
      <c r="CY33" s="386"/>
      <c r="CZ33" s="386"/>
      <c r="DA33" s="386"/>
      <c r="DB33" s="386"/>
      <c r="DC33" s="386"/>
      <c r="DD33" s="386"/>
      <c r="DE33" s="386"/>
      <c r="DF33" s="197"/>
      <c r="DG33" s="385" t="s">
        <v>202</v>
      </c>
      <c r="DH33" s="385"/>
      <c r="DI33" s="199"/>
    </row>
    <row r="34" spans="1:113" ht="32.25" customHeight="1" x14ac:dyDescent="0.15">
      <c r="A34" s="172"/>
      <c r="B34" s="196"/>
      <c r="C34" s="383">
        <f>IF(E34="","",1)</f>
        <v>1</v>
      </c>
      <c r="D34" s="383"/>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172"/>
      <c r="U34" s="383">
        <f>IF(W34="","",MAX(C34:D43)+1)</f>
        <v>2</v>
      </c>
      <c r="V34" s="383"/>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172"/>
      <c r="AM34" s="383">
        <f>IF(AO34="","",MAX(C34:D43,U34:V43)+1)</f>
        <v>7</v>
      </c>
      <c r="AN34" s="383"/>
      <c r="AO34" s="384" t="str">
        <f>IF('各会計、関係団体の財政状況及び健全化判断比率'!B33="","",'各会計、関係団体の財政状況及び健全化判断比率'!B33)</f>
        <v>病院事業会計</v>
      </c>
      <c r="AP34" s="384"/>
      <c r="AQ34" s="384"/>
      <c r="AR34" s="384"/>
      <c r="AS34" s="384"/>
      <c r="AT34" s="384"/>
      <c r="AU34" s="384"/>
      <c r="AV34" s="384"/>
      <c r="AW34" s="384"/>
      <c r="AX34" s="384"/>
      <c r="AY34" s="384"/>
      <c r="AZ34" s="384"/>
      <c r="BA34" s="384"/>
      <c r="BB34" s="384"/>
      <c r="BC34" s="384"/>
      <c r="BD34" s="172"/>
      <c r="BE34" s="383">
        <f>IF(BG34="","",MAX(C34:D43,U34:V43,AM34:AN43)+1)</f>
        <v>10</v>
      </c>
      <c r="BF34" s="383"/>
      <c r="BG34" s="384" t="str">
        <f>IF('各会計、関係団体の財政状況及び健全化判断比率'!B36="","",'各会計、関係団体の財政状況及び健全化判断比率'!B36)</f>
        <v>小水力発電特別会計</v>
      </c>
      <c r="BH34" s="384"/>
      <c r="BI34" s="384"/>
      <c r="BJ34" s="384"/>
      <c r="BK34" s="384"/>
      <c r="BL34" s="384"/>
      <c r="BM34" s="384"/>
      <c r="BN34" s="384"/>
      <c r="BO34" s="384"/>
      <c r="BP34" s="384"/>
      <c r="BQ34" s="384"/>
      <c r="BR34" s="384"/>
      <c r="BS34" s="384"/>
      <c r="BT34" s="384"/>
      <c r="BU34" s="384"/>
      <c r="BV34" s="172"/>
      <c r="BW34" s="383">
        <f>IF(BY34="","",MAX(C34:D43,U34:V43,AM34:AN43,BE34:BF43)+1)</f>
        <v>11</v>
      </c>
      <c r="BX34" s="383"/>
      <c r="BY34" s="384" t="str">
        <f>IF('各会計、関係団体の財政状況及び健全化判断比率'!B68="","",'各会計、関係団体の財政状況及び健全化判断比率'!B68)</f>
        <v>新潟県市町村総合事務組合【一般会計】</v>
      </c>
      <c r="BZ34" s="384"/>
      <c r="CA34" s="384"/>
      <c r="CB34" s="384"/>
      <c r="CC34" s="384"/>
      <c r="CD34" s="384"/>
      <c r="CE34" s="384"/>
      <c r="CF34" s="384"/>
      <c r="CG34" s="384"/>
      <c r="CH34" s="384"/>
      <c r="CI34" s="384"/>
      <c r="CJ34" s="384"/>
      <c r="CK34" s="384"/>
      <c r="CL34" s="384"/>
      <c r="CM34" s="384"/>
      <c r="CN34" s="172"/>
      <c r="CO34" s="383">
        <f>IF(CQ34="","",MAX(C34:D43,U34:V43,AM34:AN43,BE34:BF43,BW34:BX43)+1)</f>
        <v>19</v>
      </c>
      <c r="CP34" s="383"/>
      <c r="CQ34" s="384" t="str">
        <f>IF('各会計、関係団体の財政状況及び健全化判断比率'!BS7="","",'各会計、関係団体の財政状況及び健全化判断比率'!BS7)</f>
        <v>両津温泉</v>
      </c>
      <c r="CR34" s="384"/>
      <c r="CS34" s="384"/>
      <c r="CT34" s="384"/>
      <c r="CU34" s="384"/>
      <c r="CV34" s="384"/>
      <c r="CW34" s="384"/>
      <c r="CX34" s="384"/>
      <c r="CY34" s="384"/>
      <c r="CZ34" s="384"/>
      <c r="DA34" s="384"/>
      <c r="DB34" s="384"/>
      <c r="DC34" s="384"/>
      <c r="DD34" s="384"/>
      <c r="DE34" s="384"/>
      <c r="DG34" s="381" t="str">
        <f>IF('各会計、関係団体の財政状況及び健全化判断比率'!BR7="","",'各会計、関係団体の財政状況及び健全化判断比率'!BR7)</f>
        <v/>
      </c>
      <c r="DH34" s="381"/>
      <c r="DI34" s="199"/>
    </row>
    <row r="35" spans="1:113" ht="32.25" customHeight="1" x14ac:dyDescent="0.15">
      <c r="A35" s="172"/>
      <c r="B35" s="196"/>
      <c r="C35" s="383" t="str">
        <f>IF(E35="","",C34+1)</f>
        <v/>
      </c>
      <c r="D35" s="383"/>
      <c r="E35" s="384" t="str">
        <f>IF('各会計、関係団体の財政状況及び健全化判断比率'!B8="","",'各会計、関係団体の財政状況及び健全化判断比率'!B8)</f>
        <v/>
      </c>
      <c r="F35" s="384"/>
      <c r="G35" s="384"/>
      <c r="H35" s="384"/>
      <c r="I35" s="384"/>
      <c r="J35" s="384"/>
      <c r="K35" s="384"/>
      <c r="L35" s="384"/>
      <c r="M35" s="384"/>
      <c r="N35" s="384"/>
      <c r="O35" s="384"/>
      <c r="P35" s="384"/>
      <c r="Q35" s="384"/>
      <c r="R35" s="384"/>
      <c r="S35" s="384"/>
      <c r="T35" s="172"/>
      <c r="U35" s="383">
        <f>IF(W35="","",U34+1)</f>
        <v>3</v>
      </c>
      <c r="V35" s="383"/>
      <c r="W35" s="384" t="str">
        <f>IF('各会計、関係団体の財政状況及び健全化判断比率'!B29="","",'各会計、関係団体の財政状況及び健全化判断比率'!B29)</f>
        <v>後期高齢者医療特別会計</v>
      </c>
      <c r="X35" s="384"/>
      <c r="Y35" s="384"/>
      <c r="Z35" s="384"/>
      <c r="AA35" s="384"/>
      <c r="AB35" s="384"/>
      <c r="AC35" s="384"/>
      <c r="AD35" s="384"/>
      <c r="AE35" s="384"/>
      <c r="AF35" s="384"/>
      <c r="AG35" s="384"/>
      <c r="AH35" s="384"/>
      <c r="AI35" s="384"/>
      <c r="AJ35" s="384"/>
      <c r="AK35" s="384"/>
      <c r="AL35" s="172"/>
      <c r="AM35" s="383">
        <f t="shared" ref="AM35:AM43" si="0">IF(AO35="","",AM34+1)</f>
        <v>8</v>
      </c>
      <c r="AN35" s="383"/>
      <c r="AO35" s="384" t="str">
        <f>IF('各会計、関係団体の財政状況及び健全化判断比率'!B34="","",'各会計、関係団体の財政状況及び健全化判断比率'!B34)</f>
        <v>水道事業会計</v>
      </c>
      <c r="AP35" s="384"/>
      <c r="AQ35" s="384"/>
      <c r="AR35" s="384"/>
      <c r="AS35" s="384"/>
      <c r="AT35" s="384"/>
      <c r="AU35" s="384"/>
      <c r="AV35" s="384"/>
      <c r="AW35" s="384"/>
      <c r="AX35" s="384"/>
      <c r="AY35" s="384"/>
      <c r="AZ35" s="384"/>
      <c r="BA35" s="384"/>
      <c r="BB35" s="384"/>
      <c r="BC35" s="384"/>
      <c r="BD35" s="172"/>
      <c r="BE35" s="383" t="str">
        <f t="shared" ref="BE35:BE43" si="1">IF(BG35="","",BE34+1)</f>
        <v/>
      </c>
      <c r="BF35" s="383"/>
      <c r="BG35" s="384"/>
      <c r="BH35" s="384"/>
      <c r="BI35" s="384"/>
      <c r="BJ35" s="384"/>
      <c r="BK35" s="384"/>
      <c r="BL35" s="384"/>
      <c r="BM35" s="384"/>
      <c r="BN35" s="384"/>
      <c r="BO35" s="384"/>
      <c r="BP35" s="384"/>
      <c r="BQ35" s="384"/>
      <c r="BR35" s="384"/>
      <c r="BS35" s="384"/>
      <c r="BT35" s="384"/>
      <c r="BU35" s="384"/>
      <c r="BV35" s="172"/>
      <c r="BW35" s="383">
        <f t="shared" ref="BW35:BW43" si="2">IF(BY35="","",BW34+1)</f>
        <v>12</v>
      </c>
      <c r="BX35" s="383"/>
      <c r="BY35" s="384" t="str">
        <f>IF('各会計、関係団体の財政状況及び健全化判断比率'!B69="","",'各会計、関係団体の財政状況及び健全化判断比率'!B69)</f>
        <v>新潟県市町村総合事務組合【職員退職手当支給事業特別会計】</v>
      </c>
      <c r="BZ35" s="384"/>
      <c r="CA35" s="384"/>
      <c r="CB35" s="384"/>
      <c r="CC35" s="384"/>
      <c r="CD35" s="384"/>
      <c r="CE35" s="384"/>
      <c r="CF35" s="384"/>
      <c r="CG35" s="384"/>
      <c r="CH35" s="384"/>
      <c r="CI35" s="384"/>
      <c r="CJ35" s="384"/>
      <c r="CK35" s="384"/>
      <c r="CL35" s="384"/>
      <c r="CM35" s="384"/>
      <c r="CN35" s="172"/>
      <c r="CO35" s="383">
        <f t="shared" ref="CO35:CO43" si="3">IF(CQ35="","",CO34+1)</f>
        <v>20</v>
      </c>
      <c r="CP35" s="383"/>
      <c r="CQ35" s="384" t="str">
        <f>IF('各会計、関係団体の財政状況及び健全化判断比率'!BS8="","",'各会計、関係団体の財政状況及び健全化判断比率'!BS8)</f>
        <v>佐渡市土地開発公社</v>
      </c>
      <c r="CR35" s="384"/>
      <c r="CS35" s="384"/>
      <c r="CT35" s="384"/>
      <c r="CU35" s="384"/>
      <c r="CV35" s="384"/>
      <c r="CW35" s="384"/>
      <c r="CX35" s="384"/>
      <c r="CY35" s="384"/>
      <c r="CZ35" s="384"/>
      <c r="DA35" s="384"/>
      <c r="DB35" s="384"/>
      <c r="DC35" s="384"/>
      <c r="DD35" s="384"/>
      <c r="DE35" s="384"/>
      <c r="DG35" s="381" t="str">
        <f>IF('各会計、関係団体の財政状況及び健全化判断比率'!BR8="","",'各会計、関係団体の財政状況及び健全化判断比率'!BR8)</f>
        <v/>
      </c>
      <c r="DH35" s="381"/>
      <c r="DI35" s="199"/>
    </row>
    <row r="36" spans="1:113" ht="32.25" customHeight="1" x14ac:dyDescent="0.15">
      <c r="A36" s="172"/>
      <c r="B36" s="196"/>
      <c r="C36" s="383" t="str">
        <f>IF(E36="","",C35+1)</f>
        <v/>
      </c>
      <c r="D36" s="383"/>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172"/>
      <c r="U36" s="383">
        <f t="shared" ref="U36:U43" si="4">IF(W36="","",U35+1)</f>
        <v>4</v>
      </c>
      <c r="V36" s="383"/>
      <c r="W36" s="384" t="str">
        <f>IF('各会計、関係団体の財政状況及び健全化判断比率'!B30="","",'各会計、関係団体の財政状況及び健全化判断比率'!B30)</f>
        <v>介護保険特別会計</v>
      </c>
      <c r="X36" s="384"/>
      <c r="Y36" s="384"/>
      <c r="Z36" s="384"/>
      <c r="AA36" s="384"/>
      <c r="AB36" s="384"/>
      <c r="AC36" s="384"/>
      <c r="AD36" s="384"/>
      <c r="AE36" s="384"/>
      <c r="AF36" s="384"/>
      <c r="AG36" s="384"/>
      <c r="AH36" s="384"/>
      <c r="AI36" s="384"/>
      <c r="AJ36" s="384"/>
      <c r="AK36" s="384"/>
      <c r="AL36" s="172"/>
      <c r="AM36" s="383">
        <f t="shared" si="0"/>
        <v>9</v>
      </c>
      <c r="AN36" s="383"/>
      <c r="AO36" s="384" t="str">
        <f>IF('各会計、関係団体の財政状況及び健全化判断比率'!B35="","",'各会計、関係団体の財政状況及び健全化判断比率'!B35)</f>
        <v>下水道事業会計</v>
      </c>
      <c r="AP36" s="384"/>
      <c r="AQ36" s="384"/>
      <c r="AR36" s="384"/>
      <c r="AS36" s="384"/>
      <c r="AT36" s="384"/>
      <c r="AU36" s="384"/>
      <c r="AV36" s="384"/>
      <c r="AW36" s="384"/>
      <c r="AX36" s="384"/>
      <c r="AY36" s="384"/>
      <c r="AZ36" s="384"/>
      <c r="BA36" s="384"/>
      <c r="BB36" s="384"/>
      <c r="BC36" s="384"/>
      <c r="BD36" s="172"/>
      <c r="BE36" s="383" t="str">
        <f t="shared" si="1"/>
        <v/>
      </c>
      <c r="BF36" s="383"/>
      <c r="BG36" s="384"/>
      <c r="BH36" s="384"/>
      <c r="BI36" s="384"/>
      <c r="BJ36" s="384"/>
      <c r="BK36" s="384"/>
      <c r="BL36" s="384"/>
      <c r="BM36" s="384"/>
      <c r="BN36" s="384"/>
      <c r="BO36" s="384"/>
      <c r="BP36" s="384"/>
      <c r="BQ36" s="384"/>
      <c r="BR36" s="384"/>
      <c r="BS36" s="384"/>
      <c r="BT36" s="384"/>
      <c r="BU36" s="384"/>
      <c r="BV36" s="172"/>
      <c r="BW36" s="383">
        <f t="shared" si="2"/>
        <v>13</v>
      </c>
      <c r="BX36" s="383"/>
      <c r="BY36" s="384" t="str">
        <f>IF('各会計、関係団体の財政状況及び健全化判断比率'!B70="","",'各会計、関係団体の財政状況及び健全化判断比率'!B70)</f>
        <v>新潟県市町村総合事務組合【消防団員等公務災害補償事業特別会計】</v>
      </c>
      <c r="BZ36" s="384"/>
      <c r="CA36" s="384"/>
      <c r="CB36" s="384"/>
      <c r="CC36" s="384"/>
      <c r="CD36" s="384"/>
      <c r="CE36" s="384"/>
      <c r="CF36" s="384"/>
      <c r="CG36" s="384"/>
      <c r="CH36" s="384"/>
      <c r="CI36" s="384"/>
      <c r="CJ36" s="384"/>
      <c r="CK36" s="384"/>
      <c r="CL36" s="384"/>
      <c r="CM36" s="384"/>
      <c r="CN36" s="172"/>
      <c r="CO36" s="383">
        <f t="shared" si="3"/>
        <v>21</v>
      </c>
      <c r="CP36" s="383"/>
      <c r="CQ36" s="384" t="str">
        <f>IF('各会計、関係団体の財政状況及び健全化判断比率'!BS9="","",'各会計、関係団体の財政状況及び健全化判断比率'!BS9)</f>
        <v>真野自然活用村公社</v>
      </c>
      <c r="CR36" s="384"/>
      <c r="CS36" s="384"/>
      <c r="CT36" s="384"/>
      <c r="CU36" s="384"/>
      <c r="CV36" s="384"/>
      <c r="CW36" s="384"/>
      <c r="CX36" s="384"/>
      <c r="CY36" s="384"/>
      <c r="CZ36" s="384"/>
      <c r="DA36" s="384"/>
      <c r="DB36" s="384"/>
      <c r="DC36" s="384"/>
      <c r="DD36" s="384"/>
      <c r="DE36" s="384"/>
      <c r="DG36" s="381" t="str">
        <f>IF('各会計、関係団体の財政状況及び健全化判断比率'!BR9="","",'各会計、関係団体の財政状況及び健全化判断比率'!BR9)</f>
        <v/>
      </c>
      <c r="DH36" s="381"/>
      <c r="DI36" s="199"/>
    </row>
    <row r="37" spans="1:113" ht="32.25" customHeight="1" x14ac:dyDescent="0.15">
      <c r="A37" s="172"/>
      <c r="B37" s="196"/>
      <c r="C37" s="383" t="str">
        <f>IF(E37="","",C36+1)</f>
        <v/>
      </c>
      <c r="D37" s="383"/>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172"/>
      <c r="U37" s="383">
        <f t="shared" si="4"/>
        <v>5</v>
      </c>
      <c r="V37" s="383"/>
      <c r="W37" s="384" t="str">
        <f>IF('各会計、関係団体の財政状況及び健全化判断比率'!B31="","",'各会計、関係団体の財政状況及び健全化判断比率'!B31)</f>
        <v>歌代の里特別会計</v>
      </c>
      <c r="X37" s="384"/>
      <c r="Y37" s="384"/>
      <c r="Z37" s="384"/>
      <c r="AA37" s="384"/>
      <c r="AB37" s="384"/>
      <c r="AC37" s="384"/>
      <c r="AD37" s="384"/>
      <c r="AE37" s="384"/>
      <c r="AF37" s="384"/>
      <c r="AG37" s="384"/>
      <c r="AH37" s="384"/>
      <c r="AI37" s="384"/>
      <c r="AJ37" s="384"/>
      <c r="AK37" s="384"/>
      <c r="AL37" s="172"/>
      <c r="AM37" s="383" t="str">
        <f t="shared" si="0"/>
        <v/>
      </c>
      <c r="AN37" s="383"/>
      <c r="AO37" s="384"/>
      <c r="AP37" s="384"/>
      <c r="AQ37" s="384"/>
      <c r="AR37" s="384"/>
      <c r="AS37" s="384"/>
      <c r="AT37" s="384"/>
      <c r="AU37" s="384"/>
      <c r="AV37" s="384"/>
      <c r="AW37" s="384"/>
      <c r="AX37" s="384"/>
      <c r="AY37" s="384"/>
      <c r="AZ37" s="384"/>
      <c r="BA37" s="384"/>
      <c r="BB37" s="384"/>
      <c r="BC37" s="384"/>
      <c r="BD37" s="172"/>
      <c r="BE37" s="383" t="str">
        <f t="shared" si="1"/>
        <v/>
      </c>
      <c r="BF37" s="383"/>
      <c r="BG37" s="384"/>
      <c r="BH37" s="384"/>
      <c r="BI37" s="384"/>
      <c r="BJ37" s="384"/>
      <c r="BK37" s="384"/>
      <c r="BL37" s="384"/>
      <c r="BM37" s="384"/>
      <c r="BN37" s="384"/>
      <c r="BO37" s="384"/>
      <c r="BP37" s="384"/>
      <c r="BQ37" s="384"/>
      <c r="BR37" s="384"/>
      <c r="BS37" s="384"/>
      <c r="BT37" s="384"/>
      <c r="BU37" s="384"/>
      <c r="BV37" s="172"/>
      <c r="BW37" s="383">
        <f t="shared" si="2"/>
        <v>14</v>
      </c>
      <c r="BX37" s="383"/>
      <c r="BY37" s="384" t="str">
        <f>IF('各会計、関係団体の財政状況及び健全化判断比率'!B71="","",'各会計、関係団体の財政状況及び健全化判断比率'!B71)</f>
        <v>新潟県市町村総合事務組合【消防賞じゅつ金支給事業特別会計】</v>
      </c>
      <c r="BZ37" s="384"/>
      <c r="CA37" s="384"/>
      <c r="CB37" s="384"/>
      <c r="CC37" s="384"/>
      <c r="CD37" s="384"/>
      <c r="CE37" s="384"/>
      <c r="CF37" s="384"/>
      <c r="CG37" s="384"/>
      <c r="CH37" s="384"/>
      <c r="CI37" s="384"/>
      <c r="CJ37" s="384"/>
      <c r="CK37" s="384"/>
      <c r="CL37" s="384"/>
      <c r="CM37" s="384"/>
      <c r="CN37" s="172"/>
      <c r="CO37" s="383">
        <f t="shared" si="3"/>
        <v>22</v>
      </c>
      <c r="CP37" s="383"/>
      <c r="CQ37" s="384" t="str">
        <f>IF('各会計、関係団体の財政状況及び健全化判断比率'!BS10="","",'各会計、関係団体の財政状況及び健全化判断比率'!BS10)</f>
        <v>羽茂農業振興公社</v>
      </c>
      <c r="CR37" s="384"/>
      <c r="CS37" s="384"/>
      <c r="CT37" s="384"/>
      <c r="CU37" s="384"/>
      <c r="CV37" s="384"/>
      <c r="CW37" s="384"/>
      <c r="CX37" s="384"/>
      <c r="CY37" s="384"/>
      <c r="CZ37" s="384"/>
      <c r="DA37" s="384"/>
      <c r="DB37" s="384"/>
      <c r="DC37" s="384"/>
      <c r="DD37" s="384"/>
      <c r="DE37" s="384"/>
      <c r="DG37" s="381" t="str">
        <f>IF('各会計、関係団体の財政状況及び健全化判断比率'!BR10="","",'各会計、関係団体の財政状況及び健全化判断比率'!BR10)</f>
        <v/>
      </c>
      <c r="DH37" s="381"/>
      <c r="DI37" s="199"/>
    </row>
    <row r="38" spans="1:113" ht="32.25" customHeight="1" x14ac:dyDescent="0.15">
      <c r="A38" s="172"/>
      <c r="B38" s="196"/>
      <c r="C38" s="383" t="str">
        <f t="shared" ref="C38:C43" si="5">IF(E38="","",C37+1)</f>
        <v/>
      </c>
      <c r="D38" s="383"/>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172"/>
      <c r="U38" s="383">
        <f t="shared" si="4"/>
        <v>6</v>
      </c>
      <c r="V38" s="383"/>
      <c r="W38" s="384" t="str">
        <f>IF('各会計、関係団体の財政状況及び健全化判断比率'!B32="","",'各会計、関係団体の財政状況及び健全化判断比率'!B32)</f>
        <v>すこやか両津特別会計</v>
      </c>
      <c r="X38" s="384"/>
      <c r="Y38" s="384"/>
      <c r="Z38" s="384"/>
      <c r="AA38" s="384"/>
      <c r="AB38" s="384"/>
      <c r="AC38" s="384"/>
      <c r="AD38" s="384"/>
      <c r="AE38" s="384"/>
      <c r="AF38" s="384"/>
      <c r="AG38" s="384"/>
      <c r="AH38" s="384"/>
      <c r="AI38" s="384"/>
      <c r="AJ38" s="384"/>
      <c r="AK38" s="384"/>
      <c r="AL38" s="172"/>
      <c r="AM38" s="383" t="str">
        <f t="shared" si="0"/>
        <v/>
      </c>
      <c r="AN38" s="383"/>
      <c r="AO38" s="384"/>
      <c r="AP38" s="384"/>
      <c r="AQ38" s="384"/>
      <c r="AR38" s="384"/>
      <c r="AS38" s="384"/>
      <c r="AT38" s="384"/>
      <c r="AU38" s="384"/>
      <c r="AV38" s="384"/>
      <c r="AW38" s="384"/>
      <c r="AX38" s="384"/>
      <c r="AY38" s="384"/>
      <c r="AZ38" s="384"/>
      <c r="BA38" s="384"/>
      <c r="BB38" s="384"/>
      <c r="BC38" s="384"/>
      <c r="BD38" s="172"/>
      <c r="BE38" s="383" t="str">
        <f t="shared" si="1"/>
        <v/>
      </c>
      <c r="BF38" s="383"/>
      <c r="BG38" s="384"/>
      <c r="BH38" s="384"/>
      <c r="BI38" s="384"/>
      <c r="BJ38" s="384"/>
      <c r="BK38" s="384"/>
      <c r="BL38" s="384"/>
      <c r="BM38" s="384"/>
      <c r="BN38" s="384"/>
      <c r="BO38" s="384"/>
      <c r="BP38" s="384"/>
      <c r="BQ38" s="384"/>
      <c r="BR38" s="384"/>
      <c r="BS38" s="384"/>
      <c r="BT38" s="384"/>
      <c r="BU38" s="384"/>
      <c r="BV38" s="172"/>
      <c r="BW38" s="383">
        <f t="shared" si="2"/>
        <v>15</v>
      </c>
      <c r="BX38" s="383"/>
      <c r="BY38" s="384" t="str">
        <f>IF('各会計、関係団体の財政状況及び健全化判断比率'!B72="","",'各会計、関係団体の財政状況及び健全化判断比率'!B72)</f>
        <v>新潟県市町村総合事務組合【非常勤職員公務災害補償等特別会計】</v>
      </c>
      <c r="BZ38" s="384"/>
      <c r="CA38" s="384"/>
      <c r="CB38" s="384"/>
      <c r="CC38" s="384"/>
      <c r="CD38" s="384"/>
      <c r="CE38" s="384"/>
      <c r="CF38" s="384"/>
      <c r="CG38" s="384"/>
      <c r="CH38" s="384"/>
      <c r="CI38" s="384"/>
      <c r="CJ38" s="384"/>
      <c r="CK38" s="384"/>
      <c r="CL38" s="384"/>
      <c r="CM38" s="384"/>
      <c r="CN38" s="172"/>
      <c r="CO38" s="383">
        <f t="shared" si="3"/>
        <v>23</v>
      </c>
      <c r="CP38" s="383"/>
      <c r="CQ38" s="384" t="str">
        <f>IF('各会計、関係団体の財政状況及び健全化判断比率'!BS11="","",'各会計、関係団体の財政状況及び健全化判断比率'!BS11)</f>
        <v>佐渡マリンスポーツ</v>
      </c>
      <c r="CR38" s="384"/>
      <c r="CS38" s="384"/>
      <c r="CT38" s="384"/>
      <c r="CU38" s="384"/>
      <c r="CV38" s="384"/>
      <c r="CW38" s="384"/>
      <c r="CX38" s="384"/>
      <c r="CY38" s="384"/>
      <c r="CZ38" s="384"/>
      <c r="DA38" s="384"/>
      <c r="DB38" s="384"/>
      <c r="DC38" s="384"/>
      <c r="DD38" s="384"/>
      <c r="DE38" s="384"/>
      <c r="DG38" s="381" t="str">
        <f>IF('各会計、関係団体の財政状況及び健全化判断比率'!BR11="","",'各会計、関係団体の財政状況及び健全化判断比率'!BR11)</f>
        <v/>
      </c>
      <c r="DH38" s="381"/>
      <c r="DI38" s="199"/>
    </row>
    <row r="39" spans="1:113" ht="32.25" customHeight="1" x14ac:dyDescent="0.15">
      <c r="A39" s="172"/>
      <c r="B39" s="196"/>
      <c r="C39" s="383" t="str">
        <f t="shared" si="5"/>
        <v/>
      </c>
      <c r="D39" s="383"/>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172"/>
      <c r="U39" s="383" t="str">
        <f t="shared" si="4"/>
        <v/>
      </c>
      <c r="V39" s="383"/>
      <c r="W39" s="384"/>
      <c r="X39" s="384"/>
      <c r="Y39" s="384"/>
      <c r="Z39" s="384"/>
      <c r="AA39" s="384"/>
      <c r="AB39" s="384"/>
      <c r="AC39" s="384"/>
      <c r="AD39" s="384"/>
      <c r="AE39" s="384"/>
      <c r="AF39" s="384"/>
      <c r="AG39" s="384"/>
      <c r="AH39" s="384"/>
      <c r="AI39" s="384"/>
      <c r="AJ39" s="384"/>
      <c r="AK39" s="384"/>
      <c r="AL39" s="172"/>
      <c r="AM39" s="383" t="str">
        <f t="shared" si="0"/>
        <v/>
      </c>
      <c r="AN39" s="383"/>
      <c r="AO39" s="384"/>
      <c r="AP39" s="384"/>
      <c r="AQ39" s="384"/>
      <c r="AR39" s="384"/>
      <c r="AS39" s="384"/>
      <c r="AT39" s="384"/>
      <c r="AU39" s="384"/>
      <c r="AV39" s="384"/>
      <c r="AW39" s="384"/>
      <c r="AX39" s="384"/>
      <c r="AY39" s="384"/>
      <c r="AZ39" s="384"/>
      <c r="BA39" s="384"/>
      <c r="BB39" s="384"/>
      <c r="BC39" s="384"/>
      <c r="BD39" s="172"/>
      <c r="BE39" s="383" t="str">
        <f t="shared" si="1"/>
        <v/>
      </c>
      <c r="BF39" s="383"/>
      <c r="BG39" s="384"/>
      <c r="BH39" s="384"/>
      <c r="BI39" s="384"/>
      <c r="BJ39" s="384"/>
      <c r="BK39" s="384"/>
      <c r="BL39" s="384"/>
      <c r="BM39" s="384"/>
      <c r="BN39" s="384"/>
      <c r="BO39" s="384"/>
      <c r="BP39" s="384"/>
      <c r="BQ39" s="384"/>
      <c r="BR39" s="384"/>
      <c r="BS39" s="384"/>
      <c r="BT39" s="384"/>
      <c r="BU39" s="384"/>
      <c r="BV39" s="172"/>
      <c r="BW39" s="383">
        <f t="shared" si="2"/>
        <v>16</v>
      </c>
      <c r="BX39" s="383"/>
      <c r="BY39" s="384" t="str">
        <f>IF('各会計、関係団体の財政状況及び健全化判断比率'!B73="","",'各会計、関係団体の財政状況及び健全化判断比率'!B73)</f>
        <v>新潟県市町村総合事務組合【交通災害共済事業特別会計】</v>
      </c>
      <c r="BZ39" s="384"/>
      <c r="CA39" s="384"/>
      <c r="CB39" s="384"/>
      <c r="CC39" s="384"/>
      <c r="CD39" s="384"/>
      <c r="CE39" s="384"/>
      <c r="CF39" s="384"/>
      <c r="CG39" s="384"/>
      <c r="CH39" s="384"/>
      <c r="CI39" s="384"/>
      <c r="CJ39" s="384"/>
      <c r="CK39" s="384"/>
      <c r="CL39" s="384"/>
      <c r="CM39" s="384"/>
      <c r="CN39" s="172"/>
      <c r="CO39" s="383">
        <f t="shared" si="3"/>
        <v>24</v>
      </c>
      <c r="CP39" s="383"/>
      <c r="CQ39" s="384" t="str">
        <f>IF('各会計、関係団体の財政状況及び健全化判断比率'!BS12="","",'各会計、関係団体の財政状況及び健全化判断比率'!BS12)</f>
        <v>赤泊振興公社</v>
      </c>
      <c r="CR39" s="384"/>
      <c r="CS39" s="384"/>
      <c r="CT39" s="384"/>
      <c r="CU39" s="384"/>
      <c r="CV39" s="384"/>
      <c r="CW39" s="384"/>
      <c r="CX39" s="384"/>
      <c r="CY39" s="384"/>
      <c r="CZ39" s="384"/>
      <c r="DA39" s="384"/>
      <c r="DB39" s="384"/>
      <c r="DC39" s="384"/>
      <c r="DD39" s="384"/>
      <c r="DE39" s="384"/>
      <c r="DG39" s="381" t="str">
        <f>IF('各会計、関係団体の財政状況及び健全化判断比率'!BR12="","",'各会計、関係団体の財政状況及び健全化判断比率'!BR12)</f>
        <v/>
      </c>
      <c r="DH39" s="381"/>
      <c r="DI39" s="199"/>
    </row>
    <row r="40" spans="1:113" ht="32.25" customHeight="1" x14ac:dyDescent="0.15">
      <c r="A40" s="172"/>
      <c r="B40" s="196"/>
      <c r="C40" s="383" t="str">
        <f t="shared" si="5"/>
        <v/>
      </c>
      <c r="D40" s="383"/>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172"/>
      <c r="U40" s="383" t="str">
        <f t="shared" si="4"/>
        <v/>
      </c>
      <c r="V40" s="383"/>
      <c r="W40" s="384"/>
      <c r="X40" s="384"/>
      <c r="Y40" s="384"/>
      <c r="Z40" s="384"/>
      <c r="AA40" s="384"/>
      <c r="AB40" s="384"/>
      <c r="AC40" s="384"/>
      <c r="AD40" s="384"/>
      <c r="AE40" s="384"/>
      <c r="AF40" s="384"/>
      <c r="AG40" s="384"/>
      <c r="AH40" s="384"/>
      <c r="AI40" s="384"/>
      <c r="AJ40" s="384"/>
      <c r="AK40" s="384"/>
      <c r="AL40" s="172"/>
      <c r="AM40" s="383" t="str">
        <f t="shared" si="0"/>
        <v/>
      </c>
      <c r="AN40" s="383"/>
      <c r="AO40" s="384"/>
      <c r="AP40" s="384"/>
      <c r="AQ40" s="384"/>
      <c r="AR40" s="384"/>
      <c r="AS40" s="384"/>
      <c r="AT40" s="384"/>
      <c r="AU40" s="384"/>
      <c r="AV40" s="384"/>
      <c r="AW40" s="384"/>
      <c r="AX40" s="384"/>
      <c r="AY40" s="384"/>
      <c r="AZ40" s="384"/>
      <c r="BA40" s="384"/>
      <c r="BB40" s="384"/>
      <c r="BC40" s="384"/>
      <c r="BD40" s="172"/>
      <c r="BE40" s="383" t="str">
        <f t="shared" si="1"/>
        <v/>
      </c>
      <c r="BF40" s="383"/>
      <c r="BG40" s="384"/>
      <c r="BH40" s="384"/>
      <c r="BI40" s="384"/>
      <c r="BJ40" s="384"/>
      <c r="BK40" s="384"/>
      <c r="BL40" s="384"/>
      <c r="BM40" s="384"/>
      <c r="BN40" s="384"/>
      <c r="BO40" s="384"/>
      <c r="BP40" s="384"/>
      <c r="BQ40" s="384"/>
      <c r="BR40" s="384"/>
      <c r="BS40" s="384"/>
      <c r="BT40" s="384"/>
      <c r="BU40" s="384"/>
      <c r="BV40" s="172"/>
      <c r="BW40" s="383">
        <f t="shared" si="2"/>
        <v>17</v>
      </c>
      <c r="BX40" s="383"/>
      <c r="BY40" s="384" t="str">
        <f>IF('各会計、関係団体の財政状況及び健全化判断比率'!B74="","",'各会計、関係団体の財政状況及び健全化判断比率'!B74)</f>
        <v>新潟県後期高齢者医療広域連合【一般会計】</v>
      </c>
      <c r="BZ40" s="384"/>
      <c r="CA40" s="384"/>
      <c r="CB40" s="384"/>
      <c r="CC40" s="384"/>
      <c r="CD40" s="384"/>
      <c r="CE40" s="384"/>
      <c r="CF40" s="384"/>
      <c r="CG40" s="384"/>
      <c r="CH40" s="384"/>
      <c r="CI40" s="384"/>
      <c r="CJ40" s="384"/>
      <c r="CK40" s="384"/>
      <c r="CL40" s="384"/>
      <c r="CM40" s="384"/>
      <c r="CN40" s="172"/>
      <c r="CO40" s="383">
        <f t="shared" si="3"/>
        <v>25</v>
      </c>
      <c r="CP40" s="383"/>
      <c r="CQ40" s="384" t="str">
        <f>IF('各会計、関係団体の財政状況及び健全化判断比率'!BS13="","",'各会計、関係団体の財政状況及び健全化判断比率'!BS13)</f>
        <v>佐渡市スポーツ協会</v>
      </c>
      <c r="CR40" s="384"/>
      <c r="CS40" s="384"/>
      <c r="CT40" s="384"/>
      <c r="CU40" s="384"/>
      <c r="CV40" s="384"/>
      <c r="CW40" s="384"/>
      <c r="CX40" s="384"/>
      <c r="CY40" s="384"/>
      <c r="CZ40" s="384"/>
      <c r="DA40" s="384"/>
      <c r="DB40" s="384"/>
      <c r="DC40" s="384"/>
      <c r="DD40" s="384"/>
      <c r="DE40" s="384"/>
      <c r="DG40" s="381" t="str">
        <f>IF('各会計、関係団体の財政状況及び健全化判断比率'!BR13="","",'各会計、関係団体の財政状況及び健全化判断比率'!BR13)</f>
        <v/>
      </c>
      <c r="DH40" s="381"/>
      <c r="DI40" s="199"/>
    </row>
    <row r="41" spans="1:113" ht="32.25" customHeight="1" x14ac:dyDescent="0.15">
      <c r="A41" s="172"/>
      <c r="B41" s="196"/>
      <c r="C41" s="383" t="str">
        <f t="shared" si="5"/>
        <v/>
      </c>
      <c r="D41" s="383"/>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172"/>
      <c r="U41" s="383" t="str">
        <f t="shared" si="4"/>
        <v/>
      </c>
      <c r="V41" s="383"/>
      <c r="W41" s="384"/>
      <c r="X41" s="384"/>
      <c r="Y41" s="384"/>
      <c r="Z41" s="384"/>
      <c r="AA41" s="384"/>
      <c r="AB41" s="384"/>
      <c r="AC41" s="384"/>
      <c r="AD41" s="384"/>
      <c r="AE41" s="384"/>
      <c r="AF41" s="384"/>
      <c r="AG41" s="384"/>
      <c r="AH41" s="384"/>
      <c r="AI41" s="384"/>
      <c r="AJ41" s="384"/>
      <c r="AK41" s="384"/>
      <c r="AL41" s="172"/>
      <c r="AM41" s="383" t="str">
        <f t="shared" si="0"/>
        <v/>
      </c>
      <c r="AN41" s="383"/>
      <c r="AO41" s="384"/>
      <c r="AP41" s="384"/>
      <c r="AQ41" s="384"/>
      <c r="AR41" s="384"/>
      <c r="AS41" s="384"/>
      <c r="AT41" s="384"/>
      <c r="AU41" s="384"/>
      <c r="AV41" s="384"/>
      <c r="AW41" s="384"/>
      <c r="AX41" s="384"/>
      <c r="AY41" s="384"/>
      <c r="AZ41" s="384"/>
      <c r="BA41" s="384"/>
      <c r="BB41" s="384"/>
      <c r="BC41" s="384"/>
      <c r="BD41" s="172"/>
      <c r="BE41" s="383" t="str">
        <f t="shared" si="1"/>
        <v/>
      </c>
      <c r="BF41" s="383"/>
      <c r="BG41" s="384"/>
      <c r="BH41" s="384"/>
      <c r="BI41" s="384"/>
      <c r="BJ41" s="384"/>
      <c r="BK41" s="384"/>
      <c r="BL41" s="384"/>
      <c r="BM41" s="384"/>
      <c r="BN41" s="384"/>
      <c r="BO41" s="384"/>
      <c r="BP41" s="384"/>
      <c r="BQ41" s="384"/>
      <c r="BR41" s="384"/>
      <c r="BS41" s="384"/>
      <c r="BT41" s="384"/>
      <c r="BU41" s="384"/>
      <c r="BV41" s="172"/>
      <c r="BW41" s="383">
        <f t="shared" si="2"/>
        <v>18</v>
      </c>
      <c r="BX41" s="383"/>
      <c r="BY41" s="384" t="str">
        <f>IF('各会計、関係団体の財政状況及び健全化判断比率'!B75="","",'各会計、関係団体の財政状況及び健全化判断比率'!B75)</f>
        <v>新潟県後期高齢者医療広域連合【後期高齢者医療特別会計】</v>
      </c>
      <c r="BZ41" s="384"/>
      <c r="CA41" s="384"/>
      <c r="CB41" s="384"/>
      <c r="CC41" s="384"/>
      <c r="CD41" s="384"/>
      <c r="CE41" s="384"/>
      <c r="CF41" s="384"/>
      <c r="CG41" s="384"/>
      <c r="CH41" s="384"/>
      <c r="CI41" s="384"/>
      <c r="CJ41" s="384"/>
      <c r="CK41" s="384"/>
      <c r="CL41" s="384"/>
      <c r="CM41" s="384"/>
      <c r="CN41" s="172"/>
      <c r="CO41" s="383">
        <f t="shared" si="3"/>
        <v>26</v>
      </c>
      <c r="CP41" s="383"/>
      <c r="CQ41" s="384" t="str">
        <f>IF('各会計、関係団体の財政状況及び健全化判断比率'!BS14="","",'各会計、関係団体の財政状況及び健全化判断比率'!BS14)</f>
        <v>佐渡観光交流機構</v>
      </c>
      <c r="CR41" s="384"/>
      <c r="CS41" s="384"/>
      <c r="CT41" s="384"/>
      <c r="CU41" s="384"/>
      <c r="CV41" s="384"/>
      <c r="CW41" s="384"/>
      <c r="CX41" s="384"/>
      <c r="CY41" s="384"/>
      <c r="CZ41" s="384"/>
      <c r="DA41" s="384"/>
      <c r="DB41" s="384"/>
      <c r="DC41" s="384"/>
      <c r="DD41" s="384"/>
      <c r="DE41" s="384"/>
      <c r="DG41" s="381" t="str">
        <f>IF('各会計、関係団体の財政状況及び健全化判断比率'!BR14="","",'各会計、関係団体の財政状況及び健全化判断比率'!BR14)</f>
        <v/>
      </c>
      <c r="DH41" s="381"/>
      <c r="DI41" s="199"/>
    </row>
    <row r="42" spans="1:113" ht="32.25" customHeight="1" x14ac:dyDescent="0.15">
      <c r="B42" s="196"/>
      <c r="C42" s="383" t="str">
        <f t="shared" si="5"/>
        <v/>
      </c>
      <c r="D42" s="383"/>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172"/>
      <c r="U42" s="383" t="str">
        <f t="shared" si="4"/>
        <v/>
      </c>
      <c r="V42" s="383"/>
      <c r="W42" s="384"/>
      <c r="X42" s="384"/>
      <c r="Y42" s="384"/>
      <c r="Z42" s="384"/>
      <c r="AA42" s="384"/>
      <c r="AB42" s="384"/>
      <c r="AC42" s="384"/>
      <c r="AD42" s="384"/>
      <c r="AE42" s="384"/>
      <c r="AF42" s="384"/>
      <c r="AG42" s="384"/>
      <c r="AH42" s="384"/>
      <c r="AI42" s="384"/>
      <c r="AJ42" s="384"/>
      <c r="AK42" s="384"/>
      <c r="AL42" s="172"/>
      <c r="AM42" s="383" t="str">
        <f t="shared" si="0"/>
        <v/>
      </c>
      <c r="AN42" s="383"/>
      <c r="AO42" s="384"/>
      <c r="AP42" s="384"/>
      <c r="AQ42" s="384"/>
      <c r="AR42" s="384"/>
      <c r="AS42" s="384"/>
      <c r="AT42" s="384"/>
      <c r="AU42" s="384"/>
      <c r="AV42" s="384"/>
      <c r="AW42" s="384"/>
      <c r="AX42" s="384"/>
      <c r="AY42" s="384"/>
      <c r="AZ42" s="384"/>
      <c r="BA42" s="384"/>
      <c r="BB42" s="384"/>
      <c r="BC42" s="384"/>
      <c r="BD42" s="172"/>
      <c r="BE42" s="383" t="str">
        <f t="shared" si="1"/>
        <v/>
      </c>
      <c r="BF42" s="383"/>
      <c r="BG42" s="384"/>
      <c r="BH42" s="384"/>
      <c r="BI42" s="384"/>
      <c r="BJ42" s="384"/>
      <c r="BK42" s="384"/>
      <c r="BL42" s="384"/>
      <c r="BM42" s="384"/>
      <c r="BN42" s="384"/>
      <c r="BO42" s="384"/>
      <c r="BP42" s="384"/>
      <c r="BQ42" s="384"/>
      <c r="BR42" s="384"/>
      <c r="BS42" s="384"/>
      <c r="BT42" s="384"/>
      <c r="BU42" s="384"/>
      <c r="BV42" s="172"/>
      <c r="BW42" s="383" t="str">
        <f t="shared" si="2"/>
        <v/>
      </c>
      <c r="BX42" s="383"/>
      <c r="BY42" s="384" t="str">
        <f>IF('各会計、関係団体の財政状況及び健全化判断比率'!B76="","",'各会計、関係団体の財政状況及び健全化判断比率'!B76)</f>
        <v/>
      </c>
      <c r="BZ42" s="384"/>
      <c r="CA42" s="384"/>
      <c r="CB42" s="384"/>
      <c r="CC42" s="384"/>
      <c r="CD42" s="384"/>
      <c r="CE42" s="384"/>
      <c r="CF42" s="384"/>
      <c r="CG42" s="384"/>
      <c r="CH42" s="384"/>
      <c r="CI42" s="384"/>
      <c r="CJ42" s="384"/>
      <c r="CK42" s="384"/>
      <c r="CL42" s="384"/>
      <c r="CM42" s="384"/>
      <c r="CN42" s="172"/>
      <c r="CO42" s="383">
        <f t="shared" si="3"/>
        <v>27</v>
      </c>
      <c r="CP42" s="383"/>
      <c r="CQ42" s="384" t="str">
        <f>IF('各会計、関係団体の財政状況及び健全化判断比率'!BS15="","",'各会計、関係団体の財政状況及び健全化判断比率'!BS15)</f>
        <v>佐渡文化財団</v>
      </c>
      <c r="CR42" s="384"/>
      <c r="CS42" s="384"/>
      <c r="CT42" s="384"/>
      <c r="CU42" s="384"/>
      <c r="CV42" s="384"/>
      <c r="CW42" s="384"/>
      <c r="CX42" s="384"/>
      <c r="CY42" s="384"/>
      <c r="CZ42" s="384"/>
      <c r="DA42" s="384"/>
      <c r="DB42" s="384"/>
      <c r="DC42" s="384"/>
      <c r="DD42" s="384"/>
      <c r="DE42" s="384"/>
      <c r="DG42" s="381" t="str">
        <f>IF('各会計、関係団体の財政状況及び健全化判断比率'!BR15="","",'各会計、関係団体の財政状況及び健全化判断比率'!BR15)</f>
        <v/>
      </c>
      <c r="DH42" s="381"/>
      <c r="DI42" s="199"/>
    </row>
    <row r="43" spans="1:113" ht="32.25" customHeight="1" x14ac:dyDescent="0.15">
      <c r="B43" s="196"/>
      <c r="C43" s="383" t="str">
        <f t="shared" si="5"/>
        <v/>
      </c>
      <c r="D43" s="383"/>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172"/>
      <c r="U43" s="383" t="str">
        <f t="shared" si="4"/>
        <v/>
      </c>
      <c r="V43" s="383"/>
      <c r="W43" s="384"/>
      <c r="X43" s="384"/>
      <c r="Y43" s="384"/>
      <c r="Z43" s="384"/>
      <c r="AA43" s="384"/>
      <c r="AB43" s="384"/>
      <c r="AC43" s="384"/>
      <c r="AD43" s="384"/>
      <c r="AE43" s="384"/>
      <c r="AF43" s="384"/>
      <c r="AG43" s="384"/>
      <c r="AH43" s="384"/>
      <c r="AI43" s="384"/>
      <c r="AJ43" s="384"/>
      <c r="AK43" s="384"/>
      <c r="AL43" s="172"/>
      <c r="AM43" s="383" t="str">
        <f t="shared" si="0"/>
        <v/>
      </c>
      <c r="AN43" s="383"/>
      <c r="AO43" s="384"/>
      <c r="AP43" s="384"/>
      <c r="AQ43" s="384"/>
      <c r="AR43" s="384"/>
      <c r="AS43" s="384"/>
      <c r="AT43" s="384"/>
      <c r="AU43" s="384"/>
      <c r="AV43" s="384"/>
      <c r="AW43" s="384"/>
      <c r="AX43" s="384"/>
      <c r="AY43" s="384"/>
      <c r="AZ43" s="384"/>
      <c r="BA43" s="384"/>
      <c r="BB43" s="384"/>
      <c r="BC43" s="384"/>
      <c r="BD43" s="172"/>
      <c r="BE43" s="383" t="str">
        <f t="shared" si="1"/>
        <v/>
      </c>
      <c r="BF43" s="383"/>
      <c r="BG43" s="384"/>
      <c r="BH43" s="384"/>
      <c r="BI43" s="384"/>
      <c r="BJ43" s="384"/>
      <c r="BK43" s="384"/>
      <c r="BL43" s="384"/>
      <c r="BM43" s="384"/>
      <c r="BN43" s="384"/>
      <c r="BO43" s="384"/>
      <c r="BP43" s="384"/>
      <c r="BQ43" s="384"/>
      <c r="BR43" s="384"/>
      <c r="BS43" s="384"/>
      <c r="BT43" s="384"/>
      <c r="BU43" s="384"/>
      <c r="BV43" s="172"/>
      <c r="BW43" s="383" t="str">
        <f t="shared" si="2"/>
        <v/>
      </c>
      <c r="BX43" s="383"/>
      <c r="BY43" s="384" t="str">
        <f>IF('各会計、関係団体の財政状況及び健全化判断比率'!B77="","",'各会計、関係団体の財政状況及び健全化判断比率'!B77)</f>
        <v/>
      </c>
      <c r="BZ43" s="384"/>
      <c r="CA43" s="384"/>
      <c r="CB43" s="384"/>
      <c r="CC43" s="384"/>
      <c r="CD43" s="384"/>
      <c r="CE43" s="384"/>
      <c r="CF43" s="384"/>
      <c r="CG43" s="384"/>
      <c r="CH43" s="384"/>
      <c r="CI43" s="384"/>
      <c r="CJ43" s="384"/>
      <c r="CK43" s="384"/>
      <c r="CL43" s="384"/>
      <c r="CM43" s="384"/>
      <c r="CN43" s="172"/>
      <c r="CO43" s="383" t="str">
        <f t="shared" si="3"/>
        <v/>
      </c>
      <c r="CP43" s="383"/>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G43" s="381" t="str">
        <f>IF('各会計、関係団体の財政状況及び健全化判断比率'!BR16="","",'各会計、関係団体の財政状況及び健全化判断比率'!BR16)</f>
        <v/>
      </c>
      <c r="DH43" s="381"/>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203</v>
      </c>
      <c r="E46" s="380" t="s">
        <v>204</v>
      </c>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row>
    <row r="47" spans="1:113" x14ac:dyDescent="0.15">
      <c r="E47" s="380" t="s">
        <v>205</v>
      </c>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row>
    <row r="48" spans="1:113" x14ac:dyDescent="0.15">
      <c r="E48" s="380" t="s">
        <v>206</v>
      </c>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0"/>
      <c r="CJ48" s="380"/>
      <c r="CK48" s="380"/>
      <c r="CL48" s="380"/>
      <c r="CM48" s="380"/>
      <c r="CN48" s="380"/>
      <c r="CO48" s="380"/>
      <c r="CP48" s="380"/>
      <c r="CQ48" s="380"/>
      <c r="CR48" s="380"/>
      <c r="CS48" s="380"/>
      <c r="CT48" s="380"/>
      <c r="CU48" s="380"/>
      <c r="CV48" s="380"/>
      <c r="CW48" s="380"/>
      <c r="CX48" s="380"/>
      <c r="CY48" s="380"/>
      <c r="CZ48" s="380"/>
      <c r="DA48" s="380"/>
      <c r="DB48" s="380"/>
      <c r="DC48" s="380"/>
      <c r="DD48" s="380"/>
      <c r="DE48" s="380"/>
      <c r="DF48" s="380"/>
      <c r="DG48" s="380"/>
      <c r="DH48" s="380"/>
      <c r="DI48" s="380"/>
    </row>
    <row r="49" spans="5:113" x14ac:dyDescent="0.15">
      <c r="E49" s="382" t="s">
        <v>207</v>
      </c>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c r="BQ49" s="382"/>
      <c r="BR49" s="382"/>
      <c r="BS49" s="382"/>
      <c r="BT49" s="382"/>
      <c r="BU49" s="382"/>
      <c r="BV49" s="382"/>
      <c r="BW49" s="382"/>
      <c r="BX49" s="382"/>
      <c r="BY49" s="382"/>
      <c r="BZ49" s="382"/>
      <c r="CA49" s="382"/>
      <c r="CB49" s="382"/>
      <c r="CC49" s="382"/>
      <c r="CD49" s="382"/>
      <c r="CE49" s="382"/>
      <c r="CF49" s="382"/>
      <c r="CG49" s="382"/>
      <c r="CH49" s="382"/>
      <c r="CI49" s="382"/>
      <c r="CJ49" s="382"/>
      <c r="CK49" s="382"/>
      <c r="CL49" s="382"/>
      <c r="CM49" s="382"/>
      <c r="CN49" s="382"/>
      <c r="CO49" s="382"/>
      <c r="CP49" s="382"/>
      <c r="CQ49" s="382"/>
      <c r="CR49" s="382"/>
      <c r="CS49" s="382"/>
      <c r="CT49" s="382"/>
      <c r="CU49" s="382"/>
      <c r="CV49" s="382"/>
      <c r="CW49" s="382"/>
      <c r="CX49" s="382"/>
      <c r="CY49" s="382"/>
      <c r="CZ49" s="382"/>
      <c r="DA49" s="382"/>
      <c r="DB49" s="382"/>
      <c r="DC49" s="382"/>
      <c r="DD49" s="382"/>
      <c r="DE49" s="382"/>
      <c r="DF49" s="382"/>
      <c r="DG49" s="382"/>
      <c r="DH49" s="382"/>
      <c r="DI49" s="382"/>
    </row>
    <row r="50" spans="5:113" x14ac:dyDescent="0.15">
      <c r="E50" s="380" t="s">
        <v>208</v>
      </c>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0"/>
      <c r="CJ50" s="380"/>
      <c r="CK50" s="380"/>
      <c r="CL50" s="380"/>
      <c r="CM50" s="380"/>
      <c r="CN50" s="380"/>
      <c r="CO50" s="380"/>
      <c r="CP50" s="380"/>
      <c r="CQ50" s="380"/>
      <c r="CR50" s="380"/>
      <c r="CS50" s="380"/>
      <c r="CT50" s="380"/>
      <c r="CU50" s="380"/>
      <c r="CV50" s="380"/>
      <c r="CW50" s="380"/>
      <c r="CX50" s="380"/>
      <c r="CY50" s="380"/>
      <c r="CZ50" s="380"/>
      <c r="DA50" s="380"/>
      <c r="DB50" s="380"/>
      <c r="DC50" s="380"/>
      <c r="DD50" s="380"/>
      <c r="DE50" s="380"/>
      <c r="DF50" s="380"/>
      <c r="DG50" s="380"/>
      <c r="DH50" s="380"/>
      <c r="DI50" s="380"/>
    </row>
    <row r="51" spans="5:113" x14ac:dyDescent="0.15">
      <c r="E51" s="380" t="s">
        <v>209</v>
      </c>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0"/>
      <c r="CV51" s="380"/>
      <c r="CW51" s="380"/>
      <c r="CX51" s="380"/>
      <c r="CY51" s="380"/>
      <c r="CZ51" s="380"/>
      <c r="DA51" s="380"/>
      <c r="DB51" s="380"/>
      <c r="DC51" s="380"/>
      <c r="DD51" s="380"/>
      <c r="DE51" s="380"/>
      <c r="DF51" s="380"/>
      <c r="DG51" s="380"/>
      <c r="DH51" s="380"/>
      <c r="DI51" s="380"/>
    </row>
    <row r="52" spans="5:113" x14ac:dyDescent="0.15">
      <c r="E52" s="380" t="s">
        <v>210</v>
      </c>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row>
    <row r="53" spans="5:113" x14ac:dyDescent="0.15">
      <c r="E53" s="171" t="s">
        <v>614</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90" t="s">
        <v>574</v>
      </c>
      <c r="D34" s="1190"/>
      <c r="E34" s="1191"/>
      <c r="F34" s="32">
        <v>6.56</v>
      </c>
      <c r="G34" s="33">
        <v>7.97</v>
      </c>
      <c r="H34" s="33">
        <v>8.92</v>
      </c>
      <c r="I34" s="33">
        <v>9.6</v>
      </c>
      <c r="J34" s="34">
        <v>10.01</v>
      </c>
      <c r="K34" s="22"/>
      <c r="L34" s="22"/>
      <c r="M34" s="22"/>
      <c r="N34" s="22"/>
      <c r="O34" s="22"/>
      <c r="P34" s="22"/>
    </row>
    <row r="35" spans="1:16" ht="39" customHeight="1" x14ac:dyDescent="0.15">
      <c r="A35" s="22"/>
      <c r="B35" s="35"/>
      <c r="C35" s="1186" t="s">
        <v>575</v>
      </c>
      <c r="D35" s="1186"/>
      <c r="E35" s="1187"/>
      <c r="F35" s="36">
        <v>5.14</v>
      </c>
      <c r="G35" s="37">
        <v>4.3600000000000003</v>
      </c>
      <c r="H35" s="37">
        <v>5.22</v>
      </c>
      <c r="I35" s="37">
        <v>4.68</v>
      </c>
      <c r="J35" s="38">
        <v>5.21</v>
      </c>
      <c r="K35" s="22"/>
      <c r="L35" s="22"/>
      <c r="M35" s="22"/>
      <c r="N35" s="22"/>
      <c r="O35" s="22"/>
      <c r="P35" s="22"/>
    </row>
    <row r="36" spans="1:16" ht="39" customHeight="1" x14ac:dyDescent="0.15">
      <c r="A36" s="22"/>
      <c r="B36" s="35"/>
      <c r="C36" s="1186" t="s">
        <v>576</v>
      </c>
      <c r="D36" s="1186"/>
      <c r="E36" s="1187"/>
      <c r="F36" s="36">
        <v>3.46</v>
      </c>
      <c r="G36" s="37">
        <v>3.51</v>
      </c>
      <c r="H36" s="37">
        <v>3.51</v>
      </c>
      <c r="I36" s="37">
        <v>3.39</v>
      </c>
      <c r="J36" s="38">
        <v>3.64</v>
      </c>
      <c r="K36" s="22"/>
      <c r="L36" s="22"/>
      <c r="M36" s="22"/>
      <c r="N36" s="22"/>
      <c r="O36" s="22"/>
      <c r="P36" s="22"/>
    </row>
    <row r="37" spans="1:16" ht="39" customHeight="1" x14ac:dyDescent="0.15">
      <c r="A37" s="22"/>
      <c r="B37" s="35"/>
      <c r="C37" s="1186" t="s">
        <v>577</v>
      </c>
      <c r="D37" s="1186"/>
      <c r="E37" s="1187"/>
      <c r="F37" s="36" t="s">
        <v>525</v>
      </c>
      <c r="G37" s="37" t="s">
        <v>525</v>
      </c>
      <c r="H37" s="37" t="s">
        <v>525</v>
      </c>
      <c r="I37" s="37">
        <v>0.62</v>
      </c>
      <c r="J37" s="38">
        <v>0.98</v>
      </c>
      <c r="K37" s="22"/>
      <c r="L37" s="22"/>
      <c r="M37" s="22"/>
      <c r="N37" s="22"/>
      <c r="O37" s="22"/>
      <c r="P37" s="22"/>
    </row>
    <row r="38" spans="1:16" ht="39" customHeight="1" x14ac:dyDescent="0.15">
      <c r="A38" s="22"/>
      <c r="B38" s="35"/>
      <c r="C38" s="1186" t="s">
        <v>578</v>
      </c>
      <c r="D38" s="1186"/>
      <c r="E38" s="1187"/>
      <c r="F38" s="36">
        <v>1.27</v>
      </c>
      <c r="G38" s="37">
        <v>1.63</v>
      </c>
      <c r="H38" s="37">
        <v>0.86</v>
      </c>
      <c r="I38" s="37">
        <v>1.18</v>
      </c>
      <c r="J38" s="38">
        <v>0.84</v>
      </c>
      <c r="K38" s="22"/>
      <c r="L38" s="22"/>
      <c r="M38" s="22"/>
      <c r="N38" s="22"/>
      <c r="O38" s="22"/>
      <c r="P38" s="22"/>
    </row>
    <row r="39" spans="1:16" ht="39" customHeight="1" x14ac:dyDescent="0.15">
      <c r="A39" s="22"/>
      <c r="B39" s="35"/>
      <c r="C39" s="1186" t="s">
        <v>579</v>
      </c>
      <c r="D39" s="1186"/>
      <c r="E39" s="1187"/>
      <c r="F39" s="36">
        <v>1.58</v>
      </c>
      <c r="G39" s="37">
        <v>0.64</v>
      </c>
      <c r="H39" s="37">
        <v>0.44</v>
      </c>
      <c r="I39" s="37">
        <v>0.57999999999999996</v>
      </c>
      <c r="J39" s="38">
        <v>0.46</v>
      </c>
      <c r="K39" s="22"/>
      <c r="L39" s="22"/>
      <c r="M39" s="22"/>
      <c r="N39" s="22"/>
      <c r="O39" s="22"/>
      <c r="P39" s="22"/>
    </row>
    <row r="40" spans="1:16" ht="39" customHeight="1" x14ac:dyDescent="0.15">
      <c r="A40" s="22"/>
      <c r="B40" s="35"/>
      <c r="C40" s="1186" t="s">
        <v>580</v>
      </c>
      <c r="D40" s="1186"/>
      <c r="E40" s="1187"/>
      <c r="F40" s="36">
        <v>7.0000000000000007E-2</v>
      </c>
      <c r="G40" s="37">
        <v>0.08</v>
      </c>
      <c r="H40" s="37">
        <v>0.08</v>
      </c>
      <c r="I40" s="37">
        <v>0.17</v>
      </c>
      <c r="J40" s="38">
        <v>0.08</v>
      </c>
      <c r="K40" s="22"/>
      <c r="L40" s="22"/>
      <c r="M40" s="22"/>
      <c r="N40" s="22"/>
      <c r="O40" s="22"/>
      <c r="P40" s="22"/>
    </row>
    <row r="41" spans="1:16" ht="39" customHeight="1" x14ac:dyDescent="0.15">
      <c r="A41" s="22"/>
      <c r="B41" s="35"/>
      <c r="C41" s="1186" t="s">
        <v>581</v>
      </c>
      <c r="D41" s="1186"/>
      <c r="E41" s="1187"/>
      <c r="F41" s="36">
        <v>0.02</v>
      </c>
      <c r="G41" s="37">
        <v>0.05</v>
      </c>
      <c r="H41" s="37">
        <v>0.06</v>
      </c>
      <c r="I41" s="37">
        <v>0.05</v>
      </c>
      <c r="J41" s="38">
        <v>0.05</v>
      </c>
      <c r="K41" s="22"/>
      <c r="L41" s="22"/>
      <c r="M41" s="22"/>
      <c r="N41" s="22"/>
      <c r="O41" s="22"/>
      <c r="P41" s="22"/>
    </row>
    <row r="42" spans="1:16" ht="39" customHeight="1" x14ac:dyDescent="0.15">
      <c r="A42" s="22"/>
      <c r="B42" s="39"/>
      <c r="C42" s="1186" t="s">
        <v>582</v>
      </c>
      <c r="D42" s="1186"/>
      <c r="E42" s="1187"/>
      <c r="F42" s="36" t="s">
        <v>525</v>
      </c>
      <c r="G42" s="37" t="s">
        <v>525</v>
      </c>
      <c r="H42" s="37" t="s">
        <v>525</v>
      </c>
      <c r="I42" s="37" t="s">
        <v>525</v>
      </c>
      <c r="J42" s="38" t="s">
        <v>525</v>
      </c>
      <c r="K42" s="22"/>
      <c r="L42" s="22"/>
      <c r="M42" s="22"/>
      <c r="N42" s="22"/>
      <c r="O42" s="22"/>
      <c r="P42" s="22"/>
    </row>
    <row r="43" spans="1:16" ht="39" customHeight="1" thickBot="1" x14ac:dyDescent="0.2">
      <c r="A43" s="22"/>
      <c r="B43" s="40"/>
      <c r="C43" s="1188" t="s">
        <v>583</v>
      </c>
      <c r="D43" s="1188"/>
      <c r="E43" s="1189"/>
      <c r="F43" s="41">
        <v>0.32</v>
      </c>
      <c r="G43" s="42">
        <v>0.22</v>
      </c>
      <c r="H43" s="42">
        <v>0.21</v>
      </c>
      <c r="I43" s="42">
        <v>0.04</v>
      </c>
      <c r="J43" s="43">
        <v>0.01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ss/mvAFLsiZAJUCSlN37bO8RiJBWd2gxrvllvDpbV/PIleV5ggF0fZua9es49bTwNWLOVlRYEavVQ/9tW7PIA==" saltValue="tng+s9mojbtR9jsggf9q8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566</v>
      </c>
      <c r="L44" s="54" t="s">
        <v>567</v>
      </c>
      <c r="M44" s="54" t="s">
        <v>568</v>
      </c>
      <c r="N44" s="54" t="s">
        <v>569</v>
      </c>
      <c r="O44" s="55" t="s">
        <v>570</v>
      </c>
      <c r="P44" s="46"/>
      <c r="Q44" s="46"/>
      <c r="R44" s="46"/>
      <c r="S44" s="46"/>
      <c r="T44" s="46"/>
      <c r="U44" s="46"/>
    </row>
    <row r="45" spans="1:21" ht="30.75" customHeight="1" x14ac:dyDescent="0.15">
      <c r="A45" s="46"/>
      <c r="B45" s="1210" t="s">
        <v>11</v>
      </c>
      <c r="C45" s="1211"/>
      <c r="D45" s="56"/>
      <c r="E45" s="1216" t="s">
        <v>12</v>
      </c>
      <c r="F45" s="1216"/>
      <c r="G45" s="1216"/>
      <c r="H45" s="1216"/>
      <c r="I45" s="1216"/>
      <c r="J45" s="1217"/>
      <c r="K45" s="57">
        <v>7370</v>
      </c>
      <c r="L45" s="58">
        <v>6946</v>
      </c>
      <c r="M45" s="58">
        <v>6646</v>
      </c>
      <c r="N45" s="58">
        <v>6668</v>
      </c>
      <c r="O45" s="59">
        <v>6507</v>
      </c>
      <c r="P45" s="46"/>
      <c r="Q45" s="46"/>
      <c r="R45" s="46"/>
      <c r="S45" s="46"/>
      <c r="T45" s="46"/>
      <c r="U45" s="46"/>
    </row>
    <row r="46" spans="1:21" ht="30.75" customHeight="1" x14ac:dyDescent="0.15">
      <c r="A46" s="46"/>
      <c r="B46" s="1212"/>
      <c r="C46" s="1213"/>
      <c r="D46" s="60"/>
      <c r="E46" s="1194" t="s">
        <v>13</v>
      </c>
      <c r="F46" s="1194"/>
      <c r="G46" s="1194"/>
      <c r="H46" s="1194"/>
      <c r="I46" s="1194"/>
      <c r="J46" s="1195"/>
      <c r="K46" s="61" t="s">
        <v>525</v>
      </c>
      <c r="L46" s="62" t="s">
        <v>525</v>
      </c>
      <c r="M46" s="62" t="s">
        <v>525</v>
      </c>
      <c r="N46" s="62" t="s">
        <v>525</v>
      </c>
      <c r="O46" s="63" t="s">
        <v>525</v>
      </c>
      <c r="P46" s="46"/>
      <c r="Q46" s="46"/>
      <c r="R46" s="46"/>
      <c r="S46" s="46"/>
      <c r="T46" s="46"/>
      <c r="U46" s="46"/>
    </row>
    <row r="47" spans="1:21" ht="30.75" customHeight="1" x14ac:dyDescent="0.15">
      <c r="A47" s="46"/>
      <c r="B47" s="1212"/>
      <c r="C47" s="1213"/>
      <c r="D47" s="60"/>
      <c r="E47" s="1194" t="s">
        <v>14</v>
      </c>
      <c r="F47" s="1194"/>
      <c r="G47" s="1194"/>
      <c r="H47" s="1194"/>
      <c r="I47" s="1194"/>
      <c r="J47" s="1195"/>
      <c r="K47" s="61" t="s">
        <v>525</v>
      </c>
      <c r="L47" s="62" t="s">
        <v>525</v>
      </c>
      <c r="M47" s="62" t="s">
        <v>525</v>
      </c>
      <c r="N47" s="62" t="s">
        <v>525</v>
      </c>
      <c r="O47" s="63" t="s">
        <v>525</v>
      </c>
      <c r="P47" s="46"/>
      <c r="Q47" s="46"/>
      <c r="R47" s="46"/>
      <c r="S47" s="46"/>
      <c r="T47" s="46"/>
      <c r="U47" s="46"/>
    </row>
    <row r="48" spans="1:21" ht="30.75" customHeight="1" x14ac:dyDescent="0.15">
      <c r="A48" s="46"/>
      <c r="B48" s="1212"/>
      <c r="C48" s="1213"/>
      <c r="D48" s="60"/>
      <c r="E48" s="1194" t="s">
        <v>15</v>
      </c>
      <c r="F48" s="1194"/>
      <c r="G48" s="1194"/>
      <c r="H48" s="1194"/>
      <c r="I48" s="1194"/>
      <c r="J48" s="1195"/>
      <c r="K48" s="61">
        <v>2216</v>
      </c>
      <c r="L48" s="62">
        <v>2243</v>
      </c>
      <c r="M48" s="62">
        <v>2006</v>
      </c>
      <c r="N48" s="62">
        <v>1816</v>
      </c>
      <c r="O48" s="63">
        <v>1853</v>
      </c>
      <c r="P48" s="46"/>
      <c r="Q48" s="46"/>
      <c r="R48" s="46"/>
      <c r="S48" s="46"/>
      <c r="T48" s="46"/>
      <c r="U48" s="46"/>
    </row>
    <row r="49" spans="1:21" ht="30.75" customHeight="1" x14ac:dyDescent="0.15">
      <c r="A49" s="46"/>
      <c r="B49" s="1212"/>
      <c r="C49" s="1213"/>
      <c r="D49" s="60"/>
      <c r="E49" s="1194" t="s">
        <v>16</v>
      </c>
      <c r="F49" s="1194"/>
      <c r="G49" s="1194"/>
      <c r="H49" s="1194"/>
      <c r="I49" s="1194"/>
      <c r="J49" s="1195"/>
      <c r="K49" s="61" t="s">
        <v>525</v>
      </c>
      <c r="L49" s="62" t="s">
        <v>525</v>
      </c>
      <c r="M49" s="62" t="s">
        <v>525</v>
      </c>
      <c r="N49" s="62" t="s">
        <v>525</v>
      </c>
      <c r="O49" s="63" t="s">
        <v>525</v>
      </c>
      <c r="P49" s="46"/>
      <c r="Q49" s="46"/>
      <c r="R49" s="46"/>
      <c r="S49" s="46"/>
      <c r="T49" s="46"/>
      <c r="U49" s="46"/>
    </row>
    <row r="50" spans="1:21" ht="30.75" customHeight="1" x14ac:dyDescent="0.15">
      <c r="A50" s="46"/>
      <c r="B50" s="1212"/>
      <c r="C50" s="1213"/>
      <c r="D50" s="60"/>
      <c r="E50" s="1194" t="s">
        <v>17</v>
      </c>
      <c r="F50" s="1194"/>
      <c r="G50" s="1194"/>
      <c r="H50" s="1194"/>
      <c r="I50" s="1194"/>
      <c r="J50" s="1195"/>
      <c r="K50" s="61">
        <v>70</v>
      </c>
      <c r="L50" s="62">
        <v>15</v>
      </c>
      <c r="M50" s="62">
        <v>15</v>
      </c>
      <c r="N50" s="62">
        <v>14</v>
      </c>
      <c r="O50" s="63">
        <v>14</v>
      </c>
      <c r="P50" s="46"/>
      <c r="Q50" s="46"/>
      <c r="R50" s="46"/>
      <c r="S50" s="46"/>
      <c r="T50" s="46"/>
      <c r="U50" s="46"/>
    </row>
    <row r="51" spans="1:21" ht="30.75" customHeight="1" x14ac:dyDescent="0.15">
      <c r="A51" s="46"/>
      <c r="B51" s="1214"/>
      <c r="C51" s="1215"/>
      <c r="D51" s="64"/>
      <c r="E51" s="1194" t="s">
        <v>18</v>
      </c>
      <c r="F51" s="1194"/>
      <c r="G51" s="1194"/>
      <c r="H51" s="1194"/>
      <c r="I51" s="1194"/>
      <c r="J51" s="1195"/>
      <c r="K51" s="61">
        <v>0</v>
      </c>
      <c r="L51" s="62">
        <v>0</v>
      </c>
      <c r="M51" s="62">
        <v>0</v>
      </c>
      <c r="N51" s="62">
        <v>0</v>
      </c>
      <c r="O51" s="63">
        <v>0</v>
      </c>
      <c r="P51" s="46"/>
      <c r="Q51" s="46"/>
      <c r="R51" s="46"/>
      <c r="S51" s="46"/>
      <c r="T51" s="46"/>
      <c r="U51" s="46"/>
    </row>
    <row r="52" spans="1:21" ht="30.75" customHeight="1" x14ac:dyDescent="0.15">
      <c r="A52" s="46"/>
      <c r="B52" s="1192" t="s">
        <v>19</v>
      </c>
      <c r="C52" s="1193"/>
      <c r="D52" s="64"/>
      <c r="E52" s="1194" t="s">
        <v>20</v>
      </c>
      <c r="F52" s="1194"/>
      <c r="G52" s="1194"/>
      <c r="H52" s="1194"/>
      <c r="I52" s="1194"/>
      <c r="J52" s="1195"/>
      <c r="K52" s="61">
        <v>6731</v>
      </c>
      <c r="L52" s="62">
        <v>6489</v>
      </c>
      <c r="M52" s="62">
        <v>6153</v>
      </c>
      <c r="N52" s="62">
        <v>6098</v>
      </c>
      <c r="O52" s="63">
        <v>5926</v>
      </c>
      <c r="P52" s="46"/>
      <c r="Q52" s="46"/>
      <c r="R52" s="46"/>
      <c r="S52" s="46"/>
      <c r="T52" s="46"/>
      <c r="U52" s="46"/>
    </row>
    <row r="53" spans="1:21" ht="30.75" customHeight="1" thickBot="1" x14ac:dyDescent="0.2">
      <c r="A53" s="46"/>
      <c r="B53" s="1196" t="s">
        <v>21</v>
      </c>
      <c r="C53" s="1197"/>
      <c r="D53" s="65"/>
      <c r="E53" s="1198" t="s">
        <v>22</v>
      </c>
      <c r="F53" s="1198"/>
      <c r="G53" s="1198"/>
      <c r="H53" s="1198"/>
      <c r="I53" s="1198"/>
      <c r="J53" s="1199"/>
      <c r="K53" s="66">
        <v>2925</v>
      </c>
      <c r="L53" s="67">
        <v>2715</v>
      </c>
      <c r="M53" s="67">
        <v>2514</v>
      </c>
      <c r="N53" s="67">
        <v>2400</v>
      </c>
      <c r="O53" s="68">
        <v>2448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584</v>
      </c>
      <c r="P55" s="46"/>
      <c r="Q55" s="46"/>
      <c r="R55" s="46"/>
      <c r="S55" s="46"/>
      <c r="T55" s="46"/>
      <c r="U55" s="46"/>
    </row>
    <row r="56" spans="1:21" ht="31.5" customHeight="1" thickBot="1" x14ac:dyDescent="0.2">
      <c r="A56" s="46"/>
      <c r="B56" s="74"/>
      <c r="C56" s="75"/>
      <c r="D56" s="75"/>
      <c r="E56" s="76"/>
      <c r="F56" s="76"/>
      <c r="G56" s="76"/>
      <c r="H56" s="76"/>
      <c r="I56" s="76"/>
      <c r="J56" s="77" t="s">
        <v>2</v>
      </c>
      <c r="K56" s="78" t="s">
        <v>585</v>
      </c>
      <c r="L56" s="79" t="s">
        <v>586</v>
      </c>
      <c r="M56" s="79" t="s">
        <v>587</v>
      </c>
      <c r="N56" s="79" t="s">
        <v>588</v>
      </c>
      <c r="O56" s="80" t="s">
        <v>589</v>
      </c>
      <c r="P56" s="46"/>
      <c r="Q56" s="46"/>
      <c r="R56" s="46"/>
      <c r="S56" s="46"/>
      <c r="T56" s="46"/>
      <c r="U56" s="46"/>
    </row>
    <row r="57" spans="1:21" ht="31.5" customHeight="1" x14ac:dyDescent="0.15">
      <c r="B57" s="1200" t="s">
        <v>25</v>
      </c>
      <c r="C57" s="1201"/>
      <c r="D57" s="1204" t="s">
        <v>26</v>
      </c>
      <c r="E57" s="1205"/>
      <c r="F57" s="1205"/>
      <c r="G57" s="1205"/>
      <c r="H57" s="1205"/>
      <c r="I57" s="1205"/>
      <c r="J57" s="1206"/>
      <c r="K57" s="81" t="s">
        <v>613</v>
      </c>
      <c r="L57" s="82" t="s">
        <v>613</v>
      </c>
      <c r="M57" s="82" t="s">
        <v>613</v>
      </c>
      <c r="N57" s="82" t="s">
        <v>613</v>
      </c>
      <c r="O57" s="83" t="s">
        <v>613</v>
      </c>
    </row>
    <row r="58" spans="1:21" ht="31.5" customHeight="1" thickBot="1" x14ac:dyDescent="0.2">
      <c r="B58" s="1202"/>
      <c r="C58" s="1203"/>
      <c r="D58" s="1207" t="s">
        <v>27</v>
      </c>
      <c r="E58" s="1208"/>
      <c r="F58" s="1208"/>
      <c r="G58" s="1208"/>
      <c r="H58" s="1208"/>
      <c r="I58" s="1208"/>
      <c r="J58" s="1209"/>
      <c r="K58" s="84" t="s">
        <v>613</v>
      </c>
      <c r="L58" s="85" t="s">
        <v>613</v>
      </c>
      <c r="M58" s="85" t="s">
        <v>613</v>
      </c>
      <c r="N58" s="85" t="s">
        <v>613</v>
      </c>
      <c r="O58" s="86" t="s">
        <v>613</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pfhS9sd9DiCHtDMBv2k8Ia03guVbJyIjaOqVi0Q/uMcJdQHP7dzqNJdyFWvUDesT9hHK0cz7Aj5qEWRkfuIxoA==" saltValue="lL3QHdXL8Tx/yaaojb5D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E51" sqref="E51:H51"/>
    </sheetView>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566</v>
      </c>
      <c r="J40" s="98" t="s">
        <v>567</v>
      </c>
      <c r="K40" s="98" t="s">
        <v>568</v>
      </c>
      <c r="L40" s="98" t="s">
        <v>569</v>
      </c>
      <c r="M40" s="99" t="s">
        <v>570</v>
      </c>
    </row>
    <row r="41" spans="2:13" ht="27.75" customHeight="1" x14ac:dyDescent="0.15">
      <c r="B41" s="1230" t="s">
        <v>30</v>
      </c>
      <c r="C41" s="1231"/>
      <c r="D41" s="100"/>
      <c r="E41" s="1232" t="s">
        <v>31</v>
      </c>
      <c r="F41" s="1232"/>
      <c r="G41" s="1232"/>
      <c r="H41" s="1233"/>
      <c r="I41" s="332">
        <v>58439</v>
      </c>
      <c r="J41" s="333">
        <v>57801</v>
      </c>
      <c r="K41" s="333">
        <v>54506</v>
      </c>
      <c r="L41" s="333">
        <v>51859</v>
      </c>
      <c r="M41" s="334">
        <v>50263</v>
      </c>
    </row>
    <row r="42" spans="2:13" ht="27.75" customHeight="1" x14ac:dyDescent="0.15">
      <c r="B42" s="1220"/>
      <c r="C42" s="1221"/>
      <c r="D42" s="101"/>
      <c r="E42" s="1224" t="s">
        <v>32</v>
      </c>
      <c r="F42" s="1224"/>
      <c r="G42" s="1224"/>
      <c r="H42" s="1225"/>
      <c r="I42" s="335">
        <v>85</v>
      </c>
      <c r="J42" s="336">
        <v>72</v>
      </c>
      <c r="K42" s="336">
        <v>58</v>
      </c>
      <c r="L42" s="336">
        <v>47</v>
      </c>
      <c r="M42" s="337">
        <v>47</v>
      </c>
    </row>
    <row r="43" spans="2:13" ht="27.75" customHeight="1" x14ac:dyDescent="0.15">
      <c r="B43" s="1220"/>
      <c r="C43" s="1221"/>
      <c r="D43" s="101"/>
      <c r="E43" s="1224" t="s">
        <v>33</v>
      </c>
      <c r="F43" s="1224"/>
      <c r="G43" s="1224"/>
      <c r="H43" s="1225"/>
      <c r="I43" s="335">
        <v>27978</v>
      </c>
      <c r="J43" s="336">
        <v>27705</v>
      </c>
      <c r="K43" s="336">
        <v>27036</v>
      </c>
      <c r="L43" s="336">
        <v>25454</v>
      </c>
      <c r="M43" s="337">
        <v>24411</v>
      </c>
    </row>
    <row r="44" spans="2:13" ht="27.75" customHeight="1" x14ac:dyDescent="0.15">
      <c r="B44" s="1220"/>
      <c r="C44" s="1221"/>
      <c r="D44" s="101"/>
      <c r="E44" s="1224" t="s">
        <v>34</v>
      </c>
      <c r="F44" s="1224"/>
      <c r="G44" s="1224"/>
      <c r="H44" s="1225"/>
      <c r="I44" s="335" t="s">
        <v>525</v>
      </c>
      <c r="J44" s="336" t="s">
        <v>525</v>
      </c>
      <c r="K44" s="336" t="s">
        <v>525</v>
      </c>
      <c r="L44" s="336" t="s">
        <v>525</v>
      </c>
      <c r="M44" s="337" t="s">
        <v>525</v>
      </c>
    </row>
    <row r="45" spans="2:13" ht="27.75" customHeight="1" x14ac:dyDescent="0.15">
      <c r="B45" s="1220"/>
      <c r="C45" s="1221"/>
      <c r="D45" s="101"/>
      <c r="E45" s="1224" t="s">
        <v>35</v>
      </c>
      <c r="F45" s="1224"/>
      <c r="G45" s="1224"/>
      <c r="H45" s="1225"/>
      <c r="I45" s="335">
        <v>10211</v>
      </c>
      <c r="J45" s="336">
        <v>9702</v>
      </c>
      <c r="K45" s="336">
        <v>9627</v>
      </c>
      <c r="L45" s="336">
        <v>9610</v>
      </c>
      <c r="M45" s="337">
        <v>9567</v>
      </c>
    </row>
    <row r="46" spans="2:13" ht="27.75" customHeight="1" x14ac:dyDescent="0.15">
      <c r="B46" s="1220"/>
      <c r="C46" s="1221"/>
      <c r="D46" s="102"/>
      <c r="E46" s="1224" t="s">
        <v>36</v>
      </c>
      <c r="F46" s="1224"/>
      <c r="G46" s="1224"/>
      <c r="H46" s="1225"/>
      <c r="I46" s="335" t="s">
        <v>525</v>
      </c>
      <c r="J46" s="336" t="s">
        <v>525</v>
      </c>
      <c r="K46" s="336" t="s">
        <v>525</v>
      </c>
      <c r="L46" s="336" t="s">
        <v>525</v>
      </c>
      <c r="M46" s="337" t="s">
        <v>525</v>
      </c>
    </row>
    <row r="47" spans="2:13" ht="27.75" customHeight="1" x14ac:dyDescent="0.15">
      <c r="B47" s="1220"/>
      <c r="C47" s="1221"/>
      <c r="D47" s="103"/>
      <c r="E47" s="1234" t="s">
        <v>37</v>
      </c>
      <c r="F47" s="1235"/>
      <c r="G47" s="1235"/>
      <c r="H47" s="1236"/>
      <c r="I47" s="335" t="s">
        <v>525</v>
      </c>
      <c r="J47" s="336" t="s">
        <v>525</v>
      </c>
      <c r="K47" s="336" t="s">
        <v>525</v>
      </c>
      <c r="L47" s="336" t="s">
        <v>525</v>
      </c>
      <c r="M47" s="337" t="s">
        <v>525</v>
      </c>
    </row>
    <row r="48" spans="2:13" ht="27.75" customHeight="1" x14ac:dyDescent="0.15">
      <c r="B48" s="1220"/>
      <c r="C48" s="1221"/>
      <c r="D48" s="101"/>
      <c r="E48" s="1224" t="s">
        <v>38</v>
      </c>
      <c r="F48" s="1224"/>
      <c r="G48" s="1224"/>
      <c r="H48" s="1225"/>
      <c r="I48" s="335" t="s">
        <v>525</v>
      </c>
      <c r="J48" s="336" t="s">
        <v>525</v>
      </c>
      <c r="K48" s="336" t="s">
        <v>525</v>
      </c>
      <c r="L48" s="336" t="s">
        <v>525</v>
      </c>
      <c r="M48" s="337" t="s">
        <v>525</v>
      </c>
    </row>
    <row r="49" spans="2:13" ht="27.75" customHeight="1" x14ac:dyDescent="0.15">
      <c r="B49" s="1222"/>
      <c r="C49" s="1223"/>
      <c r="D49" s="101"/>
      <c r="E49" s="1224" t="s">
        <v>39</v>
      </c>
      <c r="F49" s="1224"/>
      <c r="G49" s="1224"/>
      <c r="H49" s="1225"/>
      <c r="I49" s="335" t="s">
        <v>525</v>
      </c>
      <c r="J49" s="336" t="s">
        <v>525</v>
      </c>
      <c r="K49" s="336" t="s">
        <v>525</v>
      </c>
      <c r="L49" s="336" t="s">
        <v>525</v>
      </c>
      <c r="M49" s="337" t="s">
        <v>525</v>
      </c>
    </row>
    <row r="50" spans="2:13" ht="27.75" customHeight="1" x14ac:dyDescent="0.15">
      <c r="B50" s="1218" t="s">
        <v>40</v>
      </c>
      <c r="C50" s="1219"/>
      <c r="D50" s="104"/>
      <c r="E50" s="1224" t="s">
        <v>41</v>
      </c>
      <c r="F50" s="1224"/>
      <c r="G50" s="1224"/>
      <c r="H50" s="1225"/>
      <c r="I50" s="335">
        <v>12437</v>
      </c>
      <c r="J50" s="336">
        <v>12750</v>
      </c>
      <c r="K50" s="336">
        <v>11862</v>
      </c>
      <c r="L50" s="336">
        <v>10218</v>
      </c>
      <c r="M50" s="337">
        <v>10433</v>
      </c>
    </row>
    <row r="51" spans="2:13" ht="27.75" customHeight="1" x14ac:dyDescent="0.15">
      <c r="B51" s="1220"/>
      <c r="C51" s="1221"/>
      <c r="D51" s="101"/>
      <c r="E51" s="1224" t="s">
        <v>42</v>
      </c>
      <c r="F51" s="1224"/>
      <c r="G51" s="1224"/>
      <c r="H51" s="1225"/>
      <c r="I51" s="335">
        <v>925</v>
      </c>
      <c r="J51" s="336">
        <v>845</v>
      </c>
      <c r="K51" s="336">
        <v>764</v>
      </c>
      <c r="L51" s="336">
        <v>731</v>
      </c>
      <c r="M51" s="337">
        <v>754</v>
      </c>
    </row>
    <row r="52" spans="2:13" ht="27.75" customHeight="1" x14ac:dyDescent="0.15">
      <c r="B52" s="1222"/>
      <c r="C52" s="1223"/>
      <c r="D52" s="101"/>
      <c r="E52" s="1224" t="s">
        <v>43</v>
      </c>
      <c r="F52" s="1224"/>
      <c r="G52" s="1224"/>
      <c r="H52" s="1225"/>
      <c r="I52" s="335">
        <v>56979</v>
      </c>
      <c r="J52" s="336">
        <v>55769</v>
      </c>
      <c r="K52" s="336">
        <v>52893</v>
      </c>
      <c r="L52" s="336">
        <v>48758</v>
      </c>
      <c r="M52" s="337">
        <v>48557</v>
      </c>
    </row>
    <row r="53" spans="2:13" ht="27.75" customHeight="1" thickBot="1" x14ac:dyDescent="0.2">
      <c r="B53" s="1226" t="s">
        <v>44</v>
      </c>
      <c r="C53" s="1227"/>
      <c r="D53" s="105"/>
      <c r="E53" s="1228" t="s">
        <v>45</v>
      </c>
      <c r="F53" s="1228"/>
      <c r="G53" s="1228"/>
      <c r="H53" s="1229"/>
      <c r="I53" s="338">
        <v>26371</v>
      </c>
      <c r="J53" s="339">
        <v>25916</v>
      </c>
      <c r="K53" s="339">
        <v>25708</v>
      </c>
      <c r="L53" s="339">
        <v>27262</v>
      </c>
      <c r="M53" s="340">
        <v>24544</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dA5E/1vmCV6lj1LSyWKP91de9QrPXCDkNJ0nWP9DHibhlZ1xzBUptuWVIzq3CTMiM6rtQPHR1oMoGPt4op0sOA==" saltValue="QFJSDVx65nm50pe5xW9w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568</v>
      </c>
      <c r="G54" s="114" t="s">
        <v>569</v>
      </c>
      <c r="H54" s="115" t="s">
        <v>570</v>
      </c>
    </row>
    <row r="55" spans="2:8" ht="52.5" customHeight="1" x14ac:dyDescent="0.15">
      <c r="B55" s="116"/>
      <c r="C55" s="1245" t="s">
        <v>48</v>
      </c>
      <c r="D55" s="1245"/>
      <c r="E55" s="1246"/>
      <c r="F55" s="117">
        <v>7262</v>
      </c>
      <c r="G55" s="117">
        <v>6082</v>
      </c>
      <c r="H55" s="118">
        <v>6266</v>
      </c>
    </row>
    <row r="56" spans="2:8" ht="52.5" customHeight="1" x14ac:dyDescent="0.15">
      <c r="B56" s="119"/>
      <c r="C56" s="1247" t="s">
        <v>49</v>
      </c>
      <c r="D56" s="1247"/>
      <c r="E56" s="1248"/>
      <c r="F56" s="120">
        <v>1608</v>
      </c>
      <c r="G56" s="120">
        <v>1409</v>
      </c>
      <c r="H56" s="121">
        <v>1470</v>
      </c>
    </row>
    <row r="57" spans="2:8" ht="53.25" customHeight="1" x14ac:dyDescent="0.15">
      <c r="B57" s="119"/>
      <c r="C57" s="1249" t="s">
        <v>50</v>
      </c>
      <c r="D57" s="1249"/>
      <c r="E57" s="1250"/>
      <c r="F57" s="122">
        <v>9663</v>
      </c>
      <c r="G57" s="122">
        <v>9244</v>
      </c>
      <c r="H57" s="123">
        <v>8818</v>
      </c>
    </row>
    <row r="58" spans="2:8" ht="45.75" customHeight="1" x14ac:dyDescent="0.15">
      <c r="B58" s="124"/>
      <c r="C58" s="1237" t="s">
        <v>608</v>
      </c>
      <c r="D58" s="1238"/>
      <c r="E58" s="1239"/>
      <c r="F58" s="125">
        <v>6274</v>
      </c>
      <c r="G58" s="125">
        <v>5971</v>
      </c>
      <c r="H58" s="126">
        <v>5762</v>
      </c>
    </row>
    <row r="59" spans="2:8" ht="45.75" customHeight="1" x14ac:dyDescent="0.15">
      <c r="B59" s="124"/>
      <c r="C59" s="1237" t="s">
        <v>609</v>
      </c>
      <c r="D59" s="1238"/>
      <c r="E59" s="1239"/>
      <c r="F59" s="125">
        <v>1649</v>
      </c>
      <c r="G59" s="125">
        <v>1617</v>
      </c>
      <c r="H59" s="126">
        <v>1485</v>
      </c>
    </row>
    <row r="60" spans="2:8" ht="45.75" customHeight="1" x14ac:dyDescent="0.15">
      <c r="B60" s="124"/>
      <c r="C60" s="1237" t="s">
        <v>610</v>
      </c>
      <c r="D60" s="1238"/>
      <c r="E60" s="1239"/>
      <c r="F60" s="125">
        <v>321</v>
      </c>
      <c r="G60" s="125">
        <v>421</v>
      </c>
      <c r="H60" s="126">
        <v>423</v>
      </c>
    </row>
    <row r="61" spans="2:8" ht="45.75" customHeight="1" x14ac:dyDescent="0.15">
      <c r="B61" s="124"/>
      <c r="C61" s="1237" t="s">
        <v>611</v>
      </c>
      <c r="D61" s="1238"/>
      <c r="E61" s="1239"/>
      <c r="F61" s="125">
        <v>345</v>
      </c>
      <c r="G61" s="125">
        <v>345</v>
      </c>
      <c r="H61" s="126">
        <v>333</v>
      </c>
    </row>
    <row r="62" spans="2:8" ht="45.75" customHeight="1" thickBot="1" x14ac:dyDescent="0.2">
      <c r="B62" s="127"/>
      <c r="C62" s="1240" t="s">
        <v>612</v>
      </c>
      <c r="D62" s="1241"/>
      <c r="E62" s="1242"/>
      <c r="F62" s="128">
        <v>152</v>
      </c>
      <c r="G62" s="128">
        <v>164</v>
      </c>
      <c r="H62" s="129">
        <v>176</v>
      </c>
    </row>
    <row r="63" spans="2:8" ht="52.5" customHeight="1" thickBot="1" x14ac:dyDescent="0.2">
      <c r="B63" s="130"/>
      <c r="C63" s="1243" t="s">
        <v>51</v>
      </c>
      <c r="D63" s="1243"/>
      <c r="E63" s="1244"/>
      <c r="F63" s="131">
        <v>18532</v>
      </c>
      <c r="G63" s="131">
        <v>16735</v>
      </c>
      <c r="H63" s="132">
        <v>16554</v>
      </c>
    </row>
    <row r="64" spans="2:8" x14ac:dyDescent="0.15"/>
  </sheetData>
  <sheetProtection algorithmName="SHA-512" hashValue="jN3JClZUMUK50/FsaLqygHDjwWDpzmdmvap3n5fMtOecWClYElWR2lbBHdXMbIPU2cZs0jSzcZnnhtAhXHu6Ag==" saltValue="n0aGxz/mkjonKTRFw+2N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FE270-2B57-4C42-92AC-E4B250032443}">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245" customWidth="1"/>
    <col min="2" max="107" width="2.5" style="245" customWidth="1"/>
    <col min="108" max="108" width="6.125" style="251" customWidth="1"/>
    <col min="109" max="109" width="5.875" style="249" customWidth="1"/>
    <col min="110" max="16384" width="8.625" style="245" hidden="1"/>
  </cols>
  <sheetData>
    <row r="1" spans="1:109" ht="42.75" customHeight="1" x14ac:dyDescent="0.15">
      <c r="A1" s="354"/>
      <c r="B1" s="355"/>
      <c r="DD1" s="245"/>
      <c r="DE1" s="245"/>
    </row>
    <row r="2" spans="1:109" ht="25.5" customHeight="1" x14ac:dyDescent="0.15">
      <c r="A2" s="356"/>
      <c r="C2" s="356"/>
      <c r="O2" s="356"/>
      <c r="P2" s="356"/>
      <c r="Q2" s="356"/>
      <c r="R2" s="356"/>
      <c r="S2" s="356"/>
      <c r="T2" s="356"/>
      <c r="U2" s="356"/>
      <c r="V2" s="356"/>
      <c r="W2" s="356"/>
      <c r="X2" s="356"/>
      <c r="Y2" s="356"/>
      <c r="Z2" s="356"/>
      <c r="AA2" s="356"/>
      <c r="AB2" s="356"/>
      <c r="AC2" s="356"/>
      <c r="AD2" s="356"/>
      <c r="AE2" s="356"/>
      <c r="AF2" s="356"/>
      <c r="AG2" s="356"/>
      <c r="AH2" s="356"/>
      <c r="AI2" s="356"/>
      <c r="AU2" s="356"/>
      <c r="BG2" s="356"/>
      <c r="BS2" s="356"/>
      <c r="CE2" s="356"/>
      <c r="CQ2" s="356"/>
      <c r="DD2" s="245"/>
      <c r="DE2" s="245"/>
    </row>
    <row r="3" spans="1:109" ht="25.5" customHeight="1" x14ac:dyDescent="0.15">
      <c r="A3" s="356"/>
      <c r="C3" s="356"/>
      <c r="O3" s="356"/>
      <c r="P3" s="356"/>
      <c r="Q3" s="356"/>
      <c r="R3" s="356"/>
      <c r="S3" s="356"/>
      <c r="T3" s="356"/>
      <c r="U3" s="356"/>
      <c r="V3" s="356"/>
      <c r="W3" s="356"/>
      <c r="X3" s="356"/>
      <c r="Y3" s="356"/>
      <c r="Z3" s="356"/>
      <c r="AA3" s="356"/>
      <c r="AB3" s="356"/>
      <c r="AC3" s="356"/>
      <c r="AD3" s="356"/>
      <c r="AE3" s="356"/>
      <c r="AF3" s="356"/>
      <c r="AG3" s="356"/>
      <c r="AH3" s="356"/>
      <c r="AI3" s="356"/>
      <c r="AU3" s="356"/>
      <c r="BG3" s="356"/>
      <c r="BS3" s="356"/>
      <c r="CE3" s="356"/>
      <c r="CQ3" s="356"/>
      <c r="DD3" s="245"/>
      <c r="DE3" s="245"/>
    </row>
    <row r="4" spans="1:109" s="243" customFormat="1" x14ac:dyDescent="0.15">
      <c r="A4" s="356"/>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356"/>
      <c r="CM4" s="356"/>
      <c r="CN4" s="356"/>
      <c r="CO4" s="356"/>
      <c r="CP4" s="356"/>
      <c r="CQ4" s="356"/>
      <c r="CR4" s="356"/>
      <c r="CS4" s="356"/>
      <c r="CT4" s="356"/>
      <c r="CU4" s="356"/>
      <c r="CV4" s="356"/>
      <c r="CW4" s="356"/>
      <c r="CX4" s="356"/>
      <c r="CY4" s="356"/>
      <c r="CZ4" s="356"/>
      <c r="DA4" s="356"/>
      <c r="DB4" s="356"/>
      <c r="DC4" s="356"/>
      <c r="DD4" s="356"/>
      <c r="DE4" s="356"/>
    </row>
    <row r="5" spans="1:109" s="243" customFormat="1" x14ac:dyDescent="0.15">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56"/>
      <c r="BW5" s="356"/>
      <c r="BX5" s="356"/>
      <c r="BY5" s="356"/>
      <c r="BZ5" s="356"/>
      <c r="CA5" s="356"/>
      <c r="CB5" s="356"/>
      <c r="CC5" s="356"/>
      <c r="CD5" s="356"/>
      <c r="CE5" s="356"/>
      <c r="CF5" s="356"/>
      <c r="CG5" s="356"/>
      <c r="CH5" s="356"/>
      <c r="CI5" s="356"/>
      <c r="CJ5" s="356"/>
      <c r="CK5" s="356"/>
      <c r="CL5" s="356"/>
      <c r="CM5" s="356"/>
      <c r="CN5" s="356"/>
      <c r="CO5" s="356"/>
      <c r="CP5" s="356"/>
      <c r="CQ5" s="356"/>
      <c r="CR5" s="356"/>
      <c r="CS5" s="356"/>
      <c r="CT5" s="356"/>
      <c r="CU5" s="356"/>
      <c r="CV5" s="356"/>
      <c r="CW5" s="356"/>
      <c r="CX5" s="356"/>
      <c r="CY5" s="356"/>
      <c r="CZ5" s="356"/>
      <c r="DA5" s="356"/>
      <c r="DB5" s="356"/>
      <c r="DC5" s="356"/>
      <c r="DD5" s="356"/>
      <c r="DE5" s="356"/>
    </row>
    <row r="6" spans="1:109" s="243" customFormat="1" x14ac:dyDescent="0.15">
      <c r="A6" s="356"/>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c r="BQ6" s="356"/>
      <c r="BR6" s="356"/>
      <c r="BS6" s="356"/>
      <c r="BT6" s="356"/>
      <c r="BU6" s="356"/>
      <c r="BV6" s="356"/>
      <c r="BW6" s="356"/>
      <c r="BX6" s="356"/>
      <c r="BY6" s="356"/>
      <c r="BZ6" s="356"/>
      <c r="CA6" s="356"/>
      <c r="CB6" s="356"/>
      <c r="CC6" s="356"/>
      <c r="CD6" s="356"/>
      <c r="CE6" s="356"/>
      <c r="CF6" s="356"/>
      <c r="CG6" s="356"/>
      <c r="CH6" s="356"/>
      <c r="CI6" s="356"/>
      <c r="CJ6" s="356"/>
      <c r="CK6" s="356"/>
      <c r="CL6" s="356"/>
      <c r="CM6" s="356"/>
      <c r="CN6" s="356"/>
      <c r="CO6" s="356"/>
      <c r="CP6" s="356"/>
      <c r="CQ6" s="356"/>
      <c r="CR6" s="356"/>
      <c r="CS6" s="356"/>
      <c r="CT6" s="356"/>
      <c r="CU6" s="356"/>
      <c r="CV6" s="356"/>
      <c r="CW6" s="356"/>
      <c r="CX6" s="356"/>
      <c r="CY6" s="356"/>
      <c r="CZ6" s="356"/>
      <c r="DA6" s="356"/>
      <c r="DB6" s="356"/>
      <c r="DC6" s="356"/>
      <c r="DD6" s="356"/>
      <c r="DE6" s="356"/>
    </row>
    <row r="7" spans="1:109" s="243" customFormat="1" x14ac:dyDescent="0.15">
      <c r="A7" s="356"/>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row>
    <row r="8" spans="1:109" s="243" customFormat="1" x14ac:dyDescent="0.15">
      <c r="A8" s="356"/>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row>
    <row r="9" spans="1:109" s="243" customFormat="1" x14ac:dyDescent="0.15">
      <c r="A9" s="356"/>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6"/>
      <c r="CE9" s="356"/>
      <c r="CF9" s="356"/>
      <c r="CG9" s="356"/>
      <c r="CH9" s="356"/>
      <c r="CI9" s="356"/>
      <c r="CJ9" s="356"/>
      <c r="CK9" s="356"/>
      <c r="CL9" s="356"/>
      <c r="CM9" s="356"/>
      <c r="CN9" s="356"/>
      <c r="CO9" s="356"/>
      <c r="CP9" s="356"/>
      <c r="CQ9" s="356"/>
      <c r="CR9" s="356"/>
      <c r="CS9" s="356"/>
      <c r="CT9" s="356"/>
      <c r="CU9" s="356"/>
      <c r="CV9" s="356"/>
      <c r="CW9" s="356"/>
      <c r="CX9" s="356"/>
      <c r="CY9" s="356"/>
      <c r="CZ9" s="356"/>
      <c r="DA9" s="356"/>
      <c r="DB9" s="356"/>
      <c r="DC9" s="356"/>
      <c r="DD9" s="356"/>
      <c r="DE9" s="356"/>
    </row>
    <row r="10" spans="1:109" s="243" customFormat="1" x14ac:dyDescent="0.15">
      <c r="A10" s="356"/>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356"/>
      <c r="CM10" s="356"/>
      <c r="CN10" s="356"/>
      <c r="CO10" s="356"/>
      <c r="CP10" s="356"/>
      <c r="CQ10" s="356"/>
      <c r="CR10" s="356"/>
      <c r="CS10" s="356"/>
      <c r="CT10" s="356"/>
      <c r="CU10" s="356"/>
      <c r="CV10" s="356"/>
      <c r="CW10" s="356"/>
      <c r="CX10" s="356"/>
      <c r="CY10" s="356"/>
      <c r="CZ10" s="356"/>
      <c r="DA10" s="356"/>
      <c r="DB10" s="356"/>
      <c r="DC10" s="356"/>
      <c r="DD10" s="356"/>
      <c r="DE10" s="356"/>
    </row>
    <row r="11" spans="1:109" s="243" customFormat="1" x14ac:dyDescent="0.15">
      <c r="A11" s="356"/>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c r="CO11" s="356"/>
      <c r="CP11" s="356"/>
      <c r="CQ11" s="356"/>
      <c r="CR11" s="356"/>
      <c r="CS11" s="356"/>
      <c r="CT11" s="356"/>
      <c r="CU11" s="356"/>
      <c r="CV11" s="356"/>
      <c r="CW11" s="356"/>
      <c r="CX11" s="356"/>
      <c r="CY11" s="356"/>
      <c r="CZ11" s="356"/>
      <c r="DA11" s="356"/>
      <c r="DB11" s="356"/>
      <c r="DC11" s="356"/>
      <c r="DD11" s="356"/>
      <c r="DE11" s="356"/>
    </row>
    <row r="12" spans="1:109" s="243" customFormat="1" x14ac:dyDescent="0.15">
      <c r="A12" s="356"/>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c r="AY12" s="356"/>
      <c r="AZ12" s="356"/>
      <c r="BA12" s="356"/>
      <c r="BB12" s="356"/>
      <c r="BC12" s="356"/>
      <c r="BD12" s="356"/>
      <c r="BE12" s="356"/>
      <c r="BF12" s="356"/>
      <c r="BG12" s="356"/>
      <c r="BH12" s="356"/>
      <c r="BI12" s="356"/>
      <c r="BJ12" s="356"/>
      <c r="BK12" s="356"/>
      <c r="BL12" s="356"/>
      <c r="BM12" s="356"/>
      <c r="BN12" s="356"/>
      <c r="BO12" s="356"/>
      <c r="BP12" s="356"/>
      <c r="BQ12" s="356"/>
      <c r="BR12" s="356"/>
      <c r="BS12" s="356"/>
      <c r="BT12" s="356"/>
      <c r="BU12" s="356"/>
      <c r="BV12" s="356"/>
      <c r="BW12" s="356"/>
      <c r="BX12" s="356"/>
      <c r="BY12" s="356"/>
      <c r="BZ12" s="356"/>
      <c r="CA12" s="356"/>
      <c r="CB12" s="356"/>
      <c r="CC12" s="356"/>
      <c r="CD12" s="356"/>
      <c r="CE12" s="356"/>
      <c r="CF12" s="356"/>
      <c r="CG12" s="356"/>
      <c r="CH12" s="356"/>
      <c r="CI12" s="356"/>
      <c r="CJ12" s="356"/>
      <c r="CK12" s="356"/>
      <c r="CL12" s="356"/>
      <c r="CM12" s="356"/>
      <c r="CN12" s="356"/>
      <c r="CO12" s="356"/>
      <c r="CP12" s="356"/>
      <c r="CQ12" s="356"/>
      <c r="CR12" s="356"/>
      <c r="CS12" s="356"/>
      <c r="CT12" s="356"/>
      <c r="CU12" s="356"/>
      <c r="CV12" s="356"/>
      <c r="CW12" s="356"/>
      <c r="CX12" s="356"/>
      <c r="CY12" s="356"/>
      <c r="CZ12" s="356"/>
      <c r="DA12" s="356"/>
      <c r="DB12" s="356"/>
      <c r="DC12" s="356"/>
      <c r="DD12" s="356"/>
      <c r="DE12" s="356"/>
    </row>
    <row r="13" spans="1:109" s="243" customFormat="1" x14ac:dyDescent="0.15">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6"/>
      <c r="BH13" s="356"/>
      <c r="BI13" s="356"/>
      <c r="BJ13" s="356"/>
      <c r="BK13" s="356"/>
      <c r="BL13" s="356"/>
      <c r="BM13" s="356"/>
      <c r="BN13" s="356"/>
      <c r="BO13" s="356"/>
      <c r="BP13" s="356"/>
      <c r="BQ13" s="356"/>
      <c r="BR13" s="356"/>
      <c r="BS13" s="356"/>
      <c r="BT13" s="356"/>
      <c r="BU13" s="356"/>
      <c r="BV13" s="356"/>
      <c r="BW13" s="356"/>
      <c r="BX13" s="356"/>
      <c r="BY13" s="356"/>
      <c r="BZ13" s="356"/>
      <c r="CA13" s="356"/>
      <c r="CB13" s="356"/>
      <c r="CC13" s="356"/>
      <c r="CD13" s="356"/>
      <c r="CE13" s="356"/>
      <c r="CF13" s="356"/>
      <c r="CG13" s="356"/>
      <c r="CH13" s="356"/>
      <c r="CI13" s="356"/>
      <c r="CJ13" s="356"/>
      <c r="CK13" s="356"/>
      <c r="CL13" s="356"/>
      <c r="CM13" s="356"/>
      <c r="CN13" s="356"/>
      <c r="CO13" s="356"/>
      <c r="CP13" s="356"/>
      <c r="CQ13" s="356"/>
      <c r="CR13" s="356"/>
      <c r="CS13" s="356"/>
      <c r="CT13" s="356"/>
      <c r="CU13" s="356"/>
      <c r="CV13" s="356"/>
      <c r="CW13" s="356"/>
      <c r="CX13" s="356"/>
      <c r="CY13" s="356"/>
      <c r="CZ13" s="356"/>
      <c r="DA13" s="356"/>
      <c r="DB13" s="356"/>
      <c r="DC13" s="356"/>
      <c r="DD13" s="356"/>
      <c r="DE13" s="356"/>
    </row>
    <row r="14" spans="1:109" s="243" customFormat="1" x14ac:dyDescent="0.15">
      <c r="A14" s="356"/>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6"/>
      <c r="BV14" s="356"/>
      <c r="BW14" s="356"/>
      <c r="BX14" s="356"/>
      <c r="BY14" s="356"/>
      <c r="BZ14" s="356"/>
      <c r="CA14" s="356"/>
      <c r="CB14" s="356"/>
      <c r="CC14" s="356"/>
      <c r="CD14" s="356"/>
      <c r="CE14" s="356"/>
      <c r="CF14" s="356"/>
      <c r="CG14" s="356"/>
      <c r="CH14" s="356"/>
      <c r="CI14" s="356"/>
      <c r="CJ14" s="356"/>
      <c r="CK14" s="356"/>
      <c r="CL14" s="356"/>
      <c r="CM14" s="356"/>
      <c r="CN14" s="356"/>
      <c r="CO14" s="356"/>
      <c r="CP14" s="356"/>
      <c r="CQ14" s="356"/>
      <c r="CR14" s="356"/>
      <c r="CS14" s="356"/>
      <c r="CT14" s="356"/>
      <c r="CU14" s="356"/>
      <c r="CV14" s="356"/>
      <c r="CW14" s="356"/>
      <c r="CX14" s="356"/>
      <c r="CY14" s="356"/>
      <c r="CZ14" s="356"/>
      <c r="DA14" s="356"/>
      <c r="DB14" s="356"/>
      <c r="DC14" s="356"/>
      <c r="DD14" s="356"/>
      <c r="DE14" s="356"/>
    </row>
    <row r="15" spans="1:109" s="243" customFormat="1" x14ac:dyDescent="0.15">
      <c r="A15" s="245"/>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6"/>
      <c r="AY15" s="356"/>
      <c r="AZ15" s="356"/>
      <c r="BA15" s="356"/>
      <c r="BB15" s="356"/>
      <c r="BC15" s="356"/>
      <c r="BD15" s="356"/>
      <c r="BE15" s="356"/>
      <c r="BF15" s="356"/>
      <c r="BG15" s="356"/>
      <c r="BH15" s="356"/>
      <c r="BI15" s="356"/>
      <c r="BJ15" s="356"/>
      <c r="BK15" s="356"/>
      <c r="BL15" s="356"/>
      <c r="BM15" s="356"/>
      <c r="BN15" s="356"/>
      <c r="BO15" s="356"/>
      <c r="BP15" s="356"/>
      <c r="BQ15" s="356"/>
      <c r="BR15" s="356"/>
      <c r="BS15" s="356"/>
      <c r="BT15" s="356"/>
      <c r="BU15" s="356"/>
      <c r="BV15" s="356"/>
      <c r="BW15" s="356"/>
      <c r="BX15" s="356"/>
      <c r="BY15" s="356"/>
      <c r="BZ15" s="356"/>
      <c r="CA15" s="356"/>
      <c r="CB15" s="356"/>
      <c r="CC15" s="356"/>
      <c r="CD15" s="356"/>
      <c r="CE15" s="356"/>
      <c r="CF15" s="356"/>
      <c r="CG15" s="356"/>
      <c r="CH15" s="356"/>
      <c r="CI15" s="356"/>
      <c r="CJ15" s="356"/>
      <c r="CK15" s="356"/>
      <c r="CL15" s="356"/>
      <c r="CM15" s="356"/>
      <c r="CN15" s="356"/>
      <c r="CO15" s="356"/>
      <c r="CP15" s="356"/>
      <c r="CQ15" s="356"/>
      <c r="CR15" s="356"/>
      <c r="CS15" s="356"/>
      <c r="CT15" s="356"/>
      <c r="CU15" s="356"/>
      <c r="CV15" s="356"/>
      <c r="CW15" s="356"/>
      <c r="CX15" s="356"/>
      <c r="CY15" s="356"/>
      <c r="CZ15" s="356"/>
      <c r="DA15" s="356"/>
      <c r="DB15" s="356"/>
      <c r="DC15" s="356"/>
      <c r="DD15" s="356"/>
      <c r="DE15" s="356"/>
    </row>
    <row r="16" spans="1:109" s="243" customFormat="1" x14ac:dyDescent="0.15">
      <c r="A16" s="245"/>
      <c r="B16" s="356"/>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56"/>
      <c r="AY16" s="356"/>
      <c r="AZ16" s="356"/>
      <c r="BA16" s="356"/>
      <c r="BB16" s="356"/>
      <c r="BC16" s="356"/>
      <c r="BD16" s="356"/>
      <c r="BE16" s="356"/>
      <c r="BF16" s="356"/>
      <c r="BG16" s="356"/>
      <c r="BH16" s="356"/>
      <c r="BI16" s="356"/>
      <c r="BJ16" s="356"/>
      <c r="BK16" s="356"/>
      <c r="BL16" s="356"/>
      <c r="BM16" s="356"/>
      <c r="BN16" s="356"/>
      <c r="BO16" s="356"/>
      <c r="BP16" s="356"/>
      <c r="BQ16" s="356"/>
      <c r="BR16" s="356"/>
      <c r="BS16" s="356"/>
      <c r="BT16" s="356"/>
      <c r="BU16" s="356"/>
      <c r="BV16" s="356"/>
      <c r="BW16" s="356"/>
      <c r="BX16" s="356"/>
      <c r="BY16" s="356"/>
      <c r="BZ16" s="356"/>
      <c r="CA16" s="356"/>
      <c r="CB16" s="356"/>
      <c r="CC16" s="356"/>
      <c r="CD16" s="356"/>
      <c r="CE16" s="356"/>
      <c r="CF16" s="356"/>
      <c r="CG16" s="356"/>
      <c r="CH16" s="356"/>
      <c r="CI16" s="356"/>
      <c r="CJ16" s="356"/>
      <c r="CK16" s="356"/>
      <c r="CL16" s="356"/>
      <c r="CM16" s="356"/>
      <c r="CN16" s="356"/>
      <c r="CO16" s="356"/>
      <c r="CP16" s="356"/>
      <c r="CQ16" s="356"/>
      <c r="CR16" s="356"/>
      <c r="CS16" s="356"/>
      <c r="CT16" s="356"/>
      <c r="CU16" s="356"/>
      <c r="CV16" s="356"/>
      <c r="CW16" s="356"/>
      <c r="CX16" s="356"/>
      <c r="CY16" s="356"/>
      <c r="CZ16" s="356"/>
      <c r="DA16" s="356"/>
      <c r="DB16" s="356"/>
      <c r="DC16" s="356"/>
      <c r="DD16" s="356"/>
      <c r="DE16" s="356"/>
    </row>
    <row r="17" spans="1:109" s="243" customFormat="1" x14ac:dyDescent="0.15">
      <c r="A17" s="245"/>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6"/>
      <c r="AZ17" s="356"/>
      <c r="BA17" s="356"/>
      <c r="BB17" s="356"/>
      <c r="BC17" s="356"/>
      <c r="BD17" s="356"/>
      <c r="BE17" s="356"/>
      <c r="BF17" s="356"/>
      <c r="BG17" s="356"/>
      <c r="BH17" s="356"/>
      <c r="BI17" s="356"/>
      <c r="BJ17" s="356"/>
      <c r="BK17" s="356"/>
      <c r="BL17" s="356"/>
      <c r="BM17" s="356"/>
      <c r="BN17" s="356"/>
      <c r="BO17" s="356"/>
      <c r="BP17" s="356"/>
      <c r="BQ17" s="356"/>
      <c r="BR17" s="356"/>
      <c r="BS17" s="356"/>
      <c r="BT17" s="356"/>
      <c r="BU17" s="356"/>
      <c r="BV17" s="356"/>
      <c r="BW17" s="356"/>
      <c r="BX17" s="356"/>
      <c r="BY17" s="356"/>
      <c r="BZ17" s="356"/>
      <c r="CA17" s="356"/>
      <c r="CB17" s="356"/>
      <c r="CC17" s="356"/>
      <c r="CD17" s="356"/>
      <c r="CE17" s="356"/>
      <c r="CF17" s="356"/>
      <c r="CG17" s="356"/>
      <c r="CH17" s="356"/>
      <c r="CI17" s="356"/>
      <c r="CJ17" s="356"/>
      <c r="CK17" s="356"/>
      <c r="CL17" s="356"/>
      <c r="CM17" s="356"/>
      <c r="CN17" s="356"/>
      <c r="CO17" s="356"/>
      <c r="CP17" s="356"/>
      <c r="CQ17" s="356"/>
      <c r="CR17" s="356"/>
      <c r="CS17" s="356"/>
      <c r="CT17" s="356"/>
      <c r="CU17" s="356"/>
      <c r="CV17" s="356"/>
      <c r="CW17" s="356"/>
      <c r="CX17" s="356"/>
      <c r="CY17" s="356"/>
      <c r="CZ17" s="356"/>
      <c r="DA17" s="356"/>
      <c r="DB17" s="356"/>
      <c r="DC17" s="356"/>
      <c r="DD17" s="356"/>
      <c r="DE17" s="356"/>
    </row>
    <row r="18" spans="1:109" s="243" customFormat="1" x14ac:dyDescent="0.15">
      <c r="A18" s="245"/>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6"/>
      <c r="AS18" s="356"/>
      <c r="AT18" s="356"/>
      <c r="AU18" s="356"/>
      <c r="AV18" s="356"/>
      <c r="AW18" s="356"/>
      <c r="AX18" s="356"/>
      <c r="AY18" s="356"/>
      <c r="AZ18" s="356"/>
      <c r="BA18" s="356"/>
      <c r="BB18" s="356"/>
      <c r="BC18" s="356"/>
      <c r="BD18" s="356"/>
      <c r="BE18" s="356"/>
      <c r="BF18" s="356"/>
      <c r="BG18" s="356"/>
      <c r="BH18" s="356"/>
      <c r="BI18" s="356"/>
      <c r="BJ18" s="356"/>
      <c r="BK18" s="356"/>
      <c r="BL18" s="356"/>
      <c r="BM18" s="356"/>
      <c r="BN18" s="356"/>
      <c r="BO18" s="356"/>
      <c r="BP18" s="356"/>
      <c r="BQ18" s="356"/>
      <c r="BR18" s="356"/>
      <c r="BS18" s="356"/>
      <c r="BT18" s="356"/>
      <c r="BU18" s="356"/>
      <c r="BV18" s="356"/>
      <c r="BW18" s="356"/>
      <c r="BX18" s="356"/>
      <c r="BY18" s="356"/>
      <c r="BZ18" s="356"/>
      <c r="CA18" s="356"/>
      <c r="CB18" s="356"/>
      <c r="CC18" s="356"/>
      <c r="CD18" s="356"/>
      <c r="CE18" s="356"/>
      <c r="CF18" s="356"/>
      <c r="CG18" s="356"/>
      <c r="CH18" s="356"/>
      <c r="CI18" s="356"/>
      <c r="CJ18" s="356"/>
      <c r="CK18" s="356"/>
      <c r="CL18" s="356"/>
      <c r="CM18" s="356"/>
      <c r="CN18" s="356"/>
      <c r="CO18" s="356"/>
      <c r="CP18" s="356"/>
      <c r="CQ18" s="356"/>
      <c r="CR18" s="356"/>
      <c r="CS18" s="356"/>
      <c r="CT18" s="356"/>
      <c r="CU18" s="356"/>
      <c r="CV18" s="356"/>
      <c r="CW18" s="356"/>
      <c r="CX18" s="356"/>
      <c r="CY18" s="356"/>
      <c r="CZ18" s="356"/>
      <c r="DA18" s="356"/>
      <c r="DB18" s="356"/>
      <c r="DC18" s="356"/>
      <c r="DD18" s="356"/>
      <c r="DE18" s="356"/>
    </row>
    <row r="19" spans="1:109" x14ac:dyDescent="0.15">
      <c r="DD19" s="245"/>
      <c r="DE19" s="245"/>
    </row>
    <row r="20" spans="1:109" x14ac:dyDescent="0.15">
      <c r="DD20" s="245"/>
      <c r="DE20" s="245"/>
    </row>
    <row r="21" spans="1:109" ht="17.25" customHeight="1" x14ac:dyDescent="0.15">
      <c r="B21" s="357"/>
      <c r="C21" s="247"/>
      <c r="D21" s="247"/>
      <c r="E21" s="247"/>
      <c r="F21" s="247"/>
      <c r="G21" s="247"/>
      <c r="H21" s="247"/>
      <c r="I21" s="247"/>
      <c r="J21" s="247"/>
      <c r="K21" s="247"/>
      <c r="L21" s="247"/>
      <c r="M21" s="247"/>
      <c r="N21" s="358"/>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8"/>
      <c r="AU21" s="247"/>
      <c r="AV21" s="247"/>
      <c r="AW21" s="247"/>
      <c r="AX21" s="247"/>
      <c r="AY21" s="247"/>
      <c r="AZ21" s="247"/>
      <c r="BA21" s="247"/>
      <c r="BB21" s="247"/>
      <c r="BC21" s="247"/>
      <c r="BD21" s="247"/>
      <c r="BE21" s="247"/>
      <c r="BF21" s="358"/>
      <c r="BG21" s="247"/>
      <c r="BH21" s="247"/>
      <c r="BI21" s="247"/>
      <c r="BJ21" s="247"/>
      <c r="BK21" s="247"/>
      <c r="BL21" s="247"/>
      <c r="BM21" s="247"/>
      <c r="BN21" s="247"/>
      <c r="BO21" s="247"/>
      <c r="BP21" s="247"/>
      <c r="BQ21" s="247"/>
      <c r="BR21" s="358"/>
      <c r="BS21" s="247"/>
      <c r="BT21" s="247"/>
      <c r="BU21" s="247"/>
      <c r="BV21" s="247"/>
      <c r="BW21" s="247"/>
      <c r="BX21" s="247"/>
      <c r="BY21" s="247"/>
      <c r="BZ21" s="247"/>
      <c r="CA21" s="247"/>
      <c r="CB21" s="247"/>
      <c r="CC21" s="247"/>
      <c r="CD21" s="358"/>
      <c r="CE21" s="247"/>
      <c r="CF21" s="247"/>
      <c r="CG21" s="247"/>
      <c r="CH21" s="247"/>
      <c r="CI21" s="247"/>
      <c r="CJ21" s="247"/>
      <c r="CK21" s="247"/>
      <c r="CL21" s="247"/>
      <c r="CM21" s="247"/>
      <c r="CN21" s="247"/>
      <c r="CO21" s="247"/>
      <c r="CP21" s="358"/>
      <c r="CQ21" s="247"/>
      <c r="CR21" s="247"/>
      <c r="CS21" s="247"/>
      <c r="CT21" s="247"/>
      <c r="CU21" s="247"/>
      <c r="CV21" s="247"/>
      <c r="CW21" s="247"/>
      <c r="CX21" s="247"/>
      <c r="CY21" s="247"/>
      <c r="CZ21" s="247"/>
      <c r="DA21" s="247"/>
      <c r="DB21" s="358"/>
      <c r="DC21" s="247"/>
      <c r="DD21" s="248"/>
      <c r="DE21" s="245"/>
    </row>
    <row r="22" spans="1:109" ht="17.25" customHeight="1" x14ac:dyDescent="0.15">
      <c r="B22" s="249"/>
    </row>
    <row r="23" spans="1:109" x14ac:dyDescent="0.15">
      <c r="B23" s="249"/>
    </row>
    <row r="24" spans="1:109" x14ac:dyDescent="0.15">
      <c r="B24" s="249"/>
    </row>
    <row r="25" spans="1:109" x14ac:dyDescent="0.15">
      <c r="B25" s="249"/>
    </row>
    <row r="26" spans="1:109" x14ac:dyDescent="0.15">
      <c r="B26" s="249"/>
    </row>
    <row r="27" spans="1:109" x14ac:dyDescent="0.15">
      <c r="B27" s="249"/>
    </row>
    <row r="28" spans="1:109" x14ac:dyDescent="0.15">
      <c r="B28" s="249"/>
    </row>
    <row r="29" spans="1:109" x14ac:dyDescent="0.15">
      <c r="B29" s="249"/>
    </row>
    <row r="30" spans="1:109" x14ac:dyDescent="0.15">
      <c r="B30" s="249"/>
    </row>
    <row r="31" spans="1:109" x14ac:dyDescent="0.15">
      <c r="B31" s="249"/>
    </row>
    <row r="32" spans="1:109" x14ac:dyDescent="0.15">
      <c r="B32" s="249"/>
    </row>
    <row r="33" spans="2:109" x14ac:dyDescent="0.15">
      <c r="B33" s="249"/>
    </row>
    <row r="34" spans="2:109" x14ac:dyDescent="0.15">
      <c r="B34" s="249"/>
    </row>
    <row r="35" spans="2:109" x14ac:dyDescent="0.15">
      <c r="B35" s="249"/>
    </row>
    <row r="36" spans="2:109" x14ac:dyDescent="0.15">
      <c r="B36" s="249"/>
    </row>
    <row r="37" spans="2:109" x14ac:dyDescent="0.15">
      <c r="B37" s="249"/>
    </row>
    <row r="38" spans="2:109" x14ac:dyDescent="0.15">
      <c r="B38" s="249"/>
    </row>
    <row r="39" spans="2:109" x14ac:dyDescent="0.15">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x14ac:dyDescent="0.15">
      <c r="B40" s="359"/>
      <c r="DD40" s="359"/>
      <c r="DE40" s="245"/>
    </row>
    <row r="41" spans="2:109" ht="17.25" x14ac:dyDescent="0.15">
      <c r="B41" s="246" t="s">
        <v>615</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x14ac:dyDescent="0.15">
      <c r="B42" s="249"/>
      <c r="G42" s="360"/>
      <c r="I42" s="361"/>
      <c r="J42" s="361"/>
      <c r="K42" s="361"/>
      <c r="AM42" s="360"/>
      <c r="AN42" s="360" t="s">
        <v>616</v>
      </c>
      <c r="AP42" s="361"/>
      <c r="AQ42" s="361"/>
      <c r="AR42" s="361"/>
      <c r="AY42" s="360"/>
      <c r="BA42" s="361"/>
      <c r="BB42" s="361"/>
      <c r="BC42" s="361"/>
      <c r="BK42" s="360"/>
      <c r="BM42" s="361"/>
      <c r="BN42" s="361"/>
      <c r="BO42" s="361"/>
      <c r="BW42" s="360"/>
      <c r="BY42" s="361"/>
      <c r="BZ42" s="361"/>
      <c r="CA42" s="361"/>
      <c r="CI42" s="360"/>
      <c r="CK42" s="361"/>
      <c r="CL42" s="361"/>
      <c r="CM42" s="361"/>
      <c r="CU42" s="360"/>
      <c r="CW42" s="361"/>
      <c r="CX42" s="361"/>
      <c r="CY42" s="361"/>
    </row>
    <row r="43" spans="2:109" ht="13.5" customHeight="1" x14ac:dyDescent="0.15">
      <c r="B43" s="249"/>
      <c r="AN43" s="1252" t="s">
        <v>624</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x14ac:dyDescent="0.15">
      <c r="B44" s="249"/>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x14ac:dyDescent="0.15">
      <c r="B45" s="249"/>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x14ac:dyDescent="0.15">
      <c r="B46" s="249"/>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x14ac:dyDescent="0.15">
      <c r="B47" s="249"/>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x14ac:dyDescent="0.15">
      <c r="B48" s="249"/>
      <c r="H48" s="362"/>
      <c r="I48" s="362"/>
      <c r="J48" s="362"/>
      <c r="AN48" s="362"/>
      <c r="AO48" s="362"/>
      <c r="AP48" s="362"/>
      <c r="AZ48" s="362"/>
      <c r="BA48" s="362"/>
      <c r="BB48" s="362"/>
      <c r="BL48" s="362"/>
      <c r="BM48" s="362"/>
      <c r="BN48" s="362"/>
      <c r="BX48" s="362"/>
      <c r="BY48" s="362"/>
      <c r="BZ48" s="362"/>
      <c r="CJ48" s="362"/>
      <c r="CK48" s="362"/>
      <c r="CL48" s="362"/>
      <c r="CV48" s="362"/>
      <c r="CW48" s="362"/>
      <c r="CX48" s="362"/>
    </row>
    <row r="49" spans="1:109" x14ac:dyDescent="0.15">
      <c r="B49" s="249"/>
      <c r="AN49" s="245" t="s">
        <v>617</v>
      </c>
    </row>
    <row r="50" spans="1:109" x14ac:dyDescent="0.15">
      <c r="B50" s="249"/>
      <c r="G50" s="1262"/>
      <c r="H50" s="1262"/>
      <c r="I50" s="1262"/>
      <c r="J50" s="1262"/>
      <c r="K50" s="363"/>
      <c r="L50" s="363"/>
      <c r="M50" s="364"/>
      <c r="N50" s="364"/>
      <c r="AN50" s="1263"/>
      <c r="AO50" s="1264"/>
      <c r="AP50" s="1264"/>
      <c r="AQ50" s="1264"/>
      <c r="AR50" s="1264"/>
      <c r="AS50" s="1264"/>
      <c r="AT50" s="1264"/>
      <c r="AU50" s="1264"/>
      <c r="AV50" s="1264"/>
      <c r="AW50" s="1264"/>
      <c r="AX50" s="1264"/>
      <c r="AY50" s="1264"/>
      <c r="AZ50" s="1264"/>
      <c r="BA50" s="1264"/>
      <c r="BB50" s="1264"/>
      <c r="BC50" s="1264"/>
      <c r="BD50" s="1264"/>
      <c r="BE50" s="1264"/>
      <c r="BF50" s="1264"/>
      <c r="BG50" s="1264"/>
      <c r="BH50" s="1264"/>
      <c r="BI50" s="1264"/>
      <c r="BJ50" s="1264"/>
      <c r="BK50" s="1264"/>
      <c r="BL50" s="1264"/>
      <c r="BM50" s="1264"/>
      <c r="BN50" s="1264"/>
      <c r="BO50" s="1265"/>
      <c r="BP50" s="1266" t="s">
        <v>566</v>
      </c>
      <c r="BQ50" s="1266"/>
      <c r="BR50" s="1266"/>
      <c r="BS50" s="1266"/>
      <c r="BT50" s="1266"/>
      <c r="BU50" s="1266"/>
      <c r="BV50" s="1266"/>
      <c r="BW50" s="1266"/>
      <c r="BX50" s="1266" t="s">
        <v>567</v>
      </c>
      <c r="BY50" s="1266"/>
      <c r="BZ50" s="1266"/>
      <c r="CA50" s="1266"/>
      <c r="CB50" s="1266"/>
      <c r="CC50" s="1266"/>
      <c r="CD50" s="1266"/>
      <c r="CE50" s="1266"/>
      <c r="CF50" s="1266" t="s">
        <v>568</v>
      </c>
      <c r="CG50" s="1266"/>
      <c r="CH50" s="1266"/>
      <c r="CI50" s="1266"/>
      <c r="CJ50" s="1266"/>
      <c r="CK50" s="1266"/>
      <c r="CL50" s="1266"/>
      <c r="CM50" s="1266"/>
      <c r="CN50" s="1266" t="s">
        <v>569</v>
      </c>
      <c r="CO50" s="1266"/>
      <c r="CP50" s="1266"/>
      <c r="CQ50" s="1266"/>
      <c r="CR50" s="1266"/>
      <c r="CS50" s="1266"/>
      <c r="CT50" s="1266"/>
      <c r="CU50" s="1266"/>
      <c r="CV50" s="1266" t="s">
        <v>570</v>
      </c>
      <c r="CW50" s="1266"/>
      <c r="CX50" s="1266"/>
      <c r="CY50" s="1266"/>
      <c r="CZ50" s="1266"/>
      <c r="DA50" s="1266"/>
      <c r="DB50" s="1266"/>
      <c r="DC50" s="1266"/>
    </row>
    <row r="51" spans="1:109" ht="13.5" customHeight="1" x14ac:dyDescent="0.15">
      <c r="B51" s="249"/>
      <c r="G51" s="1267"/>
      <c r="H51" s="1267"/>
      <c r="I51" s="1270"/>
      <c r="J51" s="1270"/>
      <c r="K51" s="1268"/>
      <c r="L51" s="1268"/>
      <c r="M51" s="1268"/>
      <c r="N51" s="1268"/>
      <c r="AM51" s="362"/>
      <c r="AN51" s="1269" t="s">
        <v>618</v>
      </c>
      <c r="AO51" s="1269"/>
      <c r="AP51" s="1269"/>
      <c r="AQ51" s="1269"/>
      <c r="AR51" s="1269"/>
      <c r="AS51" s="1269"/>
      <c r="AT51" s="1269"/>
      <c r="AU51" s="1269"/>
      <c r="AV51" s="1269"/>
      <c r="AW51" s="1269"/>
      <c r="AX51" s="1269"/>
      <c r="AY51" s="1269"/>
      <c r="AZ51" s="1269"/>
      <c r="BA51" s="1269"/>
      <c r="BB51" s="1269" t="s">
        <v>619</v>
      </c>
      <c r="BC51" s="1269"/>
      <c r="BD51" s="1269"/>
      <c r="BE51" s="1269"/>
      <c r="BF51" s="1269"/>
      <c r="BG51" s="1269"/>
      <c r="BH51" s="1269"/>
      <c r="BI51" s="1269"/>
      <c r="BJ51" s="1269"/>
      <c r="BK51" s="1269"/>
      <c r="BL51" s="1269"/>
      <c r="BM51" s="1269"/>
      <c r="BN51" s="1269"/>
      <c r="BO51" s="1269"/>
      <c r="BP51" s="1251">
        <v>128</v>
      </c>
      <c r="BQ51" s="1251"/>
      <c r="BR51" s="1251"/>
      <c r="BS51" s="1251"/>
      <c r="BT51" s="1251"/>
      <c r="BU51" s="1251"/>
      <c r="BV51" s="1251"/>
      <c r="BW51" s="1251"/>
      <c r="BX51" s="1251">
        <v>127.4</v>
      </c>
      <c r="BY51" s="1251"/>
      <c r="BZ51" s="1251"/>
      <c r="CA51" s="1251"/>
      <c r="CB51" s="1251"/>
      <c r="CC51" s="1251"/>
      <c r="CD51" s="1251"/>
      <c r="CE51" s="1251"/>
      <c r="CF51" s="1251">
        <v>129.30000000000001</v>
      </c>
      <c r="CG51" s="1251"/>
      <c r="CH51" s="1251"/>
      <c r="CI51" s="1251"/>
      <c r="CJ51" s="1251"/>
      <c r="CK51" s="1251"/>
      <c r="CL51" s="1251"/>
      <c r="CM51" s="1251"/>
      <c r="CN51" s="1261"/>
      <c r="CO51" s="1251"/>
      <c r="CP51" s="1251"/>
      <c r="CQ51" s="1251"/>
      <c r="CR51" s="1251"/>
      <c r="CS51" s="1251"/>
      <c r="CT51" s="1251"/>
      <c r="CU51" s="1251"/>
      <c r="CV51" s="1261"/>
      <c r="CW51" s="1251"/>
      <c r="CX51" s="1251"/>
      <c r="CY51" s="1251"/>
      <c r="CZ51" s="1251"/>
      <c r="DA51" s="1251"/>
      <c r="DB51" s="1251"/>
      <c r="DC51" s="1251"/>
    </row>
    <row r="52" spans="1:109" x14ac:dyDescent="0.15">
      <c r="B52" s="249"/>
      <c r="G52" s="1267"/>
      <c r="H52" s="1267"/>
      <c r="I52" s="1270"/>
      <c r="J52" s="1270"/>
      <c r="K52" s="1268"/>
      <c r="L52" s="1268"/>
      <c r="M52" s="1268"/>
      <c r="N52" s="1268"/>
      <c r="AM52" s="362"/>
      <c r="AN52" s="1269"/>
      <c r="AO52" s="1269"/>
      <c r="AP52" s="1269"/>
      <c r="AQ52" s="1269"/>
      <c r="AR52" s="1269"/>
      <c r="AS52" s="1269"/>
      <c r="AT52" s="1269"/>
      <c r="AU52" s="1269"/>
      <c r="AV52" s="1269"/>
      <c r="AW52" s="1269"/>
      <c r="AX52" s="1269"/>
      <c r="AY52" s="1269"/>
      <c r="AZ52" s="1269"/>
      <c r="BA52" s="1269"/>
      <c r="BB52" s="1269"/>
      <c r="BC52" s="1269"/>
      <c r="BD52" s="1269"/>
      <c r="BE52" s="1269"/>
      <c r="BF52" s="1269"/>
      <c r="BG52" s="1269"/>
      <c r="BH52" s="1269"/>
      <c r="BI52" s="1269"/>
      <c r="BJ52" s="1269"/>
      <c r="BK52" s="1269"/>
      <c r="BL52" s="1269"/>
      <c r="BM52" s="1269"/>
      <c r="BN52" s="1269"/>
      <c r="BO52" s="1269"/>
      <c r="BP52" s="1251"/>
      <c r="BQ52" s="1251"/>
      <c r="BR52" s="1251"/>
      <c r="BS52" s="1251"/>
      <c r="BT52" s="1251"/>
      <c r="BU52" s="1251"/>
      <c r="BV52" s="1251"/>
      <c r="BW52" s="1251"/>
      <c r="BX52" s="1251"/>
      <c r="BY52" s="1251"/>
      <c r="BZ52" s="1251"/>
      <c r="CA52" s="1251"/>
      <c r="CB52" s="1251"/>
      <c r="CC52" s="1251"/>
      <c r="CD52" s="1251"/>
      <c r="CE52" s="1251"/>
      <c r="CF52" s="1251"/>
      <c r="CG52" s="1251"/>
      <c r="CH52" s="1251"/>
      <c r="CI52" s="1251"/>
      <c r="CJ52" s="1251"/>
      <c r="CK52" s="1251"/>
      <c r="CL52" s="1251"/>
      <c r="CM52" s="1251"/>
      <c r="CN52" s="1251"/>
      <c r="CO52" s="1251"/>
      <c r="CP52" s="1251"/>
      <c r="CQ52" s="1251"/>
      <c r="CR52" s="1251"/>
      <c r="CS52" s="1251"/>
      <c r="CT52" s="1251"/>
      <c r="CU52" s="1251"/>
      <c r="CV52" s="1251"/>
      <c r="CW52" s="1251"/>
      <c r="CX52" s="1251"/>
      <c r="CY52" s="1251"/>
      <c r="CZ52" s="1251"/>
      <c r="DA52" s="1251"/>
      <c r="DB52" s="1251"/>
      <c r="DC52" s="1251"/>
    </row>
    <row r="53" spans="1:109" x14ac:dyDescent="0.15">
      <c r="A53" s="361"/>
      <c r="B53" s="249"/>
      <c r="G53" s="1267"/>
      <c r="H53" s="1267"/>
      <c r="I53" s="1262"/>
      <c r="J53" s="1262"/>
      <c r="K53" s="1268"/>
      <c r="L53" s="1268"/>
      <c r="M53" s="1268"/>
      <c r="N53" s="1268"/>
      <c r="AM53" s="362"/>
      <c r="AN53" s="1269"/>
      <c r="AO53" s="1269"/>
      <c r="AP53" s="1269"/>
      <c r="AQ53" s="1269"/>
      <c r="AR53" s="1269"/>
      <c r="AS53" s="1269"/>
      <c r="AT53" s="1269"/>
      <c r="AU53" s="1269"/>
      <c r="AV53" s="1269"/>
      <c r="AW53" s="1269"/>
      <c r="AX53" s="1269"/>
      <c r="AY53" s="1269"/>
      <c r="AZ53" s="1269"/>
      <c r="BA53" s="1269"/>
      <c r="BB53" s="1269" t="s">
        <v>620</v>
      </c>
      <c r="BC53" s="1269"/>
      <c r="BD53" s="1269"/>
      <c r="BE53" s="1269"/>
      <c r="BF53" s="1269"/>
      <c r="BG53" s="1269"/>
      <c r="BH53" s="1269"/>
      <c r="BI53" s="1269"/>
      <c r="BJ53" s="1269"/>
      <c r="BK53" s="1269"/>
      <c r="BL53" s="1269"/>
      <c r="BM53" s="1269"/>
      <c r="BN53" s="1269"/>
      <c r="BO53" s="1269"/>
      <c r="BP53" s="1251">
        <v>40</v>
      </c>
      <c r="BQ53" s="1251"/>
      <c r="BR53" s="1251"/>
      <c r="BS53" s="1251"/>
      <c r="BT53" s="1251"/>
      <c r="BU53" s="1251"/>
      <c r="BV53" s="1251"/>
      <c r="BW53" s="1251"/>
      <c r="BX53" s="1251">
        <v>41.2</v>
      </c>
      <c r="BY53" s="1251"/>
      <c r="BZ53" s="1251"/>
      <c r="CA53" s="1251"/>
      <c r="CB53" s="1251"/>
      <c r="CC53" s="1251"/>
      <c r="CD53" s="1251"/>
      <c r="CE53" s="1251"/>
      <c r="CF53" s="1251">
        <v>43</v>
      </c>
      <c r="CG53" s="1251"/>
      <c r="CH53" s="1251"/>
      <c r="CI53" s="1251"/>
      <c r="CJ53" s="1251"/>
      <c r="CK53" s="1251"/>
      <c r="CL53" s="1251"/>
      <c r="CM53" s="1251"/>
      <c r="CN53" s="1261"/>
      <c r="CO53" s="1251"/>
      <c r="CP53" s="1251"/>
      <c r="CQ53" s="1251"/>
      <c r="CR53" s="1251"/>
      <c r="CS53" s="1251"/>
      <c r="CT53" s="1251"/>
      <c r="CU53" s="1251"/>
      <c r="CV53" s="1261"/>
      <c r="CW53" s="1251"/>
      <c r="CX53" s="1251"/>
      <c r="CY53" s="1251"/>
      <c r="CZ53" s="1251"/>
      <c r="DA53" s="1251"/>
      <c r="DB53" s="1251"/>
      <c r="DC53" s="1251"/>
    </row>
    <row r="54" spans="1:109" x14ac:dyDescent="0.15">
      <c r="A54" s="361"/>
      <c r="B54" s="249"/>
      <c r="G54" s="1267"/>
      <c r="H54" s="1267"/>
      <c r="I54" s="1262"/>
      <c r="J54" s="1262"/>
      <c r="K54" s="1268"/>
      <c r="L54" s="1268"/>
      <c r="M54" s="1268"/>
      <c r="N54" s="1268"/>
      <c r="AM54" s="362"/>
      <c r="AN54" s="1269"/>
      <c r="AO54" s="1269"/>
      <c r="AP54" s="1269"/>
      <c r="AQ54" s="1269"/>
      <c r="AR54" s="1269"/>
      <c r="AS54" s="1269"/>
      <c r="AT54" s="1269"/>
      <c r="AU54" s="1269"/>
      <c r="AV54" s="1269"/>
      <c r="AW54" s="1269"/>
      <c r="AX54" s="1269"/>
      <c r="AY54" s="1269"/>
      <c r="AZ54" s="1269"/>
      <c r="BA54" s="1269"/>
      <c r="BB54" s="1269"/>
      <c r="BC54" s="1269"/>
      <c r="BD54" s="1269"/>
      <c r="BE54" s="1269"/>
      <c r="BF54" s="1269"/>
      <c r="BG54" s="1269"/>
      <c r="BH54" s="1269"/>
      <c r="BI54" s="1269"/>
      <c r="BJ54" s="1269"/>
      <c r="BK54" s="1269"/>
      <c r="BL54" s="1269"/>
      <c r="BM54" s="1269"/>
      <c r="BN54" s="1269"/>
      <c r="BO54" s="1269"/>
      <c r="BP54" s="1251"/>
      <c r="BQ54" s="1251"/>
      <c r="BR54" s="1251"/>
      <c r="BS54" s="1251"/>
      <c r="BT54" s="1251"/>
      <c r="BU54" s="1251"/>
      <c r="BV54" s="1251"/>
      <c r="BW54" s="1251"/>
      <c r="BX54" s="1251"/>
      <c r="BY54" s="1251"/>
      <c r="BZ54" s="1251"/>
      <c r="CA54" s="1251"/>
      <c r="CB54" s="1251"/>
      <c r="CC54" s="1251"/>
      <c r="CD54" s="1251"/>
      <c r="CE54" s="1251"/>
      <c r="CF54" s="1251"/>
      <c r="CG54" s="1251"/>
      <c r="CH54" s="1251"/>
      <c r="CI54" s="1251"/>
      <c r="CJ54" s="1251"/>
      <c r="CK54" s="1251"/>
      <c r="CL54" s="1251"/>
      <c r="CM54" s="1251"/>
      <c r="CN54" s="1251"/>
      <c r="CO54" s="1251"/>
      <c r="CP54" s="1251"/>
      <c r="CQ54" s="1251"/>
      <c r="CR54" s="1251"/>
      <c r="CS54" s="1251"/>
      <c r="CT54" s="1251"/>
      <c r="CU54" s="1251"/>
      <c r="CV54" s="1251"/>
      <c r="CW54" s="1251"/>
      <c r="CX54" s="1251"/>
      <c r="CY54" s="1251"/>
      <c r="CZ54" s="1251"/>
      <c r="DA54" s="1251"/>
      <c r="DB54" s="1251"/>
      <c r="DC54" s="1251"/>
    </row>
    <row r="55" spans="1:109" x14ac:dyDescent="0.15">
      <c r="A55" s="361"/>
      <c r="B55" s="249"/>
      <c r="G55" s="1262"/>
      <c r="H55" s="1262"/>
      <c r="I55" s="1262"/>
      <c r="J55" s="1262"/>
      <c r="K55" s="1268"/>
      <c r="L55" s="1268"/>
      <c r="M55" s="1268"/>
      <c r="N55" s="1268"/>
      <c r="AN55" s="1266" t="s">
        <v>621</v>
      </c>
      <c r="AO55" s="1266"/>
      <c r="AP55" s="1266"/>
      <c r="AQ55" s="1266"/>
      <c r="AR55" s="1266"/>
      <c r="AS55" s="1266"/>
      <c r="AT55" s="1266"/>
      <c r="AU55" s="1266"/>
      <c r="AV55" s="1266"/>
      <c r="AW55" s="1266"/>
      <c r="AX55" s="1266"/>
      <c r="AY55" s="1266"/>
      <c r="AZ55" s="1266"/>
      <c r="BA55" s="1266"/>
      <c r="BB55" s="1269" t="s">
        <v>619</v>
      </c>
      <c r="BC55" s="1269"/>
      <c r="BD55" s="1269"/>
      <c r="BE55" s="1269"/>
      <c r="BF55" s="1269"/>
      <c r="BG55" s="1269"/>
      <c r="BH55" s="1269"/>
      <c r="BI55" s="1269"/>
      <c r="BJ55" s="1269"/>
      <c r="BK55" s="1269"/>
      <c r="BL55" s="1269"/>
      <c r="BM55" s="1269"/>
      <c r="BN55" s="1269"/>
      <c r="BO55" s="1269"/>
      <c r="BP55" s="1251">
        <v>30.2</v>
      </c>
      <c r="BQ55" s="1251"/>
      <c r="BR55" s="1251"/>
      <c r="BS55" s="1251"/>
      <c r="BT55" s="1251"/>
      <c r="BU55" s="1251"/>
      <c r="BV55" s="1251"/>
      <c r="BW55" s="1251"/>
      <c r="BX55" s="1251">
        <v>25.4</v>
      </c>
      <c r="BY55" s="1251"/>
      <c r="BZ55" s="1251"/>
      <c r="CA55" s="1251"/>
      <c r="CB55" s="1251"/>
      <c r="CC55" s="1251"/>
      <c r="CD55" s="1251"/>
      <c r="CE55" s="1251"/>
      <c r="CF55" s="1251">
        <v>23</v>
      </c>
      <c r="CG55" s="1251"/>
      <c r="CH55" s="1251"/>
      <c r="CI55" s="1251"/>
      <c r="CJ55" s="1251"/>
      <c r="CK55" s="1251"/>
      <c r="CL55" s="1251"/>
      <c r="CM55" s="1251"/>
      <c r="CN55" s="1261"/>
      <c r="CO55" s="1251"/>
      <c r="CP55" s="1251"/>
      <c r="CQ55" s="1251"/>
      <c r="CR55" s="1251"/>
      <c r="CS55" s="1251"/>
      <c r="CT55" s="1251"/>
      <c r="CU55" s="1251"/>
      <c r="CV55" s="1261"/>
      <c r="CW55" s="1251"/>
      <c r="CX55" s="1251"/>
      <c r="CY55" s="1251"/>
      <c r="CZ55" s="1251"/>
      <c r="DA55" s="1251"/>
      <c r="DB55" s="1251"/>
      <c r="DC55" s="1251"/>
    </row>
    <row r="56" spans="1:109" x14ac:dyDescent="0.15">
      <c r="A56" s="361"/>
      <c r="B56" s="249"/>
      <c r="G56" s="1262"/>
      <c r="H56" s="1262"/>
      <c r="I56" s="1262"/>
      <c r="J56" s="1262"/>
      <c r="K56" s="1268"/>
      <c r="L56" s="1268"/>
      <c r="M56" s="1268"/>
      <c r="N56" s="1268"/>
      <c r="AN56" s="1266"/>
      <c r="AO56" s="1266"/>
      <c r="AP56" s="1266"/>
      <c r="AQ56" s="1266"/>
      <c r="AR56" s="1266"/>
      <c r="AS56" s="1266"/>
      <c r="AT56" s="1266"/>
      <c r="AU56" s="1266"/>
      <c r="AV56" s="1266"/>
      <c r="AW56" s="1266"/>
      <c r="AX56" s="1266"/>
      <c r="AY56" s="1266"/>
      <c r="AZ56" s="1266"/>
      <c r="BA56" s="1266"/>
      <c r="BB56" s="1269"/>
      <c r="BC56" s="1269"/>
      <c r="BD56" s="1269"/>
      <c r="BE56" s="1269"/>
      <c r="BF56" s="1269"/>
      <c r="BG56" s="1269"/>
      <c r="BH56" s="1269"/>
      <c r="BI56" s="1269"/>
      <c r="BJ56" s="1269"/>
      <c r="BK56" s="1269"/>
      <c r="BL56" s="1269"/>
      <c r="BM56" s="1269"/>
      <c r="BN56" s="1269"/>
      <c r="BO56" s="1269"/>
      <c r="BP56" s="1251"/>
      <c r="BQ56" s="1251"/>
      <c r="BR56" s="1251"/>
      <c r="BS56" s="1251"/>
      <c r="BT56" s="1251"/>
      <c r="BU56" s="1251"/>
      <c r="BV56" s="1251"/>
      <c r="BW56" s="1251"/>
      <c r="BX56" s="1251"/>
      <c r="BY56" s="1251"/>
      <c r="BZ56" s="1251"/>
      <c r="CA56" s="1251"/>
      <c r="CB56" s="1251"/>
      <c r="CC56" s="1251"/>
      <c r="CD56" s="1251"/>
      <c r="CE56" s="1251"/>
      <c r="CF56" s="1251"/>
      <c r="CG56" s="1251"/>
      <c r="CH56" s="1251"/>
      <c r="CI56" s="1251"/>
      <c r="CJ56" s="1251"/>
      <c r="CK56" s="1251"/>
      <c r="CL56" s="1251"/>
      <c r="CM56" s="1251"/>
      <c r="CN56" s="1251"/>
      <c r="CO56" s="1251"/>
      <c r="CP56" s="1251"/>
      <c r="CQ56" s="1251"/>
      <c r="CR56" s="1251"/>
      <c r="CS56" s="1251"/>
      <c r="CT56" s="1251"/>
      <c r="CU56" s="1251"/>
      <c r="CV56" s="1251"/>
      <c r="CW56" s="1251"/>
      <c r="CX56" s="1251"/>
      <c r="CY56" s="1251"/>
      <c r="CZ56" s="1251"/>
      <c r="DA56" s="1251"/>
      <c r="DB56" s="1251"/>
      <c r="DC56" s="1251"/>
    </row>
    <row r="57" spans="1:109" s="361" customFormat="1" x14ac:dyDescent="0.15">
      <c r="B57" s="365"/>
      <c r="G57" s="1262"/>
      <c r="H57" s="1262"/>
      <c r="I57" s="1271"/>
      <c r="J57" s="1271"/>
      <c r="K57" s="1268"/>
      <c r="L57" s="1268"/>
      <c r="M57" s="1268"/>
      <c r="N57" s="1268"/>
      <c r="AM57" s="245"/>
      <c r="AN57" s="1266"/>
      <c r="AO57" s="1266"/>
      <c r="AP57" s="1266"/>
      <c r="AQ57" s="1266"/>
      <c r="AR57" s="1266"/>
      <c r="AS57" s="1266"/>
      <c r="AT57" s="1266"/>
      <c r="AU57" s="1266"/>
      <c r="AV57" s="1266"/>
      <c r="AW57" s="1266"/>
      <c r="AX57" s="1266"/>
      <c r="AY57" s="1266"/>
      <c r="AZ57" s="1266"/>
      <c r="BA57" s="1266"/>
      <c r="BB57" s="1269" t="s">
        <v>620</v>
      </c>
      <c r="BC57" s="1269"/>
      <c r="BD57" s="1269"/>
      <c r="BE57" s="1269"/>
      <c r="BF57" s="1269"/>
      <c r="BG57" s="1269"/>
      <c r="BH57" s="1269"/>
      <c r="BI57" s="1269"/>
      <c r="BJ57" s="1269"/>
      <c r="BK57" s="1269"/>
      <c r="BL57" s="1269"/>
      <c r="BM57" s="1269"/>
      <c r="BN57" s="1269"/>
      <c r="BO57" s="1269"/>
      <c r="BP57" s="1251">
        <v>58.9</v>
      </c>
      <c r="BQ57" s="1251"/>
      <c r="BR57" s="1251"/>
      <c r="BS57" s="1251"/>
      <c r="BT57" s="1251"/>
      <c r="BU57" s="1251"/>
      <c r="BV57" s="1251"/>
      <c r="BW57" s="1251"/>
      <c r="BX57" s="1251">
        <v>60</v>
      </c>
      <c r="BY57" s="1251"/>
      <c r="BZ57" s="1251"/>
      <c r="CA57" s="1251"/>
      <c r="CB57" s="1251"/>
      <c r="CC57" s="1251"/>
      <c r="CD57" s="1251"/>
      <c r="CE57" s="1251"/>
      <c r="CF57" s="1251">
        <v>60.6</v>
      </c>
      <c r="CG57" s="1251"/>
      <c r="CH57" s="1251"/>
      <c r="CI57" s="1251"/>
      <c r="CJ57" s="1251"/>
      <c r="CK57" s="1251"/>
      <c r="CL57" s="1251"/>
      <c r="CM57" s="1251"/>
      <c r="CN57" s="1261"/>
      <c r="CO57" s="1251"/>
      <c r="CP57" s="1251"/>
      <c r="CQ57" s="1251"/>
      <c r="CR57" s="1251"/>
      <c r="CS57" s="1251"/>
      <c r="CT57" s="1251"/>
      <c r="CU57" s="1251"/>
      <c r="CV57" s="1261"/>
      <c r="CW57" s="1251"/>
      <c r="CX57" s="1251"/>
      <c r="CY57" s="1251"/>
      <c r="CZ57" s="1251"/>
      <c r="DA57" s="1251"/>
      <c r="DB57" s="1251"/>
      <c r="DC57" s="1251"/>
      <c r="DD57" s="366"/>
      <c r="DE57" s="365"/>
    </row>
    <row r="58" spans="1:109" s="361" customFormat="1" x14ac:dyDescent="0.15">
      <c r="A58" s="245"/>
      <c r="B58" s="365"/>
      <c r="G58" s="1262"/>
      <c r="H58" s="1262"/>
      <c r="I58" s="1271"/>
      <c r="J58" s="1271"/>
      <c r="K58" s="1268"/>
      <c r="L58" s="1268"/>
      <c r="M58" s="1268"/>
      <c r="N58" s="1268"/>
      <c r="AM58" s="245"/>
      <c r="AN58" s="1266"/>
      <c r="AO58" s="1266"/>
      <c r="AP58" s="1266"/>
      <c r="AQ58" s="1266"/>
      <c r="AR58" s="1266"/>
      <c r="AS58" s="1266"/>
      <c r="AT58" s="1266"/>
      <c r="AU58" s="1266"/>
      <c r="AV58" s="1266"/>
      <c r="AW58" s="1266"/>
      <c r="AX58" s="1266"/>
      <c r="AY58" s="1266"/>
      <c r="AZ58" s="1266"/>
      <c r="BA58" s="1266"/>
      <c r="BB58" s="1269"/>
      <c r="BC58" s="1269"/>
      <c r="BD58" s="1269"/>
      <c r="BE58" s="1269"/>
      <c r="BF58" s="1269"/>
      <c r="BG58" s="1269"/>
      <c r="BH58" s="1269"/>
      <c r="BI58" s="1269"/>
      <c r="BJ58" s="1269"/>
      <c r="BK58" s="1269"/>
      <c r="BL58" s="1269"/>
      <c r="BM58" s="1269"/>
      <c r="BN58" s="1269"/>
      <c r="BO58" s="1269"/>
      <c r="BP58" s="1251"/>
      <c r="BQ58" s="1251"/>
      <c r="BR58" s="1251"/>
      <c r="BS58" s="1251"/>
      <c r="BT58" s="1251"/>
      <c r="BU58" s="1251"/>
      <c r="BV58" s="1251"/>
      <c r="BW58" s="1251"/>
      <c r="BX58" s="1251"/>
      <c r="BY58" s="1251"/>
      <c r="BZ58" s="1251"/>
      <c r="CA58" s="1251"/>
      <c r="CB58" s="1251"/>
      <c r="CC58" s="1251"/>
      <c r="CD58" s="1251"/>
      <c r="CE58" s="1251"/>
      <c r="CF58" s="1251"/>
      <c r="CG58" s="1251"/>
      <c r="CH58" s="1251"/>
      <c r="CI58" s="1251"/>
      <c r="CJ58" s="1251"/>
      <c r="CK58" s="1251"/>
      <c r="CL58" s="1251"/>
      <c r="CM58" s="1251"/>
      <c r="CN58" s="1251"/>
      <c r="CO58" s="1251"/>
      <c r="CP58" s="1251"/>
      <c r="CQ58" s="1251"/>
      <c r="CR58" s="1251"/>
      <c r="CS58" s="1251"/>
      <c r="CT58" s="1251"/>
      <c r="CU58" s="1251"/>
      <c r="CV58" s="1251"/>
      <c r="CW58" s="1251"/>
      <c r="CX58" s="1251"/>
      <c r="CY58" s="1251"/>
      <c r="CZ58" s="1251"/>
      <c r="DA58" s="1251"/>
      <c r="DB58" s="1251"/>
      <c r="DC58" s="1251"/>
      <c r="DD58" s="366"/>
      <c r="DE58" s="365"/>
    </row>
    <row r="59" spans="1:109" s="361" customFormat="1" x14ac:dyDescent="0.15">
      <c r="A59" s="245"/>
      <c r="B59" s="365"/>
      <c r="K59" s="367"/>
      <c r="L59" s="367"/>
      <c r="M59" s="367"/>
      <c r="N59" s="367"/>
      <c r="AQ59" s="367"/>
      <c r="AR59" s="367"/>
      <c r="AS59" s="367"/>
      <c r="AT59" s="367"/>
      <c r="BC59" s="367"/>
      <c r="BD59" s="367"/>
      <c r="BE59" s="367"/>
      <c r="BF59" s="367"/>
      <c r="BO59" s="367"/>
      <c r="BP59" s="367"/>
      <c r="BQ59" s="367"/>
      <c r="BR59" s="367"/>
      <c r="CA59" s="367"/>
      <c r="CB59" s="367"/>
      <c r="CC59" s="367"/>
      <c r="CD59" s="367"/>
      <c r="CM59" s="367"/>
      <c r="CN59" s="367"/>
      <c r="CO59" s="367"/>
      <c r="CP59" s="367"/>
      <c r="CY59" s="367"/>
      <c r="CZ59" s="367"/>
      <c r="DA59" s="367"/>
      <c r="DB59" s="367"/>
      <c r="DC59" s="367"/>
      <c r="DD59" s="366"/>
      <c r="DE59" s="365"/>
    </row>
    <row r="60" spans="1:109" s="361" customFormat="1" x14ac:dyDescent="0.15">
      <c r="A60" s="245"/>
      <c r="B60" s="365"/>
      <c r="K60" s="367"/>
      <c r="L60" s="367"/>
      <c r="M60" s="367"/>
      <c r="N60" s="367"/>
      <c r="AQ60" s="367"/>
      <c r="AR60" s="367"/>
      <c r="AS60" s="367"/>
      <c r="AT60" s="367"/>
      <c r="BC60" s="367"/>
      <c r="BD60" s="367"/>
      <c r="BE60" s="367"/>
      <c r="BF60" s="367"/>
      <c r="BO60" s="367"/>
      <c r="BP60" s="367"/>
      <c r="BQ60" s="367"/>
      <c r="BR60" s="367"/>
      <c r="CA60" s="367"/>
      <c r="CB60" s="367"/>
      <c r="CC60" s="367"/>
      <c r="CD60" s="367"/>
      <c r="CM60" s="367"/>
      <c r="CN60" s="367"/>
      <c r="CO60" s="367"/>
      <c r="CP60" s="367"/>
      <c r="CY60" s="367"/>
      <c r="CZ60" s="367"/>
      <c r="DA60" s="367"/>
      <c r="DB60" s="367"/>
      <c r="DC60" s="367"/>
      <c r="DD60" s="366"/>
      <c r="DE60" s="365"/>
    </row>
    <row r="61" spans="1:109" s="361" customFormat="1" x14ac:dyDescent="0.15">
      <c r="A61" s="245"/>
      <c r="B61" s="368"/>
      <c r="C61" s="369"/>
      <c r="D61" s="369"/>
      <c r="E61" s="369"/>
      <c r="F61" s="369"/>
      <c r="G61" s="369"/>
      <c r="H61" s="369"/>
      <c r="I61" s="369"/>
      <c r="J61" s="369"/>
      <c r="K61" s="369"/>
      <c r="L61" s="369"/>
      <c r="M61" s="370"/>
      <c r="N61" s="370"/>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70"/>
      <c r="AT61" s="370"/>
      <c r="AU61" s="369"/>
      <c r="AV61" s="369"/>
      <c r="AW61" s="369"/>
      <c r="AX61" s="369"/>
      <c r="AY61" s="369"/>
      <c r="AZ61" s="369"/>
      <c r="BA61" s="369"/>
      <c r="BB61" s="369"/>
      <c r="BC61" s="369"/>
      <c r="BD61" s="369"/>
      <c r="BE61" s="370"/>
      <c r="BF61" s="370"/>
      <c r="BG61" s="369"/>
      <c r="BH61" s="369"/>
      <c r="BI61" s="369"/>
      <c r="BJ61" s="369"/>
      <c r="BK61" s="369"/>
      <c r="BL61" s="369"/>
      <c r="BM61" s="369"/>
      <c r="BN61" s="369"/>
      <c r="BO61" s="369"/>
      <c r="BP61" s="369"/>
      <c r="BQ61" s="370"/>
      <c r="BR61" s="370"/>
      <c r="BS61" s="369"/>
      <c r="BT61" s="369"/>
      <c r="BU61" s="369"/>
      <c r="BV61" s="369"/>
      <c r="BW61" s="369"/>
      <c r="BX61" s="369"/>
      <c r="BY61" s="369"/>
      <c r="BZ61" s="369"/>
      <c r="CA61" s="369"/>
      <c r="CB61" s="369"/>
      <c r="CC61" s="370"/>
      <c r="CD61" s="370"/>
      <c r="CE61" s="369"/>
      <c r="CF61" s="369"/>
      <c r="CG61" s="369"/>
      <c r="CH61" s="369"/>
      <c r="CI61" s="369"/>
      <c r="CJ61" s="369"/>
      <c r="CK61" s="369"/>
      <c r="CL61" s="369"/>
      <c r="CM61" s="369"/>
      <c r="CN61" s="369"/>
      <c r="CO61" s="370"/>
      <c r="CP61" s="370"/>
      <c r="CQ61" s="369"/>
      <c r="CR61" s="369"/>
      <c r="CS61" s="369"/>
      <c r="CT61" s="369"/>
      <c r="CU61" s="369"/>
      <c r="CV61" s="369"/>
      <c r="CW61" s="369"/>
      <c r="CX61" s="369"/>
      <c r="CY61" s="369"/>
      <c r="CZ61" s="369"/>
      <c r="DA61" s="370"/>
      <c r="DB61" s="370"/>
      <c r="DC61" s="370"/>
      <c r="DD61" s="371"/>
      <c r="DE61" s="365"/>
    </row>
    <row r="62" spans="1:109" x14ac:dyDescent="0.15">
      <c r="B62" s="359"/>
      <c r="C62" s="359"/>
      <c r="D62" s="359"/>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c r="BO62" s="359"/>
      <c r="BP62" s="359"/>
      <c r="BQ62" s="359"/>
      <c r="BR62" s="359"/>
      <c r="BS62" s="359"/>
      <c r="BT62" s="359"/>
      <c r="BU62" s="359"/>
      <c r="BV62" s="359"/>
      <c r="BW62" s="359"/>
      <c r="BX62" s="359"/>
      <c r="BY62" s="359"/>
      <c r="BZ62" s="359"/>
      <c r="CA62" s="359"/>
      <c r="CB62" s="359"/>
      <c r="CC62" s="359"/>
      <c r="CD62" s="359"/>
      <c r="CE62" s="359"/>
      <c r="CF62" s="359"/>
      <c r="CG62" s="359"/>
      <c r="CH62" s="359"/>
      <c r="CI62" s="359"/>
      <c r="CJ62" s="359"/>
      <c r="CK62" s="359"/>
      <c r="CL62" s="359"/>
      <c r="CM62" s="359"/>
      <c r="CN62" s="359"/>
      <c r="CO62" s="359"/>
      <c r="CP62" s="359"/>
      <c r="CQ62" s="359"/>
      <c r="CR62" s="359"/>
      <c r="CS62" s="359"/>
      <c r="CT62" s="359"/>
      <c r="CU62" s="359"/>
      <c r="CV62" s="359"/>
      <c r="CW62" s="359"/>
      <c r="CX62" s="359"/>
      <c r="CY62" s="359"/>
      <c r="CZ62" s="359"/>
      <c r="DA62" s="359"/>
      <c r="DB62" s="359"/>
      <c r="DC62" s="359"/>
      <c r="DD62" s="359"/>
      <c r="DE62" s="245"/>
    </row>
    <row r="63" spans="1:109" ht="17.25" x14ac:dyDescent="0.15">
      <c r="B63" s="302" t="s">
        <v>622</v>
      </c>
    </row>
    <row r="64" spans="1:109" x14ac:dyDescent="0.15">
      <c r="B64" s="249"/>
      <c r="G64" s="360"/>
      <c r="I64" s="372"/>
      <c r="J64" s="372"/>
      <c r="K64" s="372"/>
      <c r="L64" s="372"/>
      <c r="M64" s="372"/>
      <c r="N64" s="373"/>
      <c r="AM64" s="360"/>
      <c r="AN64" s="360" t="s">
        <v>616</v>
      </c>
      <c r="AP64" s="361"/>
      <c r="AQ64" s="361"/>
      <c r="AR64" s="361"/>
      <c r="AY64" s="360"/>
      <c r="BA64" s="361"/>
      <c r="BB64" s="361"/>
      <c r="BC64" s="361"/>
      <c r="BK64" s="360"/>
      <c r="BM64" s="361"/>
      <c r="BN64" s="361"/>
      <c r="BO64" s="361"/>
      <c r="BW64" s="360"/>
      <c r="BY64" s="361"/>
      <c r="BZ64" s="361"/>
      <c r="CA64" s="361"/>
      <c r="CI64" s="360"/>
      <c r="CK64" s="361"/>
      <c r="CL64" s="361"/>
      <c r="CM64" s="361"/>
      <c r="CU64" s="360"/>
      <c r="CW64" s="361"/>
      <c r="CX64" s="361"/>
      <c r="CY64" s="361"/>
    </row>
    <row r="65" spans="2:107" x14ac:dyDescent="0.15">
      <c r="B65" s="249"/>
      <c r="AN65" s="1272" t="s">
        <v>625</v>
      </c>
      <c r="AO65" s="1273"/>
      <c r="AP65" s="1273"/>
      <c r="AQ65" s="1273"/>
      <c r="AR65" s="1273"/>
      <c r="AS65" s="1273"/>
      <c r="AT65" s="1273"/>
      <c r="AU65" s="1273"/>
      <c r="AV65" s="1273"/>
      <c r="AW65" s="1273"/>
      <c r="AX65" s="1273"/>
      <c r="AY65" s="1273"/>
      <c r="AZ65" s="1273"/>
      <c r="BA65" s="1273"/>
      <c r="BB65" s="1273"/>
      <c r="BC65" s="1273"/>
      <c r="BD65" s="1273"/>
      <c r="BE65" s="1273"/>
      <c r="BF65" s="1273"/>
      <c r="BG65" s="1273"/>
      <c r="BH65" s="1273"/>
      <c r="BI65" s="1273"/>
      <c r="BJ65" s="1273"/>
      <c r="BK65" s="1273"/>
      <c r="BL65" s="1273"/>
      <c r="BM65" s="1273"/>
      <c r="BN65" s="1273"/>
      <c r="BO65" s="1273"/>
      <c r="BP65" s="1273"/>
      <c r="BQ65" s="1273"/>
      <c r="BR65" s="1273"/>
      <c r="BS65" s="1273"/>
      <c r="BT65" s="1273"/>
      <c r="BU65" s="1273"/>
      <c r="BV65" s="1273"/>
      <c r="BW65" s="1273"/>
      <c r="BX65" s="1273"/>
      <c r="BY65" s="1273"/>
      <c r="BZ65" s="1273"/>
      <c r="CA65" s="1273"/>
      <c r="CB65" s="1273"/>
      <c r="CC65" s="1273"/>
      <c r="CD65" s="1273"/>
      <c r="CE65" s="1273"/>
      <c r="CF65" s="1273"/>
      <c r="CG65" s="1273"/>
      <c r="CH65" s="1273"/>
      <c r="CI65" s="1273"/>
      <c r="CJ65" s="1273"/>
      <c r="CK65" s="1273"/>
      <c r="CL65" s="1273"/>
      <c r="CM65" s="1273"/>
      <c r="CN65" s="1273"/>
      <c r="CO65" s="1273"/>
      <c r="CP65" s="1273"/>
      <c r="CQ65" s="1273"/>
      <c r="CR65" s="1273"/>
      <c r="CS65" s="1273"/>
      <c r="CT65" s="1273"/>
      <c r="CU65" s="1273"/>
      <c r="CV65" s="1273"/>
      <c r="CW65" s="1273"/>
      <c r="CX65" s="1273"/>
      <c r="CY65" s="1273"/>
      <c r="CZ65" s="1273"/>
      <c r="DA65" s="1273"/>
      <c r="DB65" s="1273"/>
      <c r="DC65" s="1274"/>
    </row>
    <row r="66" spans="2:107" x14ac:dyDescent="0.15">
      <c r="B66" s="249"/>
      <c r="AN66" s="1275"/>
      <c r="AO66" s="1276"/>
      <c r="AP66" s="1276"/>
      <c r="AQ66" s="1276"/>
      <c r="AR66" s="1276"/>
      <c r="AS66" s="1276"/>
      <c r="AT66" s="1276"/>
      <c r="AU66" s="1276"/>
      <c r="AV66" s="1276"/>
      <c r="AW66" s="1276"/>
      <c r="AX66" s="1276"/>
      <c r="AY66" s="1276"/>
      <c r="AZ66" s="1276"/>
      <c r="BA66" s="1276"/>
      <c r="BB66" s="1276"/>
      <c r="BC66" s="1276"/>
      <c r="BD66" s="1276"/>
      <c r="BE66" s="1276"/>
      <c r="BF66" s="1276"/>
      <c r="BG66" s="1276"/>
      <c r="BH66" s="1276"/>
      <c r="BI66" s="1276"/>
      <c r="BJ66" s="1276"/>
      <c r="BK66" s="1276"/>
      <c r="BL66" s="1276"/>
      <c r="BM66" s="1276"/>
      <c r="BN66" s="1276"/>
      <c r="BO66" s="1276"/>
      <c r="BP66" s="1276"/>
      <c r="BQ66" s="1276"/>
      <c r="BR66" s="1276"/>
      <c r="BS66" s="1276"/>
      <c r="BT66" s="1276"/>
      <c r="BU66" s="1276"/>
      <c r="BV66" s="1276"/>
      <c r="BW66" s="1276"/>
      <c r="BX66" s="1276"/>
      <c r="BY66" s="1276"/>
      <c r="BZ66" s="1276"/>
      <c r="CA66" s="1276"/>
      <c r="CB66" s="1276"/>
      <c r="CC66" s="1276"/>
      <c r="CD66" s="1276"/>
      <c r="CE66" s="1276"/>
      <c r="CF66" s="1276"/>
      <c r="CG66" s="1276"/>
      <c r="CH66" s="1276"/>
      <c r="CI66" s="1276"/>
      <c r="CJ66" s="1276"/>
      <c r="CK66" s="1276"/>
      <c r="CL66" s="1276"/>
      <c r="CM66" s="1276"/>
      <c r="CN66" s="1276"/>
      <c r="CO66" s="1276"/>
      <c r="CP66" s="1276"/>
      <c r="CQ66" s="1276"/>
      <c r="CR66" s="1276"/>
      <c r="CS66" s="1276"/>
      <c r="CT66" s="1276"/>
      <c r="CU66" s="1276"/>
      <c r="CV66" s="1276"/>
      <c r="CW66" s="1276"/>
      <c r="CX66" s="1276"/>
      <c r="CY66" s="1276"/>
      <c r="CZ66" s="1276"/>
      <c r="DA66" s="1276"/>
      <c r="DB66" s="1276"/>
      <c r="DC66" s="1277"/>
    </row>
    <row r="67" spans="2:107" x14ac:dyDescent="0.15">
      <c r="B67" s="249"/>
      <c r="AN67" s="1275"/>
      <c r="AO67" s="1276"/>
      <c r="AP67" s="1276"/>
      <c r="AQ67" s="1276"/>
      <c r="AR67" s="1276"/>
      <c r="AS67" s="1276"/>
      <c r="AT67" s="1276"/>
      <c r="AU67" s="1276"/>
      <c r="AV67" s="1276"/>
      <c r="AW67" s="1276"/>
      <c r="AX67" s="1276"/>
      <c r="AY67" s="1276"/>
      <c r="AZ67" s="1276"/>
      <c r="BA67" s="1276"/>
      <c r="BB67" s="1276"/>
      <c r="BC67" s="1276"/>
      <c r="BD67" s="1276"/>
      <c r="BE67" s="1276"/>
      <c r="BF67" s="1276"/>
      <c r="BG67" s="1276"/>
      <c r="BH67" s="1276"/>
      <c r="BI67" s="1276"/>
      <c r="BJ67" s="1276"/>
      <c r="BK67" s="1276"/>
      <c r="BL67" s="1276"/>
      <c r="BM67" s="1276"/>
      <c r="BN67" s="1276"/>
      <c r="BO67" s="1276"/>
      <c r="BP67" s="1276"/>
      <c r="BQ67" s="1276"/>
      <c r="BR67" s="1276"/>
      <c r="BS67" s="1276"/>
      <c r="BT67" s="1276"/>
      <c r="BU67" s="1276"/>
      <c r="BV67" s="1276"/>
      <c r="BW67" s="1276"/>
      <c r="BX67" s="1276"/>
      <c r="BY67" s="1276"/>
      <c r="BZ67" s="1276"/>
      <c r="CA67" s="1276"/>
      <c r="CB67" s="1276"/>
      <c r="CC67" s="1276"/>
      <c r="CD67" s="1276"/>
      <c r="CE67" s="1276"/>
      <c r="CF67" s="1276"/>
      <c r="CG67" s="1276"/>
      <c r="CH67" s="1276"/>
      <c r="CI67" s="1276"/>
      <c r="CJ67" s="1276"/>
      <c r="CK67" s="1276"/>
      <c r="CL67" s="1276"/>
      <c r="CM67" s="1276"/>
      <c r="CN67" s="1276"/>
      <c r="CO67" s="1276"/>
      <c r="CP67" s="1276"/>
      <c r="CQ67" s="1276"/>
      <c r="CR67" s="1276"/>
      <c r="CS67" s="1276"/>
      <c r="CT67" s="1276"/>
      <c r="CU67" s="1276"/>
      <c r="CV67" s="1276"/>
      <c r="CW67" s="1276"/>
      <c r="CX67" s="1276"/>
      <c r="CY67" s="1276"/>
      <c r="CZ67" s="1276"/>
      <c r="DA67" s="1276"/>
      <c r="DB67" s="1276"/>
      <c r="DC67" s="1277"/>
    </row>
    <row r="68" spans="2:107" x14ac:dyDescent="0.15">
      <c r="B68" s="249"/>
      <c r="AN68" s="1275"/>
      <c r="AO68" s="1276"/>
      <c r="AP68" s="1276"/>
      <c r="AQ68" s="1276"/>
      <c r="AR68" s="1276"/>
      <c r="AS68" s="1276"/>
      <c r="AT68" s="1276"/>
      <c r="AU68" s="1276"/>
      <c r="AV68" s="1276"/>
      <c r="AW68" s="1276"/>
      <c r="AX68" s="1276"/>
      <c r="AY68" s="1276"/>
      <c r="AZ68" s="1276"/>
      <c r="BA68" s="1276"/>
      <c r="BB68" s="1276"/>
      <c r="BC68" s="1276"/>
      <c r="BD68" s="1276"/>
      <c r="BE68" s="1276"/>
      <c r="BF68" s="1276"/>
      <c r="BG68" s="1276"/>
      <c r="BH68" s="1276"/>
      <c r="BI68" s="1276"/>
      <c r="BJ68" s="1276"/>
      <c r="BK68" s="1276"/>
      <c r="BL68" s="1276"/>
      <c r="BM68" s="1276"/>
      <c r="BN68" s="1276"/>
      <c r="BO68" s="1276"/>
      <c r="BP68" s="1276"/>
      <c r="BQ68" s="1276"/>
      <c r="BR68" s="1276"/>
      <c r="BS68" s="1276"/>
      <c r="BT68" s="1276"/>
      <c r="BU68" s="1276"/>
      <c r="BV68" s="1276"/>
      <c r="BW68" s="1276"/>
      <c r="BX68" s="1276"/>
      <c r="BY68" s="1276"/>
      <c r="BZ68" s="1276"/>
      <c r="CA68" s="1276"/>
      <c r="CB68" s="1276"/>
      <c r="CC68" s="1276"/>
      <c r="CD68" s="1276"/>
      <c r="CE68" s="1276"/>
      <c r="CF68" s="1276"/>
      <c r="CG68" s="1276"/>
      <c r="CH68" s="1276"/>
      <c r="CI68" s="1276"/>
      <c r="CJ68" s="1276"/>
      <c r="CK68" s="1276"/>
      <c r="CL68" s="1276"/>
      <c r="CM68" s="1276"/>
      <c r="CN68" s="1276"/>
      <c r="CO68" s="1276"/>
      <c r="CP68" s="1276"/>
      <c r="CQ68" s="1276"/>
      <c r="CR68" s="1276"/>
      <c r="CS68" s="1276"/>
      <c r="CT68" s="1276"/>
      <c r="CU68" s="1276"/>
      <c r="CV68" s="1276"/>
      <c r="CW68" s="1276"/>
      <c r="CX68" s="1276"/>
      <c r="CY68" s="1276"/>
      <c r="CZ68" s="1276"/>
      <c r="DA68" s="1276"/>
      <c r="DB68" s="1276"/>
      <c r="DC68" s="1277"/>
    </row>
    <row r="69" spans="2:107" x14ac:dyDescent="0.15">
      <c r="B69" s="249"/>
      <c r="AN69" s="1278"/>
      <c r="AO69" s="1279"/>
      <c r="AP69" s="1279"/>
      <c r="AQ69" s="1279"/>
      <c r="AR69" s="1279"/>
      <c r="AS69" s="1279"/>
      <c r="AT69" s="1279"/>
      <c r="AU69" s="1279"/>
      <c r="AV69" s="1279"/>
      <c r="AW69" s="1279"/>
      <c r="AX69" s="1279"/>
      <c r="AY69" s="1279"/>
      <c r="AZ69" s="1279"/>
      <c r="BA69" s="1279"/>
      <c r="BB69" s="1279"/>
      <c r="BC69" s="1279"/>
      <c r="BD69" s="1279"/>
      <c r="BE69" s="1279"/>
      <c r="BF69" s="1279"/>
      <c r="BG69" s="1279"/>
      <c r="BH69" s="1279"/>
      <c r="BI69" s="1279"/>
      <c r="BJ69" s="1279"/>
      <c r="BK69" s="1279"/>
      <c r="BL69" s="1279"/>
      <c r="BM69" s="1279"/>
      <c r="BN69" s="1279"/>
      <c r="BO69" s="1279"/>
      <c r="BP69" s="1279"/>
      <c r="BQ69" s="1279"/>
      <c r="BR69" s="1279"/>
      <c r="BS69" s="1279"/>
      <c r="BT69" s="1279"/>
      <c r="BU69" s="1279"/>
      <c r="BV69" s="1279"/>
      <c r="BW69" s="1279"/>
      <c r="BX69" s="1279"/>
      <c r="BY69" s="1279"/>
      <c r="BZ69" s="1279"/>
      <c r="CA69" s="1279"/>
      <c r="CB69" s="1279"/>
      <c r="CC69" s="1279"/>
      <c r="CD69" s="1279"/>
      <c r="CE69" s="1279"/>
      <c r="CF69" s="1279"/>
      <c r="CG69" s="1279"/>
      <c r="CH69" s="1279"/>
      <c r="CI69" s="1279"/>
      <c r="CJ69" s="1279"/>
      <c r="CK69" s="1279"/>
      <c r="CL69" s="1279"/>
      <c r="CM69" s="1279"/>
      <c r="CN69" s="1279"/>
      <c r="CO69" s="1279"/>
      <c r="CP69" s="1279"/>
      <c r="CQ69" s="1279"/>
      <c r="CR69" s="1279"/>
      <c r="CS69" s="1279"/>
      <c r="CT69" s="1279"/>
      <c r="CU69" s="1279"/>
      <c r="CV69" s="1279"/>
      <c r="CW69" s="1279"/>
      <c r="CX69" s="1279"/>
      <c r="CY69" s="1279"/>
      <c r="CZ69" s="1279"/>
      <c r="DA69" s="1279"/>
      <c r="DB69" s="1279"/>
      <c r="DC69" s="1280"/>
    </row>
    <row r="70" spans="2:107" x14ac:dyDescent="0.15">
      <c r="B70" s="249"/>
      <c r="H70" s="374"/>
      <c r="I70" s="374"/>
      <c r="J70" s="375"/>
      <c r="K70" s="375"/>
      <c r="L70" s="376"/>
      <c r="M70" s="375"/>
      <c r="N70" s="376"/>
      <c r="AN70" s="362"/>
      <c r="AO70" s="362"/>
      <c r="AP70" s="362"/>
      <c r="AZ70" s="362"/>
      <c r="BA70" s="362"/>
      <c r="BB70" s="362"/>
      <c r="BL70" s="362"/>
      <c r="BM70" s="362"/>
      <c r="BN70" s="362"/>
      <c r="BX70" s="362"/>
      <c r="BY70" s="362"/>
      <c r="BZ70" s="362"/>
      <c r="CJ70" s="362"/>
      <c r="CK70" s="362"/>
      <c r="CL70" s="362"/>
      <c r="CV70" s="362"/>
      <c r="CW70" s="362"/>
      <c r="CX70" s="362"/>
    </row>
    <row r="71" spans="2:107" x14ac:dyDescent="0.15">
      <c r="B71" s="249"/>
      <c r="G71" s="377"/>
      <c r="I71" s="378"/>
      <c r="J71" s="375"/>
      <c r="K71" s="375"/>
      <c r="L71" s="376"/>
      <c r="M71" s="375"/>
      <c r="N71" s="376"/>
      <c r="AM71" s="377"/>
      <c r="AN71" s="245" t="s">
        <v>617</v>
      </c>
    </row>
    <row r="72" spans="2:107" x14ac:dyDescent="0.15">
      <c r="B72" s="249"/>
      <c r="G72" s="1262"/>
      <c r="H72" s="1262"/>
      <c r="I72" s="1262"/>
      <c r="J72" s="1262"/>
      <c r="K72" s="363"/>
      <c r="L72" s="363"/>
      <c r="M72" s="364"/>
      <c r="N72" s="364"/>
      <c r="AN72" s="1263"/>
      <c r="AO72" s="1264"/>
      <c r="AP72" s="1264"/>
      <c r="AQ72" s="1264"/>
      <c r="AR72" s="1264"/>
      <c r="AS72" s="1264"/>
      <c r="AT72" s="1264"/>
      <c r="AU72" s="1264"/>
      <c r="AV72" s="1264"/>
      <c r="AW72" s="1264"/>
      <c r="AX72" s="1264"/>
      <c r="AY72" s="1264"/>
      <c r="AZ72" s="1264"/>
      <c r="BA72" s="1264"/>
      <c r="BB72" s="1264"/>
      <c r="BC72" s="1264"/>
      <c r="BD72" s="1264"/>
      <c r="BE72" s="1264"/>
      <c r="BF72" s="1264"/>
      <c r="BG72" s="1264"/>
      <c r="BH72" s="1264"/>
      <c r="BI72" s="1264"/>
      <c r="BJ72" s="1264"/>
      <c r="BK72" s="1264"/>
      <c r="BL72" s="1264"/>
      <c r="BM72" s="1264"/>
      <c r="BN72" s="1264"/>
      <c r="BO72" s="1265"/>
      <c r="BP72" s="1266" t="s">
        <v>566</v>
      </c>
      <c r="BQ72" s="1266"/>
      <c r="BR72" s="1266"/>
      <c r="BS72" s="1266"/>
      <c r="BT72" s="1266"/>
      <c r="BU72" s="1266"/>
      <c r="BV72" s="1266"/>
      <c r="BW72" s="1266"/>
      <c r="BX72" s="1266" t="s">
        <v>567</v>
      </c>
      <c r="BY72" s="1266"/>
      <c r="BZ72" s="1266"/>
      <c r="CA72" s="1266"/>
      <c r="CB72" s="1266"/>
      <c r="CC72" s="1266"/>
      <c r="CD72" s="1266"/>
      <c r="CE72" s="1266"/>
      <c r="CF72" s="1266" t="s">
        <v>568</v>
      </c>
      <c r="CG72" s="1266"/>
      <c r="CH72" s="1266"/>
      <c r="CI72" s="1266"/>
      <c r="CJ72" s="1266"/>
      <c r="CK72" s="1266"/>
      <c r="CL72" s="1266"/>
      <c r="CM72" s="1266"/>
      <c r="CN72" s="1266" t="s">
        <v>569</v>
      </c>
      <c r="CO72" s="1266"/>
      <c r="CP72" s="1266"/>
      <c r="CQ72" s="1266"/>
      <c r="CR72" s="1266"/>
      <c r="CS72" s="1266"/>
      <c r="CT72" s="1266"/>
      <c r="CU72" s="1266"/>
      <c r="CV72" s="1266" t="s">
        <v>570</v>
      </c>
      <c r="CW72" s="1266"/>
      <c r="CX72" s="1266"/>
      <c r="CY72" s="1266"/>
      <c r="CZ72" s="1266"/>
      <c r="DA72" s="1266"/>
      <c r="DB72" s="1266"/>
      <c r="DC72" s="1266"/>
    </row>
    <row r="73" spans="2:107" x14ac:dyDescent="0.15">
      <c r="B73" s="249"/>
      <c r="G73" s="1267"/>
      <c r="H73" s="1267"/>
      <c r="I73" s="1267"/>
      <c r="J73" s="1267"/>
      <c r="K73" s="1281"/>
      <c r="L73" s="1281"/>
      <c r="M73" s="1281"/>
      <c r="N73" s="1281"/>
      <c r="AM73" s="362"/>
      <c r="AN73" s="1269" t="s">
        <v>618</v>
      </c>
      <c r="AO73" s="1269"/>
      <c r="AP73" s="1269"/>
      <c r="AQ73" s="1269"/>
      <c r="AR73" s="1269"/>
      <c r="AS73" s="1269"/>
      <c r="AT73" s="1269"/>
      <c r="AU73" s="1269"/>
      <c r="AV73" s="1269"/>
      <c r="AW73" s="1269"/>
      <c r="AX73" s="1269"/>
      <c r="AY73" s="1269"/>
      <c r="AZ73" s="1269"/>
      <c r="BA73" s="1269"/>
      <c r="BB73" s="1269" t="s">
        <v>619</v>
      </c>
      <c r="BC73" s="1269"/>
      <c r="BD73" s="1269"/>
      <c r="BE73" s="1269"/>
      <c r="BF73" s="1269"/>
      <c r="BG73" s="1269"/>
      <c r="BH73" s="1269"/>
      <c r="BI73" s="1269"/>
      <c r="BJ73" s="1269"/>
      <c r="BK73" s="1269"/>
      <c r="BL73" s="1269"/>
      <c r="BM73" s="1269"/>
      <c r="BN73" s="1269"/>
      <c r="BO73" s="1269"/>
      <c r="BP73" s="1251">
        <v>128</v>
      </c>
      <c r="BQ73" s="1251"/>
      <c r="BR73" s="1251"/>
      <c r="BS73" s="1251"/>
      <c r="BT73" s="1251"/>
      <c r="BU73" s="1251"/>
      <c r="BV73" s="1251"/>
      <c r="BW73" s="1251"/>
      <c r="BX73" s="1251">
        <v>127.4</v>
      </c>
      <c r="BY73" s="1251"/>
      <c r="BZ73" s="1251"/>
      <c r="CA73" s="1251"/>
      <c r="CB73" s="1251"/>
      <c r="CC73" s="1251"/>
      <c r="CD73" s="1251"/>
      <c r="CE73" s="1251"/>
      <c r="CF73" s="1251">
        <v>129.30000000000001</v>
      </c>
      <c r="CG73" s="1251"/>
      <c r="CH73" s="1251"/>
      <c r="CI73" s="1251"/>
      <c r="CJ73" s="1251"/>
      <c r="CK73" s="1251"/>
      <c r="CL73" s="1251"/>
      <c r="CM73" s="1251"/>
      <c r="CN73" s="1251">
        <v>134.9</v>
      </c>
      <c r="CO73" s="1251"/>
      <c r="CP73" s="1251"/>
      <c r="CQ73" s="1251"/>
      <c r="CR73" s="1251"/>
      <c r="CS73" s="1251"/>
      <c r="CT73" s="1251"/>
      <c r="CU73" s="1251"/>
      <c r="CV73" s="1251">
        <v>117.1</v>
      </c>
      <c r="CW73" s="1251"/>
      <c r="CX73" s="1251"/>
      <c r="CY73" s="1251"/>
      <c r="CZ73" s="1251"/>
      <c r="DA73" s="1251"/>
      <c r="DB73" s="1251"/>
      <c r="DC73" s="1251"/>
    </row>
    <row r="74" spans="2:107" x14ac:dyDescent="0.15">
      <c r="B74" s="249"/>
      <c r="G74" s="1267"/>
      <c r="H74" s="1267"/>
      <c r="I74" s="1267"/>
      <c r="J74" s="1267"/>
      <c r="K74" s="1281"/>
      <c r="L74" s="1281"/>
      <c r="M74" s="1281"/>
      <c r="N74" s="1281"/>
      <c r="AM74" s="362"/>
      <c r="AN74" s="1269"/>
      <c r="AO74" s="1269"/>
      <c r="AP74" s="1269"/>
      <c r="AQ74" s="1269"/>
      <c r="AR74" s="1269"/>
      <c r="AS74" s="1269"/>
      <c r="AT74" s="1269"/>
      <c r="AU74" s="1269"/>
      <c r="AV74" s="1269"/>
      <c r="AW74" s="1269"/>
      <c r="AX74" s="1269"/>
      <c r="AY74" s="1269"/>
      <c r="AZ74" s="1269"/>
      <c r="BA74" s="1269"/>
      <c r="BB74" s="1269"/>
      <c r="BC74" s="1269"/>
      <c r="BD74" s="1269"/>
      <c r="BE74" s="1269"/>
      <c r="BF74" s="1269"/>
      <c r="BG74" s="1269"/>
      <c r="BH74" s="1269"/>
      <c r="BI74" s="1269"/>
      <c r="BJ74" s="1269"/>
      <c r="BK74" s="1269"/>
      <c r="BL74" s="1269"/>
      <c r="BM74" s="1269"/>
      <c r="BN74" s="1269"/>
      <c r="BO74" s="1269"/>
      <c r="BP74" s="1251"/>
      <c r="BQ74" s="1251"/>
      <c r="BR74" s="1251"/>
      <c r="BS74" s="1251"/>
      <c r="BT74" s="1251"/>
      <c r="BU74" s="1251"/>
      <c r="BV74" s="1251"/>
      <c r="BW74" s="1251"/>
      <c r="BX74" s="1251"/>
      <c r="BY74" s="1251"/>
      <c r="BZ74" s="1251"/>
      <c r="CA74" s="1251"/>
      <c r="CB74" s="1251"/>
      <c r="CC74" s="1251"/>
      <c r="CD74" s="1251"/>
      <c r="CE74" s="1251"/>
      <c r="CF74" s="1251"/>
      <c r="CG74" s="1251"/>
      <c r="CH74" s="1251"/>
      <c r="CI74" s="1251"/>
      <c r="CJ74" s="1251"/>
      <c r="CK74" s="1251"/>
      <c r="CL74" s="1251"/>
      <c r="CM74" s="1251"/>
      <c r="CN74" s="1251"/>
      <c r="CO74" s="1251"/>
      <c r="CP74" s="1251"/>
      <c r="CQ74" s="1251"/>
      <c r="CR74" s="1251"/>
      <c r="CS74" s="1251"/>
      <c r="CT74" s="1251"/>
      <c r="CU74" s="1251"/>
      <c r="CV74" s="1251"/>
      <c r="CW74" s="1251"/>
      <c r="CX74" s="1251"/>
      <c r="CY74" s="1251"/>
      <c r="CZ74" s="1251"/>
      <c r="DA74" s="1251"/>
      <c r="DB74" s="1251"/>
      <c r="DC74" s="1251"/>
    </row>
    <row r="75" spans="2:107" x14ac:dyDescent="0.15">
      <c r="B75" s="249"/>
      <c r="G75" s="1267"/>
      <c r="H75" s="1267"/>
      <c r="I75" s="1262"/>
      <c r="J75" s="1262"/>
      <c r="K75" s="1268"/>
      <c r="L75" s="1268"/>
      <c r="M75" s="1268"/>
      <c r="N75" s="1268"/>
      <c r="AM75" s="362"/>
      <c r="AN75" s="1269"/>
      <c r="AO75" s="1269"/>
      <c r="AP75" s="1269"/>
      <c r="AQ75" s="1269"/>
      <c r="AR75" s="1269"/>
      <c r="AS75" s="1269"/>
      <c r="AT75" s="1269"/>
      <c r="AU75" s="1269"/>
      <c r="AV75" s="1269"/>
      <c r="AW75" s="1269"/>
      <c r="AX75" s="1269"/>
      <c r="AY75" s="1269"/>
      <c r="AZ75" s="1269"/>
      <c r="BA75" s="1269"/>
      <c r="BB75" s="1269" t="s">
        <v>623</v>
      </c>
      <c r="BC75" s="1269"/>
      <c r="BD75" s="1269"/>
      <c r="BE75" s="1269"/>
      <c r="BF75" s="1269"/>
      <c r="BG75" s="1269"/>
      <c r="BH75" s="1269"/>
      <c r="BI75" s="1269"/>
      <c r="BJ75" s="1269"/>
      <c r="BK75" s="1269"/>
      <c r="BL75" s="1269"/>
      <c r="BM75" s="1269"/>
      <c r="BN75" s="1269"/>
      <c r="BO75" s="1269"/>
      <c r="BP75" s="1251">
        <v>13.6</v>
      </c>
      <c r="BQ75" s="1251"/>
      <c r="BR75" s="1251"/>
      <c r="BS75" s="1251"/>
      <c r="BT75" s="1251"/>
      <c r="BU75" s="1251"/>
      <c r="BV75" s="1251"/>
      <c r="BW75" s="1251"/>
      <c r="BX75" s="1251">
        <v>13.6</v>
      </c>
      <c r="BY75" s="1251"/>
      <c r="BZ75" s="1251"/>
      <c r="CA75" s="1251"/>
      <c r="CB75" s="1251"/>
      <c r="CC75" s="1251"/>
      <c r="CD75" s="1251"/>
      <c r="CE75" s="1251"/>
      <c r="CF75" s="1251">
        <v>13.4</v>
      </c>
      <c r="CG75" s="1251"/>
      <c r="CH75" s="1251"/>
      <c r="CI75" s="1251"/>
      <c r="CJ75" s="1251"/>
      <c r="CK75" s="1251"/>
      <c r="CL75" s="1251"/>
      <c r="CM75" s="1251"/>
      <c r="CN75" s="1251">
        <v>12.6</v>
      </c>
      <c r="CO75" s="1251"/>
      <c r="CP75" s="1251"/>
      <c r="CQ75" s="1251"/>
      <c r="CR75" s="1251"/>
      <c r="CS75" s="1251"/>
      <c r="CT75" s="1251"/>
      <c r="CU75" s="1251"/>
      <c r="CV75" s="1251">
        <v>12</v>
      </c>
      <c r="CW75" s="1251"/>
      <c r="CX75" s="1251"/>
      <c r="CY75" s="1251"/>
      <c r="CZ75" s="1251"/>
      <c r="DA75" s="1251"/>
      <c r="DB75" s="1251"/>
      <c r="DC75" s="1251"/>
    </row>
    <row r="76" spans="2:107" x14ac:dyDescent="0.15">
      <c r="B76" s="249"/>
      <c r="G76" s="1267"/>
      <c r="H76" s="1267"/>
      <c r="I76" s="1262"/>
      <c r="J76" s="1262"/>
      <c r="K76" s="1268"/>
      <c r="L76" s="1268"/>
      <c r="M76" s="1268"/>
      <c r="N76" s="1268"/>
      <c r="AM76" s="362"/>
      <c r="AN76" s="1269"/>
      <c r="AO76" s="1269"/>
      <c r="AP76" s="1269"/>
      <c r="AQ76" s="1269"/>
      <c r="AR76" s="1269"/>
      <c r="AS76" s="1269"/>
      <c r="AT76" s="1269"/>
      <c r="AU76" s="1269"/>
      <c r="AV76" s="1269"/>
      <c r="AW76" s="1269"/>
      <c r="AX76" s="1269"/>
      <c r="AY76" s="1269"/>
      <c r="AZ76" s="1269"/>
      <c r="BA76" s="1269"/>
      <c r="BB76" s="1269"/>
      <c r="BC76" s="1269"/>
      <c r="BD76" s="1269"/>
      <c r="BE76" s="1269"/>
      <c r="BF76" s="1269"/>
      <c r="BG76" s="1269"/>
      <c r="BH76" s="1269"/>
      <c r="BI76" s="1269"/>
      <c r="BJ76" s="1269"/>
      <c r="BK76" s="1269"/>
      <c r="BL76" s="1269"/>
      <c r="BM76" s="1269"/>
      <c r="BN76" s="1269"/>
      <c r="BO76" s="1269"/>
      <c r="BP76" s="1251"/>
      <c r="BQ76" s="1251"/>
      <c r="BR76" s="1251"/>
      <c r="BS76" s="1251"/>
      <c r="BT76" s="1251"/>
      <c r="BU76" s="1251"/>
      <c r="BV76" s="1251"/>
      <c r="BW76" s="1251"/>
      <c r="BX76" s="1251"/>
      <c r="BY76" s="1251"/>
      <c r="BZ76" s="1251"/>
      <c r="CA76" s="1251"/>
      <c r="CB76" s="1251"/>
      <c r="CC76" s="1251"/>
      <c r="CD76" s="1251"/>
      <c r="CE76" s="1251"/>
      <c r="CF76" s="1251"/>
      <c r="CG76" s="1251"/>
      <c r="CH76" s="1251"/>
      <c r="CI76" s="1251"/>
      <c r="CJ76" s="1251"/>
      <c r="CK76" s="1251"/>
      <c r="CL76" s="1251"/>
      <c r="CM76" s="1251"/>
      <c r="CN76" s="1251"/>
      <c r="CO76" s="1251"/>
      <c r="CP76" s="1251"/>
      <c r="CQ76" s="1251"/>
      <c r="CR76" s="1251"/>
      <c r="CS76" s="1251"/>
      <c r="CT76" s="1251"/>
      <c r="CU76" s="1251"/>
      <c r="CV76" s="1251"/>
      <c r="CW76" s="1251"/>
      <c r="CX76" s="1251"/>
      <c r="CY76" s="1251"/>
      <c r="CZ76" s="1251"/>
      <c r="DA76" s="1251"/>
      <c r="DB76" s="1251"/>
      <c r="DC76" s="1251"/>
    </row>
    <row r="77" spans="2:107" x14ac:dyDescent="0.15">
      <c r="B77" s="249"/>
      <c r="G77" s="1262"/>
      <c r="H77" s="1262"/>
      <c r="I77" s="1262"/>
      <c r="J77" s="1262"/>
      <c r="K77" s="1281"/>
      <c r="L77" s="1281"/>
      <c r="M77" s="1281"/>
      <c r="N77" s="1281"/>
      <c r="AN77" s="1266" t="s">
        <v>621</v>
      </c>
      <c r="AO77" s="1266"/>
      <c r="AP77" s="1266"/>
      <c r="AQ77" s="1266"/>
      <c r="AR77" s="1266"/>
      <c r="AS77" s="1266"/>
      <c r="AT77" s="1266"/>
      <c r="AU77" s="1266"/>
      <c r="AV77" s="1266"/>
      <c r="AW77" s="1266"/>
      <c r="AX77" s="1266"/>
      <c r="AY77" s="1266"/>
      <c r="AZ77" s="1266"/>
      <c r="BA77" s="1266"/>
      <c r="BB77" s="1269" t="s">
        <v>619</v>
      </c>
      <c r="BC77" s="1269"/>
      <c r="BD77" s="1269"/>
      <c r="BE77" s="1269"/>
      <c r="BF77" s="1269"/>
      <c r="BG77" s="1269"/>
      <c r="BH77" s="1269"/>
      <c r="BI77" s="1269"/>
      <c r="BJ77" s="1269"/>
      <c r="BK77" s="1269"/>
      <c r="BL77" s="1269"/>
      <c r="BM77" s="1269"/>
      <c r="BN77" s="1269"/>
      <c r="BO77" s="1269"/>
      <c r="BP77" s="1251">
        <v>30.2</v>
      </c>
      <c r="BQ77" s="1251"/>
      <c r="BR77" s="1251"/>
      <c r="BS77" s="1251"/>
      <c r="BT77" s="1251"/>
      <c r="BU77" s="1251"/>
      <c r="BV77" s="1251"/>
      <c r="BW77" s="1251"/>
      <c r="BX77" s="1251">
        <v>25.4</v>
      </c>
      <c r="BY77" s="1251"/>
      <c r="BZ77" s="1251"/>
      <c r="CA77" s="1251"/>
      <c r="CB77" s="1251"/>
      <c r="CC77" s="1251"/>
      <c r="CD77" s="1251"/>
      <c r="CE77" s="1251"/>
      <c r="CF77" s="1251">
        <v>23</v>
      </c>
      <c r="CG77" s="1251"/>
      <c r="CH77" s="1251"/>
      <c r="CI77" s="1251"/>
      <c r="CJ77" s="1251"/>
      <c r="CK77" s="1251"/>
      <c r="CL77" s="1251"/>
      <c r="CM77" s="1251"/>
      <c r="CN77" s="1251">
        <v>28</v>
      </c>
      <c r="CO77" s="1251"/>
      <c r="CP77" s="1251"/>
      <c r="CQ77" s="1251"/>
      <c r="CR77" s="1251"/>
      <c r="CS77" s="1251"/>
      <c r="CT77" s="1251"/>
      <c r="CU77" s="1251"/>
      <c r="CV77" s="1251">
        <v>19.2</v>
      </c>
      <c r="CW77" s="1251"/>
      <c r="CX77" s="1251"/>
      <c r="CY77" s="1251"/>
      <c r="CZ77" s="1251"/>
      <c r="DA77" s="1251"/>
      <c r="DB77" s="1251"/>
      <c r="DC77" s="1251"/>
    </row>
    <row r="78" spans="2:107" x14ac:dyDescent="0.15">
      <c r="B78" s="249"/>
      <c r="G78" s="1262"/>
      <c r="H78" s="1262"/>
      <c r="I78" s="1262"/>
      <c r="J78" s="1262"/>
      <c r="K78" s="1281"/>
      <c r="L78" s="1281"/>
      <c r="M78" s="1281"/>
      <c r="N78" s="1281"/>
      <c r="AN78" s="1266"/>
      <c r="AO78" s="1266"/>
      <c r="AP78" s="1266"/>
      <c r="AQ78" s="1266"/>
      <c r="AR78" s="1266"/>
      <c r="AS78" s="1266"/>
      <c r="AT78" s="1266"/>
      <c r="AU78" s="1266"/>
      <c r="AV78" s="1266"/>
      <c r="AW78" s="1266"/>
      <c r="AX78" s="1266"/>
      <c r="AY78" s="1266"/>
      <c r="AZ78" s="1266"/>
      <c r="BA78" s="1266"/>
      <c r="BB78" s="1269"/>
      <c r="BC78" s="1269"/>
      <c r="BD78" s="1269"/>
      <c r="BE78" s="1269"/>
      <c r="BF78" s="1269"/>
      <c r="BG78" s="1269"/>
      <c r="BH78" s="1269"/>
      <c r="BI78" s="1269"/>
      <c r="BJ78" s="1269"/>
      <c r="BK78" s="1269"/>
      <c r="BL78" s="1269"/>
      <c r="BM78" s="1269"/>
      <c r="BN78" s="1269"/>
      <c r="BO78" s="1269"/>
      <c r="BP78" s="1251"/>
      <c r="BQ78" s="1251"/>
      <c r="BR78" s="1251"/>
      <c r="BS78" s="1251"/>
      <c r="BT78" s="1251"/>
      <c r="BU78" s="1251"/>
      <c r="BV78" s="1251"/>
      <c r="BW78" s="1251"/>
      <c r="BX78" s="1251"/>
      <c r="BY78" s="1251"/>
      <c r="BZ78" s="1251"/>
      <c r="CA78" s="1251"/>
      <c r="CB78" s="1251"/>
      <c r="CC78" s="1251"/>
      <c r="CD78" s="1251"/>
      <c r="CE78" s="1251"/>
      <c r="CF78" s="1251"/>
      <c r="CG78" s="1251"/>
      <c r="CH78" s="1251"/>
      <c r="CI78" s="1251"/>
      <c r="CJ78" s="1251"/>
      <c r="CK78" s="1251"/>
      <c r="CL78" s="1251"/>
      <c r="CM78" s="1251"/>
      <c r="CN78" s="1251"/>
      <c r="CO78" s="1251"/>
      <c r="CP78" s="1251"/>
      <c r="CQ78" s="1251"/>
      <c r="CR78" s="1251"/>
      <c r="CS78" s="1251"/>
      <c r="CT78" s="1251"/>
      <c r="CU78" s="1251"/>
      <c r="CV78" s="1251"/>
      <c r="CW78" s="1251"/>
      <c r="CX78" s="1251"/>
      <c r="CY78" s="1251"/>
      <c r="CZ78" s="1251"/>
      <c r="DA78" s="1251"/>
      <c r="DB78" s="1251"/>
      <c r="DC78" s="1251"/>
    </row>
    <row r="79" spans="2:107" x14ac:dyDescent="0.15">
      <c r="B79" s="249"/>
      <c r="G79" s="1262"/>
      <c r="H79" s="1262"/>
      <c r="I79" s="1271"/>
      <c r="J79" s="1271"/>
      <c r="K79" s="1282"/>
      <c r="L79" s="1282"/>
      <c r="M79" s="1282"/>
      <c r="N79" s="1282"/>
      <c r="AN79" s="1266"/>
      <c r="AO79" s="1266"/>
      <c r="AP79" s="1266"/>
      <c r="AQ79" s="1266"/>
      <c r="AR79" s="1266"/>
      <c r="AS79" s="1266"/>
      <c r="AT79" s="1266"/>
      <c r="AU79" s="1266"/>
      <c r="AV79" s="1266"/>
      <c r="AW79" s="1266"/>
      <c r="AX79" s="1266"/>
      <c r="AY79" s="1266"/>
      <c r="AZ79" s="1266"/>
      <c r="BA79" s="1266"/>
      <c r="BB79" s="1269" t="s">
        <v>623</v>
      </c>
      <c r="BC79" s="1269"/>
      <c r="BD79" s="1269"/>
      <c r="BE79" s="1269"/>
      <c r="BF79" s="1269"/>
      <c r="BG79" s="1269"/>
      <c r="BH79" s="1269"/>
      <c r="BI79" s="1269"/>
      <c r="BJ79" s="1269"/>
      <c r="BK79" s="1269"/>
      <c r="BL79" s="1269"/>
      <c r="BM79" s="1269"/>
      <c r="BN79" s="1269"/>
      <c r="BO79" s="1269"/>
      <c r="BP79" s="1251">
        <v>8</v>
      </c>
      <c r="BQ79" s="1251"/>
      <c r="BR79" s="1251"/>
      <c r="BS79" s="1251"/>
      <c r="BT79" s="1251"/>
      <c r="BU79" s="1251"/>
      <c r="BV79" s="1251"/>
      <c r="BW79" s="1251"/>
      <c r="BX79" s="1251">
        <v>7.8</v>
      </c>
      <c r="BY79" s="1251"/>
      <c r="BZ79" s="1251"/>
      <c r="CA79" s="1251"/>
      <c r="CB79" s="1251"/>
      <c r="CC79" s="1251"/>
      <c r="CD79" s="1251"/>
      <c r="CE79" s="1251"/>
      <c r="CF79" s="1251">
        <v>7.7</v>
      </c>
      <c r="CG79" s="1251"/>
      <c r="CH79" s="1251"/>
      <c r="CI79" s="1251"/>
      <c r="CJ79" s="1251"/>
      <c r="CK79" s="1251"/>
      <c r="CL79" s="1251"/>
      <c r="CM79" s="1251"/>
      <c r="CN79" s="1251">
        <v>7.5</v>
      </c>
      <c r="CO79" s="1251"/>
      <c r="CP79" s="1251"/>
      <c r="CQ79" s="1251"/>
      <c r="CR79" s="1251"/>
      <c r="CS79" s="1251"/>
      <c r="CT79" s="1251"/>
      <c r="CU79" s="1251"/>
      <c r="CV79" s="1251">
        <v>8</v>
      </c>
      <c r="CW79" s="1251"/>
      <c r="CX79" s="1251"/>
      <c r="CY79" s="1251"/>
      <c r="CZ79" s="1251"/>
      <c r="DA79" s="1251"/>
      <c r="DB79" s="1251"/>
      <c r="DC79" s="1251"/>
    </row>
    <row r="80" spans="2:107" x14ac:dyDescent="0.15">
      <c r="B80" s="249"/>
      <c r="G80" s="1262"/>
      <c r="H80" s="1262"/>
      <c r="I80" s="1271"/>
      <c r="J80" s="1271"/>
      <c r="K80" s="1282"/>
      <c r="L80" s="1282"/>
      <c r="M80" s="1282"/>
      <c r="N80" s="1282"/>
      <c r="AN80" s="1266"/>
      <c r="AO80" s="1266"/>
      <c r="AP80" s="1266"/>
      <c r="AQ80" s="1266"/>
      <c r="AR80" s="1266"/>
      <c r="AS80" s="1266"/>
      <c r="AT80" s="1266"/>
      <c r="AU80" s="1266"/>
      <c r="AV80" s="1266"/>
      <c r="AW80" s="1266"/>
      <c r="AX80" s="1266"/>
      <c r="AY80" s="1266"/>
      <c r="AZ80" s="1266"/>
      <c r="BA80" s="1266"/>
      <c r="BB80" s="1269"/>
      <c r="BC80" s="1269"/>
      <c r="BD80" s="1269"/>
      <c r="BE80" s="1269"/>
      <c r="BF80" s="1269"/>
      <c r="BG80" s="1269"/>
      <c r="BH80" s="1269"/>
      <c r="BI80" s="1269"/>
      <c r="BJ80" s="1269"/>
      <c r="BK80" s="1269"/>
      <c r="BL80" s="1269"/>
      <c r="BM80" s="1269"/>
      <c r="BN80" s="1269"/>
      <c r="BO80" s="1269"/>
      <c r="BP80" s="1251"/>
      <c r="BQ80" s="1251"/>
      <c r="BR80" s="1251"/>
      <c r="BS80" s="1251"/>
      <c r="BT80" s="1251"/>
      <c r="BU80" s="1251"/>
      <c r="BV80" s="1251"/>
      <c r="BW80" s="1251"/>
      <c r="BX80" s="1251"/>
      <c r="BY80" s="1251"/>
      <c r="BZ80" s="1251"/>
      <c r="CA80" s="1251"/>
      <c r="CB80" s="1251"/>
      <c r="CC80" s="1251"/>
      <c r="CD80" s="1251"/>
      <c r="CE80" s="1251"/>
      <c r="CF80" s="1251"/>
      <c r="CG80" s="1251"/>
      <c r="CH80" s="1251"/>
      <c r="CI80" s="1251"/>
      <c r="CJ80" s="1251"/>
      <c r="CK80" s="1251"/>
      <c r="CL80" s="1251"/>
      <c r="CM80" s="1251"/>
      <c r="CN80" s="1251"/>
      <c r="CO80" s="1251"/>
      <c r="CP80" s="1251"/>
      <c r="CQ80" s="1251"/>
      <c r="CR80" s="1251"/>
      <c r="CS80" s="1251"/>
      <c r="CT80" s="1251"/>
      <c r="CU80" s="1251"/>
      <c r="CV80" s="1251"/>
      <c r="CW80" s="1251"/>
      <c r="CX80" s="1251"/>
      <c r="CY80" s="1251"/>
      <c r="CZ80" s="1251"/>
      <c r="DA80" s="1251"/>
      <c r="DB80" s="1251"/>
      <c r="DC80" s="1251"/>
    </row>
    <row r="81" spans="2:109" x14ac:dyDescent="0.15">
      <c r="B81" s="249"/>
    </row>
    <row r="82" spans="2:109" ht="17.25" x14ac:dyDescent="0.15">
      <c r="B82" s="249"/>
      <c r="K82" s="379"/>
      <c r="L82" s="379"/>
      <c r="M82" s="379"/>
      <c r="N82" s="379"/>
      <c r="AQ82" s="379"/>
      <c r="AR82" s="379"/>
      <c r="AS82" s="379"/>
      <c r="AT82" s="379"/>
      <c r="BC82" s="379"/>
      <c r="BD82" s="379"/>
      <c r="BE82" s="379"/>
      <c r="BF82" s="379"/>
      <c r="BO82" s="379"/>
      <c r="BP82" s="379"/>
      <c r="BQ82" s="379"/>
      <c r="BR82" s="379"/>
      <c r="CA82" s="379"/>
      <c r="CB82" s="379"/>
      <c r="CC82" s="379"/>
      <c r="CD82" s="379"/>
      <c r="CM82" s="379"/>
      <c r="CN82" s="379"/>
      <c r="CO82" s="379"/>
      <c r="CP82" s="379"/>
      <c r="CY82" s="379"/>
      <c r="CZ82" s="379"/>
      <c r="DA82" s="379"/>
      <c r="DB82" s="379"/>
      <c r="DC82" s="379"/>
    </row>
    <row r="83" spans="2:109" x14ac:dyDescent="0.15">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x14ac:dyDescent="0.15">
      <c r="DD84" s="245"/>
      <c r="DE84" s="245"/>
    </row>
    <row r="85" spans="2:109" x14ac:dyDescent="0.15">
      <c r="DD85" s="245"/>
      <c r="DE85" s="245"/>
    </row>
  </sheetData>
  <sheetProtection algorithmName="SHA-512" hashValue="my0L13GLvyLgHHKKw9yfERO1lxC6Vw2obqc2tiWJp1fk1L8oxQm9EvncibJy52qFeUacH8RoINGdjoWoU8B96g==" saltValue="XDifDEj+kn+X7MDd4vEoW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69BEE-1760-4878-83BE-A1FF53C71852}">
  <sheetPr>
    <pageSetUpPr fitToPage="1"/>
  </sheetPr>
  <dimension ref="A1:DR125"/>
  <sheetViews>
    <sheetView showGridLines="0" zoomScale="70" zoomScaleNormal="70" zoomScaleSheetLayoutView="70" workbookViewId="0">
      <selection activeCell="BL21" sqref="BL21"/>
    </sheetView>
  </sheetViews>
  <sheetFormatPr defaultColWidth="0" defaultRowHeight="13.5" customHeight="1" zeroHeight="1" x14ac:dyDescent="0.15"/>
  <cols>
    <col min="1" max="34" width="2.5" style="244" customWidth="1"/>
    <col min="35" max="122" width="2.5" style="243" customWidth="1"/>
    <col min="123" max="16384" width="2.5"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S2" s="243"/>
      <c r="AH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513</v>
      </c>
    </row>
  </sheetData>
  <sheetProtection algorithmName="SHA-512" hashValue="UqSZmlcvkT0VtM0FwJK5/od2NFGJwAzjerq0MLTwq580e7ttJAzVuUN63iRO2v030MrgaXM7VHOp80BWXNIGGg==" saltValue="3WOFprivscBtZPaGuBJS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C5ED7-8961-43B7-B525-A0531BDF0397}">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4" customWidth="1"/>
    <col min="35" max="122" width="2.5" style="243" customWidth="1"/>
    <col min="123" max="16384" width="2.5"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3"/>
    </row>
    <row r="117" spans="34:122" ht="13.5" customHeight="1" x14ac:dyDescent="0.15"/>
    <row r="118" spans="34:122" ht="13.5" customHeight="1" x14ac:dyDescent="0.15"/>
    <row r="119" spans="34:122" ht="13.5" customHeight="1" x14ac:dyDescent="0.15"/>
    <row r="120" spans="34:122" ht="13.5" customHeight="1" x14ac:dyDescent="0.15">
      <c r="AH120" s="243"/>
    </row>
    <row r="121" spans="34:122" ht="13.5" customHeight="1" x14ac:dyDescent="0.15">
      <c r="AH121" s="243"/>
    </row>
    <row r="122" spans="34:122" ht="13.5" customHeight="1" x14ac:dyDescent="0.15"/>
    <row r="123" spans="34:122" ht="13.5" customHeight="1" x14ac:dyDescent="0.15"/>
    <row r="124" spans="34:122" ht="13.5" customHeight="1" x14ac:dyDescent="0.15"/>
    <row r="125" spans="34:122" ht="13.5" customHeight="1" x14ac:dyDescent="0.15">
      <c r="DR125" s="243" t="s">
        <v>513</v>
      </c>
    </row>
  </sheetData>
  <sheetProtection algorithmName="SHA-512" hashValue="O/C8uV1pOBz78u8d4IMLfbUj9mJRXrLyZlOOy+VYGPz8jOjNxpuNNFBYoZH8PZKkpX3U6yrwjz9An3APtJyfkw==" saltValue="F41ZCbQaEG2vyWClmgnck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563</v>
      </c>
      <c r="G2" s="146"/>
      <c r="H2" s="147"/>
    </row>
    <row r="3" spans="1:8" x14ac:dyDescent="0.15">
      <c r="A3" s="143" t="s">
        <v>556</v>
      </c>
      <c r="B3" s="148"/>
      <c r="C3" s="149"/>
      <c r="D3" s="150">
        <v>148983</v>
      </c>
      <c r="E3" s="151"/>
      <c r="F3" s="152">
        <v>70615</v>
      </c>
      <c r="G3" s="153"/>
      <c r="H3" s="154"/>
    </row>
    <row r="4" spans="1:8" x14ac:dyDescent="0.15">
      <c r="A4" s="155"/>
      <c r="B4" s="156"/>
      <c r="C4" s="157"/>
      <c r="D4" s="158">
        <v>114796</v>
      </c>
      <c r="E4" s="159"/>
      <c r="F4" s="160">
        <v>37382</v>
      </c>
      <c r="G4" s="161"/>
      <c r="H4" s="162"/>
    </row>
    <row r="5" spans="1:8" x14ac:dyDescent="0.15">
      <c r="A5" s="143" t="s">
        <v>558</v>
      </c>
      <c r="B5" s="148"/>
      <c r="C5" s="149"/>
      <c r="D5" s="150">
        <v>131569</v>
      </c>
      <c r="E5" s="151"/>
      <c r="F5" s="152">
        <v>69185</v>
      </c>
      <c r="G5" s="153"/>
      <c r="H5" s="154"/>
    </row>
    <row r="6" spans="1:8" x14ac:dyDescent="0.15">
      <c r="A6" s="155"/>
      <c r="B6" s="156"/>
      <c r="C6" s="157"/>
      <c r="D6" s="158">
        <v>93172</v>
      </c>
      <c r="E6" s="159"/>
      <c r="F6" s="160">
        <v>38519</v>
      </c>
      <c r="G6" s="161"/>
      <c r="H6" s="162"/>
    </row>
    <row r="7" spans="1:8" x14ac:dyDescent="0.15">
      <c r="A7" s="143" t="s">
        <v>559</v>
      </c>
      <c r="B7" s="148"/>
      <c r="C7" s="149"/>
      <c r="D7" s="150">
        <v>94222</v>
      </c>
      <c r="E7" s="151"/>
      <c r="F7" s="152">
        <v>70166</v>
      </c>
      <c r="G7" s="153"/>
      <c r="H7" s="154"/>
    </row>
    <row r="8" spans="1:8" x14ac:dyDescent="0.15">
      <c r="A8" s="155"/>
      <c r="B8" s="156"/>
      <c r="C8" s="157"/>
      <c r="D8" s="158">
        <v>50326</v>
      </c>
      <c r="E8" s="159"/>
      <c r="F8" s="160">
        <v>36115</v>
      </c>
      <c r="G8" s="161"/>
      <c r="H8" s="162"/>
    </row>
    <row r="9" spans="1:8" x14ac:dyDescent="0.15">
      <c r="A9" s="143" t="s">
        <v>560</v>
      </c>
      <c r="B9" s="148"/>
      <c r="C9" s="149"/>
      <c r="D9" s="150">
        <v>112254</v>
      </c>
      <c r="E9" s="151"/>
      <c r="F9" s="152">
        <v>70329</v>
      </c>
      <c r="G9" s="153"/>
      <c r="H9" s="154"/>
    </row>
    <row r="10" spans="1:8" x14ac:dyDescent="0.15">
      <c r="A10" s="155"/>
      <c r="B10" s="156"/>
      <c r="C10" s="157"/>
      <c r="D10" s="158">
        <v>69524</v>
      </c>
      <c r="E10" s="159"/>
      <c r="F10" s="160">
        <v>39403</v>
      </c>
      <c r="G10" s="161"/>
      <c r="H10" s="162"/>
    </row>
    <row r="11" spans="1:8" x14ac:dyDescent="0.15">
      <c r="A11" s="143" t="s">
        <v>561</v>
      </c>
      <c r="B11" s="148"/>
      <c r="C11" s="149"/>
      <c r="D11" s="150">
        <v>133600</v>
      </c>
      <c r="E11" s="151"/>
      <c r="F11" s="152">
        <v>71871</v>
      </c>
      <c r="G11" s="153"/>
      <c r="H11" s="154"/>
    </row>
    <row r="12" spans="1:8" x14ac:dyDescent="0.15">
      <c r="A12" s="155"/>
      <c r="B12" s="156"/>
      <c r="C12" s="163"/>
      <c r="D12" s="158">
        <v>101451</v>
      </c>
      <c r="E12" s="159"/>
      <c r="F12" s="160">
        <v>38232</v>
      </c>
      <c r="G12" s="161"/>
      <c r="H12" s="162"/>
    </row>
    <row r="13" spans="1:8" x14ac:dyDescent="0.15">
      <c r="A13" s="143"/>
      <c r="B13" s="148"/>
      <c r="C13" s="149"/>
      <c r="D13" s="150">
        <v>124126</v>
      </c>
      <c r="E13" s="151"/>
      <c r="F13" s="152">
        <v>70433</v>
      </c>
      <c r="G13" s="164"/>
      <c r="H13" s="154"/>
    </row>
    <row r="14" spans="1:8" x14ac:dyDescent="0.15">
      <c r="A14" s="155"/>
      <c r="B14" s="156"/>
      <c r="C14" s="157"/>
      <c r="D14" s="158">
        <v>85854</v>
      </c>
      <c r="E14" s="159"/>
      <c r="F14" s="160">
        <v>37930</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5.15</v>
      </c>
      <c r="C19" s="165">
        <f>ROUND(VALUE(SUBSTITUTE(実質収支比率等に係る経年分析!G$48,"▲","-")),2)</f>
        <v>4.3600000000000003</v>
      </c>
      <c r="D19" s="165">
        <f>ROUND(VALUE(SUBSTITUTE(実質収支比率等に係る経年分析!H$48,"▲","-")),2)</f>
        <v>5.22</v>
      </c>
      <c r="E19" s="165">
        <f>ROUND(VALUE(SUBSTITUTE(実質収支比率等に係る経年分析!I$48,"▲","-")),2)</f>
        <v>4.68</v>
      </c>
      <c r="F19" s="165">
        <f>ROUND(VALUE(SUBSTITUTE(実質収支比率等に係る経年分析!J$48,"▲","-")),2)</f>
        <v>5.21</v>
      </c>
    </row>
    <row r="20" spans="1:11" x14ac:dyDescent="0.15">
      <c r="A20" s="165" t="s">
        <v>55</v>
      </c>
      <c r="B20" s="165">
        <f>ROUND(VALUE(SUBSTITUTE(実質収支比率等に係る経年分析!F$47,"▲","-")),2)</f>
        <v>26.43</v>
      </c>
      <c r="C20" s="165">
        <f>ROUND(VALUE(SUBSTITUTE(実質収支比率等に係る経年分析!G$47,"▲","-")),2)</f>
        <v>29.02</v>
      </c>
      <c r="D20" s="165">
        <f>ROUND(VALUE(SUBSTITUTE(実質収支比率等に係る経年分析!H$47,"▲","-")),2)</f>
        <v>28.06</v>
      </c>
      <c r="E20" s="165">
        <f>ROUND(VALUE(SUBSTITUTE(実質収支比率等に係る経年分析!I$47,"▲","-")),2)</f>
        <v>23.24</v>
      </c>
      <c r="F20" s="165">
        <f>ROUND(VALUE(SUBSTITUTE(実質収支比率等に係る経年分析!J$47,"▲","-")),2)</f>
        <v>23.41</v>
      </c>
    </row>
    <row r="21" spans="1:11" x14ac:dyDescent="0.15">
      <c r="A21" s="165" t="s">
        <v>56</v>
      </c>
      <c r="B21" s="165">
        <f>IF(ISNUMBER(VALUE(SUBSTITUTE(実質収支比率等に係る経年分析!F$49,"▲","-"))),ROUND(VALUE(SUBSTITUTE(実質収支比率等に係る経年分析!F$49,"▲","-")),2),NA())</f>
        <v>-7.31</v>
      </c>
      <c r="C21" s="165">
        <f>IF(ISNUMBER(VALUE(SUBSTITUTE(実質収支比率等に係る経年分析!G$49,"▲","-"))),ROUND(VALUE(SUBSTITUTE(実質収支比率等に係る経年分析!G$49,"▲","-")),2),NA())</f>
        <v>1.23</v>
      </c>
      <c r="D21" s="165">
        <f>IF(ISNUMBER(VALUE(SUBSTITUTE(実質収支比率等に係る経年分析!H$49,"▲","-"))),ROUND(VALUE(SUBSTITUTE(実質収支比率等に係る経年分析!H$49,"▲","-")),2),NA())</f>
        <v>-1.1200000000000001</v>
      </c>
      <c r="E21" s="165">
        <f>IF(ISNUMBER(VALUE(SUBSTITUTE(実質収支比率等に係る経年分析!I$49,"▲","-"))),ROUND(VALUE(SUBSTITUTE(実質収支比率等に係る経年分析!I$49,"▲","-")),2),NA())</f>
        <v>-4.99</v>
      </c>
      <c r="F21" s="165">
        <f>IF(ISNUMBER(VALUE(SUBSTITUTE(実質収支比率等に係る経年分析!J$49,"▲","-"))),ROUND(VALUE(SUBSTITUTE(実質収支比率等に係る経年分析!J$49,"▲","-")),2),NA())</f>
        <v>1.32</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0.32</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0.22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0.21</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0.04</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0.01</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歌代の里特別会計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0.02</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0.05</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0.06</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0.05</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0.05</v>
      </c>
    </row>
    <row r="30" spans="1:11" x14ac:dyDescent="0.15">
      <c r="A30" s="166" t="str">
        <f>IF(連結実質赤字比率に係る赤字・黒字の構成分析!C$40="",NA(),連結実質赤字比率に係る赤字・黒字の構成分析!C$40)</f>
        <v>すこやか両津特別会計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7.0000000000000007E-2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0.08</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0.08</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0.17</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0.08</v>
      </c>
    </row>
    <row r="31" spans="1:11" x14ac:dyDescent="0.15">
      <c r="A31" s="166" t="str">
        <f>IF(連結実質赤字比率に係る赤字・黒字の構成分析!C$39="",NA(),連結実質赤字比率に係る赤字・黒字の構成分析!C$39)</f>
        <v>国民健康保険特別会計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1.58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0.64</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0.44</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0.57999999999999996</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0.46</v>
      </c>
    </row>
    <row r="32" spans="1:11" x14ac:dyDescent="0.15">
      <c r="A32" s="166" t="str">
        <f>IF(連結実質赤字比率に係る赤字・黒字の構成分析!C$38="",NA(),連結実質赤字比率に係る赤字・黒字の構成分析!C$38)</f>
        <v>介護保険特別会計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1.27</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1.63</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0.86</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1.18</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0.84</v>
      </c>
    </row>
    <row r="33" spans="1:16" x14ac:dyDescent="0.15">
      <c r="A33" s="166" t="str">
        <f>IF(連結実質赤字比率に係る赤字・黒字の構成分析!C$37="",NA(),連結実質赤字比率に係る赤字・黒字の構成分析!C$37)</f>
        <v>下水道事業会計</v>
      </c>
      <c r="B33" s="166" t="e">
        <f>IF(ROUND(VALUE(SUBSTITUTE(連結実質赤字比率に係る赤字・黒字の構成分析!F$37,"▲", "-")), 2) &lt; 0, ABS(ROUND(VALUE(SUBSTITUTE(連結実質赤字比率に係る赤字・黒字の構成分析!F$37,"▲", "-")), 2)), NA())</f>
        <v>#VALUE!</v>
      </c>
      <c r="C33" s="166" t="e">
        <f>IF(ROUND(VALUE(SUBSTITUTE(連結実質赤字比率に係る赤字・黒字の構成分析!F$37,"▲", "-")), 2) &gt;= 0, ABS(ROUND(VALUE(SUBSTITUTE(連結実質赤字比率に係る赤字・黒字の構成分析!F$37,"▲", "-")), 2)), NA())</f>
        <v>#VALUE!</v>
      </c>
      <c r="D33" s="166" t="e">
        <f>IF(ROUND(VALUE(SUBSTITUTE(連結実質赤字比率に係る赤字・黒字の構成分析!G$37,"▲", "-")), 2) &lt; 0, ABS(ROUND(VALUE(SUBSTITUTE(連結実質赤字比率に係る赤字・黒字の構成分析!G$37,"▲", "-")), 2)), NA())</f>
        <v>#VALUE!</v>
      </c>
      <c r="E33" s="166" t="e">
        <f>IF(ROUND(VALUE(SUBSTITUTE(連結実質赤字比率に係る赤字・黒字の構成分析!G$37,"▲", "-")), 2) &gt;= 0, ABS(ROUND(VALUE(SUBSTITUTE(連結実質赤字比率に係る赤字・黒字の構成分析!G$37,"▲", "-")), 2)), NA())</f>
        <v>#VALUE!</v>
      </c>
      <c r="F33" s="166" t="e">
        <f>IF(ROUND(VALUE(SUBSTITUTE(連結実質赤字比率に係る赤字・黒字の構成分析!H$37,"▲", "-")), 2) &lt; 0, ABS(ROUND(VALUE(SUBSTITUTE(連結実質赤字比率に係る赤字・黒字の構成分析!H$37,"▲", "-")), 2)), NA())</f>
        <v>#VALUE!</v>
      </c>
      <c r="G33" s="166" t="e">
        <f>IF(ROUND(VALUE(SUBSTITUTE(連結実質赤字比率に係る赤字・黒字の構成分析!H$37,"▲", "-")), 2) &gt;= 0, ABS(ROUND(VALUE(SUBSTITUTE(連結実質赤字比率に係る赤字・黒字の構成分析!H$37,"▲", "-")), 2)), NA())</f>
        <v>#VALUE!</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0.62</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0.98</v>
      </c>
    </row>
    <row r="34" spans="1:16" x14ac:dyDescent="0.15">
      <c r="A34" s="166" t="str">
        <f>IF(連結実質赤字比率に係る赤字・黒字の構成分析!C$36="",NA(),連結実質赤字比率に係る赤字・黒字の構成分析!C$36)</f>
        <v>病院事業会計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3.46</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3.51</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3.51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3.39</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3.64</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5.14</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4.3600000000000003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5.22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4.68</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5.21</v>
      </c>
    </row>
    <row r="36" spans="1:16" x14ac:dyDescent="0.15">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6.56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7.97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8.92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10.01</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6731</v>
      </c>
      <c r="E42" s="167"/>
      <c r="F42" s="167"/>
      <c r="G42" s="167">
        <f>'実質公債費比率（分子）の構造'!L$52</f>
        <v>6489</v>
      </c>
      <c r="H42" s="167"/>
      <c r="I42" s="167"/>
      <c r="J42" s="167">
        <f>'実質公債費比率（分子）の構造'!M$52</f>
        <v>6153</v>
      </c>
      <c r="K42" s="167"/>
      <c r="L42" s="167"/>
      <c r="M42" s="167">
        <f>'実質公債費比率（分子）の構造'!N$52</f>
        <v>6098</v>
      </c>
      <c r="N42" s="167"/>
      <c r="O42" s="167"/>
      <c r="P42" s="167">
        <f>'実質公債費比率（分子）の構造'!O$52</f>
        <v>5926</v>
      </c>
    </row>
    <row r="43" spans="1:16" x14ac:dyDescent="0.15">
      <c r="A43" s="167" t="s">
        <v>64</v>
      </c>
      <c r="B43" s="167">
        <f>'実質公債費比率（分子）の構造'!K$51</f>
        <v>0</v>
      </c>
      <c r="C43" s="167"/>
      <c r="D43" s="167"/>
      <c r="E43" s="167">
        <f>'実質公債費比率（分子）の構造'!L$51</f>
        <v>0</v>
      </c>
      <c r="F43" s="167"/>
      <c r="G43" s="167"/>
      <c r="H43" s="167">
        <f>'実質公債費比率（分子）の構造'!M$51</f>
        <v>0</v>
      </c>
      <c r="I43" s="167"/>
      <c r="J43" s="167"/>
      <c r="K43" s="167">
        <f>'実質公債費比率（分子）の構造'!N$51</f>
        <v>0</v>
      </c>
      <c r="L43" s="167"/>
      <c r="M43" s="167"/>
      <c r="N43" s="167">
        <f>'実質公債費比率（分子）の構造'!O$51</f>
        <v>0</v>
      </c>
      <c r="O43" s="167"/>
      <c r="P43" s="167"/>
    </row>
    <row r="44" spans="1:16" x14ac:dyDescent="0.15">
      <c r="A44" s="167" t="s">
        <v>65</v>
      </c>
      <c r="B44" s="167">
        <f>'実質公債費比率（分子）の構造'!K$50</f>
        <v>70</v>
      </c>
      <c r="C44" s="167"/>
      <c r="D44" s="167"/>
      <c r="E44" s="167">
        <f>'実質公債費比率（分子）の構造'!L$50</f>
        <v>15</v>
      </c>
      <c r="F44" s="167"/>
      <c r="G44" s="167"/>
      <c r="H44" s="167">
        <f>'実質公債費比率（分子）の構造'!M$50</f>
        <v>15</v>
      </c>
      <c r="I44" s="167"/>
      <c r="J44" s="167"/>
      <c r="K44" s="167">
        <f>'実質公債費比率（分子）の構造'!N$50</f>
        <v>14</v>
      </c>
      <c r="L44" s="167"/>
      <c r="M44" s="167"/>
      <c r="N44" s="167">
        <f>'実質公債費比率（分子）の構造'!O$50</f>
        <v>14</v>
      </c>
      <c r="O44" s="167"/>
      <c r="P44" s="167"/>
    </row>
    <row r="45" spans="1:16" x14ac:dyDescent="0.15">
      <c r="A45" s="167" t="s">
        <v>66</v>
      </c>
      <c r="B45" s="167" t="str">
        <f>'実質公債費比率（分子）の構造'!K$49</f>
        <v>-</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15">
      <c r="A46" s="167" t="s">
        <v>67</v>
      </c>
      <c r="B46" s="167">
        <f>'実質公債費比率（分子）の構造'!K$48</f>
        <v>2216</v>
      </c>
      <c r="C46" s="167"/>
      <c r="D46" s="167"/>
      <c r="E46" s="167">
        <f>'実質公債費比率（分子）の構造'!L$48</f>
        <v>2243</v>
      </c>
      <c r="F46" s="167"/>
      <c r="G46" s="167"/>
      <c r="H46" s="167">
        <f>'実質公債費比率（分子）の構造'!M$48</f>
        <v>2006</v>
      </c>
      <c r="I46" s="167"/>
      <c r="J46" s="167"/>
      <c r="K46" s="167">
        <f>'実質公債費比率（分子）の構造'!N$48</f>
        <v>1816</v>
      </c>
      <c r="L46" s="167"/>
      <c r="M46" s="167"/>
      <c r="N46" s="167">
        <f>'実質公債費比率（分子）の構造'!O$48</f>
        <v>1853</v>
      </c>
      <c r="O46" s="167"/>
      <c r="P46" s="167"/>
    </row>
    <row r="47" spans="1:16" x14ac:dyDescent="0.15">
      <c r="A47" s="167" t="s">
        <v>14</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7370</v>
      </c>
      <c r="C49" s="167"/>
      <c r="D49" s="167"/>
      <c r="E49" s="167">
        <f>'実質公債費比率（分子）の構造'!L$45</f>
        <v>6946</v>
      </c>
      <c r="F49" s="167"/>
      <c r="G49" s="167"/>
      <c r="H49" s="167">
        <f>'実質公債費比率（分子）の構造'!M$45</f>
        <v>6646</v>
      </c>
      <c r="I49" s="167"/>
      <c r="J49" s="167"/>
      <c r="K49" s="167">
        <f>'実質公債費比率（分子）の構造'!N$45</f>
        <v>6668</v>
      </c>
      <c r="L49" s="167"/>
      <c r="M49" s="167"/>
      <c r="N49" s="167">
        <f>'実質公債費比率（分子）の構造'!O$45</f>
        <v>6507</v>
      </c>
      <c r="O49" s="167"/>
      <c r="P49" s="167"/>
    </row>
    <row r="50" spans="1:16" x14ac:dyDescent="0.15">
      <c r="A50" s="167" t="s">
        <v>70</v>
      </c>
      <c r="B50" s="167" t="e">
        <f>NA()</f>
        <v>#N/A</v>
      </c>
      <c r="C50" s="167">
        <f>IF(ISNUMBER('実質公債費比率（分子）の構造'!K$53),'実質公債費比率（分子）の構造'!K$53,NA())</f>
        <v>2925</v>
      </c>
      <c r="D50" s="167" t="e">
        <f>NA()</f>
        <v>#N/A</v>
      </c>
      <c r="E50" s="167" t="e">
        <f>NA()</f>
        <v>#N/A</v>
      </c>
      <c r="F50" s="167">
        <f>IF(ISNUMBER('実質公債費比率（分子）の構造'!L$53),'実質公債費比率（分子）の構造'!L$53,NA())</f>
        <v>2715</v>
      </c>
      <c r="G50" s="167" t="e">
        <f>NA()</f>
        <v>#N/A</v>
      </c>
      <c r="H50" s="167" t="e">
        <f>NA()</f>
        <v>#N/A</v>
      </c>
      <c r="I50" s="167">
        <f>IF(ISNUMBER('実質公債費比率（分子）の構造'!M$53),'実質公債費比率（分子）の構造'!M$53,NA())</f>
        <v>2514</v>
      </c>
      <c r="J50" s="167" t="e">
        <f>NA()</f>
        <v>#N/A</v>
      </c>
      <c r="K50" s="167" t="e">
        <f>NA()</f>
        <v>#N/A</v>
      </c>
      <c r="L50" s="167">
        <f>IF(ISNUMBER('実質公債費比率（分子）の構造'!N$53),'実質公債費比率（分子）の構造'!N$53,NA())</f>
        <v>2400</v>
      </c>
      <c r="M50" s="167" t="e">
        <f>NA()</f>
        <v>#N/A</v>
      </c>
      <c r="N50" s="167" t="e">
        <f>NA()</f>
        <v>#N/A</v>
      </c>
      <c r="O50" s="167">
        <f>IF(ISNUMBER('実質公債費比率（分子）の構造'!O$53),'実質公債費比率（分子）の構造'!O$53,NA())</f>
        <v>2448</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43</v>
      </c>
      <c r="B56" s="166"/>
      <c r="C56" s="166"/>
      <c r="D56" s="166">
        <f>'将来負担比率（分子）の構造'!I$52</f>
        <v>56979</v>
      </c>
      <c r="E56" s="166"/>
      <c r="F56" s="166"/>
      <c r="G56" s="166">
        <f>'将来負担比率（分子）の構造'!J$52</f>
        <v>55769</v>
      </c>
      <c r="H56" s="166"/>
      <c r="I56" s="166"/>
      <c r="J56" s="166">
        <f>'将来負担比率（分子）の構造'!K$52</f>
        <v>52893</v>
      </c>
      <c r="K56" s="166"/>
      <c r="L56" s="166"/>
      <c r="M56" s="166">
        <f>'将来負担比率（分子）の構造'!L$52</f>
        <v>48758</v>
      </c>
      <c r="N56" s="166"/>
      <c r="O56" s="166"/>
      <c r="P56" s="166">
        <f>'将来負担比率（分子）の構造'!M$52</f>
        <v>48557</v>
      </c>
    </row>
    <row r="57" spans="1:16" x14ac:dyDescent="0.15">
      <c r="A57" s="166" t="s">
        <v>42</v>
      </c>
      <c r="B57" s="166"/>
      <c r="C57" s="166"/>
      <c r="D57" s="166">
        <f>'将来負担比率（分子）の構造'!I$51</f>
        <v>925</v>
      </c>
      <c r="E57" s="166"/>
      <c r="F57" s="166"/>
      <c r="G57" s="166">
        <f>'将来負担比率（分子）の構造'!J$51</f>
        <v>845</v>
      </c>
      <c r="H57" s="166"/>
      <c r="I57" s="166"/>
      <c r="J57" s="166">
        <f>'将来負担比率（分子）の構造'!K$51</f>
        <v>764</v>
      </c>
      <c r="K57" s="166"/>
      <c r="L57" s="166"/>
      <c r="M57" s="166">
        <f>'将来負担比率（分子）の構造'!L$51</f>
        <v>731</v>
      </c>
      <c r="N57" s="166"/>
      <c r="O57" s="166"/>
      <c r="P57" s="166">
        <f>'将来負担比率（分子）の構造'!M$51</f>
        <v>754</v>
      </c>
    </row>
    <row r="58" spans="1:16" x14ac:dyDescent="0.15">
      <c r="A58" s="166" t="s">
        <v>41</v>
      </c>
      <c r="B58" s="166"/>
      <c r="C58" s="166"/>
      <c r="D58" s="166">
        <f>'将来負担比率（分子）の構造'!I$50</f>
        <v>12437</v>
      </c>
      <c r="E58" s="166"/>
      <c r="F58" s="166"/>
      <c r="G58" s="166">
        <f>'将来負担比率（分子）の構造'!J$50</f>
        <v>12750</v>
      </c>
      <c r="H58" s="166"/>
      <c r="I58" s="166"/>
      <c r="J58" s="166">
        <f>'将来負担比率（分子）の構造'!K$50</f>
        <v>11862</v>
      </c>
      <c r="K58" s="166"/>
      <c r="L58" s="166"/>
      <c r="M58" s="166">
        <f>'将来負担比率（分子）の構造'!L$50</f>
        <v>10218</v>
      </c>
      <c r="N58" s="166"/>
      <c r="O58" s="166"/>
      <c r="P58" s="166">
        <f>'将来負担比率（分子）の構造'!M$50</f>
        <v>10433</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10211</v>
      </c>
      <c r="C62" s="166"/>
      <c r="D62" s="166"/>
      <c r="E62" s="166">
        <f>'将来負担比率（分子）の構造'!J$45</f>
        <v>9702</v>
      </c>
      <c r="F62" s="166"/>
      <c r="G62" s="166"/>
      <c r="H62" s="166">
        <f>'将来負担比率（分子）の構造'!K$45</f>
        <v>9627</v>
      </c>
      <c r="I62" s="166"/>
      <c r="J62" s="166"/>
      <c r="K62" s="166">
        <f>'将来負担比率（分子）の構造'!L$45</f>
        <v>9610</v>
      </c>
      <c r="L62" s="166"/>
      <c r="M62" s="166"/>
      <c r="N62" s="166">
        <f>'将来負担比率（分子）の構造'!M$45</f>
        <v>9567</v>
      </c>
      <c r="O62" s="166"/>
      <c r="P62" s="166"/>
    </row>
    <row r="63" spans="1:16" x14ac:dyDescent="0.15">
      <c r="A63" s="166" t="s">
        <v>34</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33</v>
      </c>
      <c r="B64" s="166">
        <f>'将来負担比率（分子）の構造'!I$43</f>
        <v>27978</v>
      </c>
      <c r="C64" s="166"/>
      <c r="D64" s="166"/>
      <c r="E64" s="166">
        <f>'将来負担比率（分子）の構造'!J$43</f>
        <v>27705</v>
      </c>
      <c r="F64" s="166"/>
      <c r="G64" s="166"/>
      <c r="H64" s="166">
        <f>'将来負担比率（分子）の構造'!K$43</f>
        <v>27036</v>
      </c>
      <c r="I64" s="166"/>
      <c r="J64" s="166"/>
      <c r="K64" s="166">
        <f>'将来負担比率（分子）の構造'!L$43</f>
        <v>25454</v>
      </c>
      <c r="L64" s="166"/>
      <c r="M64" s="166"/>
      <c r="N64" s="166">
        <f>'将来負担比率（分子）の構造'!M$43</f>
        <v>24411</v>
      </c>
      <c r="O64" s="166"/>
      <c r="P64" s="166"/>
    </row>
    <row r="65" spans="1:16" x14ac:dyDescent="0.15">
      <c r="A65" s="166" t="s">
        <v>32</v>
      </c>
      <c r="B65" s="166">
        <f>'将来負担比率（分子）の構造'!I$42</f>
        <v>85</v>
      </c>
      <c r="C65" s="166"/>
      <c r="D65" s="166"/>
      <c r="E65" s="166">
        <f>'将来負担比率（分子）の構造'!J$42</f>
        <v>72</v>
      </c>
      <c r="F65" s="166"/>
      <c r="G65" s="166"/>
      <c r="H65" s="166">
        <f>'将来負担比率（分子）の構造'!K$42</f>
        <v>58</v>
      </c>
      <c r="I65" s="166"/>
      <c r="J65" s="166"/>
      <c r="K65" s="166">
        <f>'将来負担比率（分子）の構造'!L$42</f>
        <v>47</v>
      </c>
      <c r="L65" s="166"/>
      <c r="M65" s="166"/>
      <c r="N65" s="166">
        <f>'将来負担比率（分子）の構造'!M$42</f>
        <v>47</v>
      </c>
      <c r="O65" s="166"/>
      <c r="P65" s="166"/>
    </row>
    <row r="66" spans="1:16" x14ac:dyDescent="0.15">
      <c r="A66" s="166" t="s">
        <v>31</v>
      </c>
      <c r="B66" s="166">
        <f>'将来負担比率（分子）の構造'!I$41</f>
        <v>58439</v>
      </c>
      <c r="C66" s="166"/>
      <c r="D66" s="166"/>
      <c r="E66" s="166">
        <f>'将来負担比率（分子）の構造'!J$41</f>
        <v>57801</v>
      </c>
      <c r="F66" s="166"/>
      <c r="G66" s="166"/>
      <c r="H66" s="166">
        <f>'将来負担比率（分子）の構造'!K$41</f>
        <v>54506</v>
      </c>
      <c r="I66" s="166"/>
      <c r="J66" s="166"/>
      <c r="K66" s="166">
        <f>'将来負担比率（分子）の構造'!L$41</f>
        <v>51859</v>
      </c>
      <c r="L66" s="166"/>
      <c r="M66" s="166"/>
      <c r="N66" s="166">
        <f>'将来負担比率（分子）の構造'!M$41</f>
        <v>50263</v>
      </c>
      <c r="O66" s="166"/>
      <c r="P66" s="166"/>
    </row>
    <row r="67" spans="1:16" x14ac:dyDescent="0.15">
      <c r="A67" s="166" t="s">
        <v>74</v>
      </c>
      <c r="B67" s="166" t="e">
        <f>NA()</f>
        <v>#N/A</v>
      </c>
      <c r="C67" s="166">
        <f>IF(ISNUMBER('将来負担比率（分子）の構造'!I$53), IF('将来負担比率（分子）の構造'!I$53 &lt; 0, 0, '将来負担比率（分子）の構造'!I$53), NA())</f>
        <v>26371</v>
      </c>
      <c r="D67" s="166" t="e">
        <f>NA()</f>
        <v>#N/A</v>
      </c>
      <c r="E67" s="166" t="e">
        <f>NA()</f>
        <v>#N/A</v>
      </c>
      <c r="F67" s="166">
        <f>IF(ISNUMBER('将来負担比率（分子）の構造'!J$53), IF('将来負担比率（分子）の構造'!J$53 &lt; 0, 0, '将来負担比率（分子）の構造'!J$53), NA())</f>
        <v>25916</v>
      </c>
      <c r="G67" s="166" t="e">
        <f>NA()</f>
        <v>#N/A</v>
      </c>
      <c r="H67" s="166" t="e">
        <f>NA()</f>
        <v>#N/A</v>
      </c>
      <c r="I67" s="166">
        <f>IF(ISNUMBER('将来負担比率（分子）の構造'!K$53), IF('将来負担比率（分子）の構造'!K$53 &lt; 0, 0, '将来負担比率（分子）の構造'!K$53), NA())</f>
        <v>25708</v>
      </c>
      <c r="J67" s="166" t="e">
        <f>NA()</f>
        <v>#N/A</v>
      </c>
      <c r="K67" s="166" t="e">
        <f>NA()</f>
        <v>#N/A</v>
      </c>
      <c r="L67" s="166">
        <f>IF(ISNUMBER('将来負担比率（分子）の構造'!L$53), IF('将来負担比率（分子）の構造'!L$53 &lt; 0, 0, '将来負担比率（分子）の構造'!L$53), NA())</f>
        <v>27262</v>
      </c>
      <c r="M67" s="166" t="e">
        <f>NA()</f>
        <v>#N/A</v>
      </c>
      <c r="N67" s="166" t="e">
        <f>NA()</f>
        <v>#N/A</v>
      </c>
      <c r="O67" s="166">
        <f>IF(ISNUMBER('将来負担比率（分子）の構造'!M$53), IF('将来負担比率（分子）の構造'!M$53 &lt; 0, 0, '将来負担比率（分子）の構造'!M$53), NA())</f>
        <v>24544</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7262</v>
      </c>
      <c r="C72" s="170">
        <f>基金残高に係る経年分析!G55</f>
        <v>6082</v>
      </c>
      <c r="D72" s="170">
        <f>基金残高に係る経年分析!H55</f>
        <v>6266</v>
      </c>
    </row>
    <row r="73" spans="1:16" x14ac:dyDescent="0.15">
      <c r="A73" s="169" t="s">
        <v>77</v>
      </c>
      <c r="B73" s="170">
        <f>基金残高に係る経年分析!F56</f>
        <v>1608</v>
      </c>
      <c r="C73" s="170">
        <f>基金残高に係る経年分析!G56</f>
        <v>1409</v>
      </c>
      <c r="D73" s="170">
        <f>基金残高に係る経年分析!H56</f>
        <v>1470</v>
      </c>
    </row>
    <row r="74" spans="1:16" x14ac:dyDescent="0.15">
      <c r="A74" s="169" t="s">
        <v>78</v>
      </c>
      <c r="B74" s="170">
        <f>基金残高に係る経年分析!F57</f>
        <v>9663</v>
      </c>
      <c r="C74" s="170">
        <f>基金残高に係る経年分析!G57</f>
        <v>9244</v>
      </c>
      <c r="D74" s="170">
        <f>基金残高に係る経年分析!H57</f>
        <v>8818</v>
      </c>
    </row>
  </sheetData>
  <sheetProtection algorithmName="SHA-512" hashValue="F91rq7UJf5fTI1sWKVUC1yb/INtJ7HSAw7dwpHif81oKA1J43E8YboD4i2jPbhbJI8WiAQGoT7pzM5fll353VQ==" saltValue="4icTqw36CL7lkTD99IE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2" customWidth="1"/>
    <col min="2" max="2" width="2.375" style="342" customWidth="1"/>
    <col min="3" max="16" width="2.625" style="342" customWidth="1"/>
    <col min="17" max="17" width="2.375" style="342" customWidth="1"/>
    <col min="18" max="95" width="1.625" style="342" customWidth="1"/>
    <col min="96" max="133" width="1.625" style="210" customWidth="1"/>
    <col min="134" max="143" width="1.625" style="342" customWidth="1"/>
    <col min="144" max="16384" width="0" style="342"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618" t="s">
        <v>211</v>
      </c>
      <c r="DI1" s="619"/>
      <c r="DJ1" s="619"/>
      <c r="DK1" s="619"/>
      <c r="DL1" s="619"/>
      <c r="DM1" s="619"/>
      <c r="DN1" s="620"/>
      <c r="DO1" s="342"/>
      <c r="DP1" s="618" t="s">
        <v>212</v>
      </c>
      <c r="DQ1" s="619"/>
      <c r="DR1" s="619"/>
      <c r="DS1" s="619"/>
      <c r="DT1" s="619"/>
      <c r="DU1" s="619"/>
      <c r="DV1" s="619"/>
      <c r="DW1" s="619"/>
      <c r="DX1" s="619"/>
      <c r="DY1" s="619"/>
      <c r="DZ1" s="619"/>
      <c r="EA1" s="619"/>
      <c r="EB1" s="619"/>
      <c r="EC1" s="620"/>
      <c r="ED1" s="204"/>
      <c r="EE1" s="204"/>
      <c r="EF1" s="204"/>
      <c r="EG1" s="204"/>
      <c r="EH1" s="204"/>
      <c r="EI1" s="204"/>
      <c r="EJ1" s="204"/>
      <c r="EK1" s="204"/>
      <c r="EL1" s="204"/>
      <c r="EM1" s="204"/>
    </row>
    <row r="2" spans="2:143" ht="22.5" customHeight="1" x14ac:dyDescent="0.15">
      <c r="B2" s="205" t="s">
        <v>213</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15">
      <c r="B3" s="621" t="s">
        <v>214</v>
      </c>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1" t="s">
        <v>215</v>
      </c>
      <c r="AQ3" s="622"/>
      <c r="AR3" s="622"/>
      <c r="AS3" s="622"/>
      <c r="AT3" s="622"/>
      <c r="AU3" s="622"/>
      <c r="AV3" s="622"/>
      <c r="AW3" s="622"/>
      <c r="AX3" s="622"/>
      <c r="AY3" s="622"/>
      <c r="AZ3" s="622"/>
      <c r="BA3" s="622"/>
      <c r="BB3" s="622"/>
      <c r="BC3" s="622"/>
      <c r="BD3" s="622"/>
      <c r="BE3" s="622"/>
      <c r="BF3" s="622"/>
      <c r="BG3" s="622"/>
      <c r="BH3" s="622"/>
      <c r="BI3" s="622"/>
      <c r="BJ3" s="622"/>
      <c r="BK3" s="622"/>
      <c r="BL3" s="622"/>
      <c r="BM3" s="622"/>
      <c r="BN3" s="622"/>
      <c r="BO3" s="622"/>
      <c r="BP3" s="622"/>
      <c r="BQ3" s="622"/>
      <c r="BR3" s="622"/>
      <c r="BS3" s="622"/>
      <c r="BT3" s="622"/>
      <c r="BU3" s="622"/>
      <c r="BV3" s="622"/>
      <c r="BW3" s="622"/>
      <c r="BX3" s="622"/>
      <c r="BY3" s="622"/>
      <c r="BZ3" s="622"/>
      <c r="CA3" s="622"/>
      <c r="CB3" s="623"/>
      <c r="CD3" s="624" t="s">
        <v>216</v>
      </c>
      <c r="CE3" s="625"/>
      <c r="CF3" s="625"/>
      <c r="CG3" s="625"/>
      <c r="CH3" s="625"/>
      <c r="CI3" s="625"/>
      <c r="CJ3" s="625"/>
      <c r="CK3" s="625"/>
      <c r="CL3" s="625"/>
      <c r="CM3" s="625"/>
      <c r="CN3" s="625"/>
      <c r="CO3" s="625"/>
      <c r="CP3" s="625"/>
      <c r="CQ3" s="625"/>
      <c r="CR3" s="625"/>
      <c r="CS3" s="625"/>
      <c r="CT3" s="625"/>
      <c r="CU3" s="625"/>
      <c r="CV3" s="625"/>
      <c r="CW3" s="625"/>
      <c r="CX3" s="625"/>
      <c r="CY3" s="625"/>
      <c r="CZ3" s="625"/>
      <c r="DA3" s="625"/>
      <c r="DB3" s="625"/>
      <c r="DC3" s="625"/>
      <c r="DD3" s="625"/>
      <c r="DE3" s="625"/>
      <c r="DF3" s="625"/>
      <c r="DG3" s="625"/>
      <c r="DH3" s="625"/>
      <c r="DI3" s="625"/>
      <c r="DJ3" s="625"/>
      <c r="DK3" s="625"/>
      <c r="DL3" s="625"/>
      <c r="DM3" s="625"/>
      <c r="DN3" s="625"/>
      <c r="DO3" s="625"/>
      <c r="DP3" s="625"/>
      <c r="DQ3" s="625"/>
      <c r="DR3" s="625"/>
      <c r="DS3" s="625"/>
      <c r="DT3" s="625"/>
      <c r="DU3" s="625"/>
      <c r="DV3" s="625"/>
      <c r="DW3" s="625"/>
      <c r="DX3" s="625"/>
      <c r="DY3" s="625"/>
      <c r="DZ3" s="625"/>
      <c r="EA3" s="625"/>
      <c r="EB3" s="625"/>
      <c r="EC3" s="626"/>
    </row>
    <row r="4" spans="2:143" ht="11.25" customHeight="1" x14ac:dyDescent="0.15">
      <c r="B4" s="621" t="s">
        <v>1</v>
      </c>
      <c r="C4" s="622"/>
      <c r="D4" s="622"/>
      <c r="E4" s="622"/>
      <c r="F4" s="622"/>
      <c r="G4" s="622"/>
      <c r="H4" s="622"/>
      <c r="I4" s="622"/>
      <c r="J4" s="622"/>
      <c r="K4" s="622"/>
      <c r="L4" s="622"/>
      <c r="M4" s="622"/>
      <c r="N4" s="622"/>
      <c r="O4" s="622"/>
      <c r="P4" s="622"/>
      <c r="Q4" s="623"/>
      <c r="R4" s="621" t="s">
        <v>217</v>
      </c>
      <c r="S4" s="622"/>
      <c r="T4" s="622"/>
      <c r="U4" s="622"/>
      <c r="V4" s="622"/>
      <c r="W4" s="622"/>
      <c r="X4" s="622"/>
      <c r="Y4" s="623"/>
      <c r="Z4" s="621" t="s">
        <v>218</v>
      </c>
      <c r="AA4" s="622"/>
      <c r="AB4" s="622"/>
      <c r="AC4" s="623"/>
      <c r="AD4" s="621" t="s">
        <v>219</v>
      </c>
      <c r="AE4" s="622"/>
      <c r="AF4" s="622"/>
      <c r="AG4" s="622"/>
      <c r="AH4" s="622"/>
      <c r="AI4" s="622"/>
      <c r="AJ4" s="622"/>
      <c r="AK4" s="623"/>
      <c r="AL4" s="621" t="s">
        <v>218</v>
      </c>
      <c r="AM4" s="622"/>
      <c r="AN4" s="622"/>
      <c r="AO4" s="623"/>
      <c r="AP4" s="627" t="s">
        <v>220</v>
      </c>
      <c r="AQ4" s="627"/>
      <c r="AR4" s="627"/>
      <c r="AS4" s="627"/>
      <c r="AT4" s="627"/>
      <c r="AU4" s="627"/>
      <c r="AV4" s="627"/>
      <c r="AW4" s="627"/>
      <c r="AX4" s="627"/>
      <c r="AY4" s="627"/>
      <c r="AZ4" s="627"/>
      <c r="BA4" s="627"/>
      <c r="BB4" s="627"/>
      <c r="BC4" s="627"/>
      <c r="BD4" s="627"/>
      <c r="BE4" s="627"/>
      <c r="BF4" s="627"/>
      <c r="BG4" s="627" t="s">
        <v>221</v>
      </c>
      <c r="BH4" s="627"/>
      <c r="BI4" s="627"/>
      <c r="BJ4" s="627"/>
      <c r="BK4" s="627"/>
      <c r="BL4" s="627"/>
      <c r="BM4" s="627"/>
      <c r="BN4" s="627"/>
      <c r="BO4" s="627" t="s">
        <v>218</v>
      </c>
      <c r="BP4" s="627"/>
      <c r="BQ4" s="627"/>
      <c r="BR4" s="627"/>
      <c r="BS4" s="627" t="s">
        <v>222</v>
      </c>
      <c r="BT4" s="627"/>
      <c r="BU4" s="627"/>
      <c r="BV4" s="627"/>
      <c r="BW4" s="627"/>
      <c r="BX4" s="627"/>
      <c r="BY4" s="627"/>
      <c r="BZ4" s="627"/>
      <c r="CA4" s="627"/>
      <c r="CB4" s="627"/>
      <c r="CD4" s="624" t="s">
        <v>223</v>
      </c>
      <c r="CE4" s="625"/>
      <c r="CF4" s="625"/>
      <c r="CG4" s="625"/>
      <c r="CH4" s="625"/>
      <c r="CI4" s="625"/>
      <c r="CJ4" s="625"/>
      <c r="CK4" s="625"/>
      <c r="CL4" s="625"/>
      <c r="CM4" s="625"/>
      <c r="CN4" s="625"/>
      <c r="CO4" s="625"/>
      <c r="CP4" s="625"/>
      <c r="CQ4" s="625"/>
      <c r="CR4" s="625"/>
      <c r="CS4" s="625"/>
      <c r="CT4" s="625"/>
      <c r="CU4" s="625"/>
      <c r="CV4" s="625"/>
      <c r="CW4" s="625"/>
      <c r="CX4" s="625"/>
      <c r="CY4" s="625"/>
      <c r="CZ4" s="625"/>
      <c r="DA4" s="625"/>
      <c r="DB4" s="625"/>
      <c r="DC4" s="625"/>
      <c r="DD4" s="625"/>
      <c r="DE4" s="625"/>
      <c r="DF4" s="625"/>
      <c r="DG4" s="625"/>
      <c r="DH4" s="625"/>
      <c r="DI4" s="625"/>
      <c r="DJ4" s="625"/>
      <c r="DK4" s="625"/>
      <c r="DL4" s="625"/>
      <c r="DM4" s="625"/>
      <c r="DN4" s="625"/>
      <c r="DO4" s="625"/>
      <c r="DP4" s="625"/>
      <c r="DQ4" s="625"/>
      <c r="DR4" s="625"/>
      <c r="DS4" s="625"/>
      <c r="DT4" s="625"/>
      <c r="DU4" s="625"/>
      <c r="DV4" s="625"/>
      <c r="DW4" s="625"/>
      <c r="DX4" s="625"/>
      <c r="DY4" s="625"/>
      <c r="DZ4" s="625"/>
      <c r="EA4" s="625"/>
      <c r="EB4" s="625"/>
      <c r="EC4" s="626"/>
    </row>
    <row r="5" spans="2:143" s="346" customFormat="1" ht="11.25" customHeight="1" x14ac:dyDescent="0.15">
      <c r="B5" s="628" t="s">
        <v>224</v>
      </c>
      <c r="C5" s="629"/>
      <c r="D5" s="629"/>
      <c r="E5" s="629"/>
      <c r="F5" s="629"/>
      <c r="G5" s="629"/>
      <c r="H5" s="629"/>
      <c r="I5" s="629"/>
      <c r="J5" s="629"/>
      <c r="K5" s="629"/>
      <c r="L5" s="629"/>
      <c r="M5" s="629"/>
      <c r="N5" s="629"/>
      <c r="O5" s="629"/>
      <c r="P5" s="629"/>
      <c r="Q5" s="630"/>
      <c r="R5" s="631">
        <v>4970469</v>
      </c>
      <c r="S5" s="632"/>
      <c r="T5" s="632"/>
      <c r="U5" s="632"/>
      <c r="V5" s="632"/>
      <c r="W5" s="632"/>
      <c r="X5" s="632"/>
      <c r="Y5" s="633"/>
      <c r="Z5" s="634">
        <v>9.9</v>
      </c>
      <c r="AA5" s="634"/>
      <c r="AB5" s="634"/>
      <c r="AC5" s="634"/>
      <c r="AD5" s="635">
        <v>4970469</v>
      </c>
      <c r="AE5" s="635"/>
      <c r="AF5" s="635"/>
      <c r="AG5" s="635"/>
      <c r="AH5" s="635"/>
      <c r="AI5" s="635"/>
      <c r="AJ5" s="635"/>
      <c r="AK5" s="635"/>
      <c r="AL5" s="636">
        <v>19</v>
      </c>
      <c r="AM5" s="637"/>
      <c r="AN5" s="637"/>
      <c r="AO5" s="638"/>
      <c r="AP5" s="628" t="s">
        <v>225</v>
      </c>
      <c r="AQ5" s="629"/>
      <c r="AR5" s="629"/>
      <c r="AS5" s="629"/>
      <c r="AT5" s="629"/>
      <c r="AU5" s="629"/>
      <c r="AV5" s="629"/>
      <c r="AW5" s="629"/>
      <c r="AX5" s="629"/>
      <c r="AY5" s="629"/>
      <c r="AZ5" s="629"/>
      <c r="BA5" s="629"/>
      <c r="BB5" s="629"/>
      <c r="BC5" s="629"/>
      <c r="BD5" s="629"/>
      <c r="BE5" s="629"/>
      <c r="BF5" s="630"/>
      <c r="BG5" s="642">
        <v>4958511</v>
      </c>
      <c r="BH5" s="643"/>
      <c r="BI5" s="643"/>
      <c r="BJ5" s="643"/>
      <c r="BK5" s="643"/>
      <c r="BL5" s="643"/>
      <c r="BM5" s="643"/>
      <c r="BN5" s="644"/>
      <c r="BO5" s="645">
        <v>99.8</v>
      </c>
      <c r="BP5" s="645"/>
      <c r="BQ5" s="645"/>
      <c r="BR5" s="645"/>
      <c r="BS5" s="646">
        <v>39571</v>
      </c>
      <c r="BT5" s="646"/>
      <c r="BU5" s="646"/>
      <c r="BV5" s="646"/>
      <c r="BW5" s="646"/>
      <c r="BX5" s="646"/>
      <c r="BY5" s="646"/>
      <c r="BZ5" s="646"/>
      <c r="CA5" s="646"/>
      <c r="CB5" s="650"/>
      <c r="CD5" s="624" t="s">
        <v>220</v>
      </c>
      <c r="CE5" s="625"/>
      <c r="CF5" s="625"/>
      <c r="CG5" s="625"/>
      <c r="CH5" s="625"/>
      <c r="CI5" s="625"/>
      <c r="CJ5" s="625"/>
      <c r="CK5" s="625"/>
      <c r="CL5" s="625"/>
      <c r="CM5" s="625"/>
      <c r="CN5" s="625"/>
      <c r="CO5" s="625"/>
      <c r="CP5" s="625"/>
      <c r="CQ5" s="626"/>
      <c r="CR5" s="624" t="s">
        <v>226</v>
      </c>
      <c r="CS5" s="625"/>
      <c r="CT5" s="625"/>
      <c r="CU5" s="625"/>
      <c r="CV5" s="625"/>
      <c r="CW5" s="625"/>
      <c r="CX5" s="625"/>
      <c r="CY5" s="626"/>
      <c r="CZ5" s="624" t="s">
        <v>218</v>
      </c>
      <c r="DA5" s="625"/>
      <c r="DB5" s="625"/>
      <c r="DC5" s="626"/>
      <c r="DD5" s="624" t="s">
        <v>227</v>
      </c>
      <c r="DE5" s="625"/>
      <c r="DF5" s="625"/>
      <c r="DG5" s="625"/>
      <c r="DH5" s="625"/>
      <c r="DI5" s="625"/>
      <c r="DJ5" s="625"/>
      <c r="DK5" s="625"/>
      <c r="DL5" s="625"/>
      <c r="DM5" s="625"/>
      <c r="DN5" s="625"/>
      <c r="DO5" s="625"/>
      <c r="DP5" s="626"/>
      <c r="DQ5" s="624" t="s">
        <v>228</v>
      </c>
      <c r="DR5" s="625"/>
      <c r="DS5" s="625"/>
      <c r="DT5" s="625"/>
      <c r="DU5" s="625"/>
      <c r="DV5" s="625"/>
      <c r="DW5" s="625"/>
      <c r="DX5" s="625"/>
      <c r="DY5" s="625"/>
      <c r="DZ5" s="625"/>
      <c r="EA5" s="625"/>
      <c r="EB5" s="625"/>
      <c r="EC5" s="626"/>
    </row>
    <row r="6" spans="2:143" ht="11.25" customHeight="1" x14ac:dyDescent="0.15">
      <c r="B6" s="639" t="s">
        <v>229</v>
      </c>
      <c r="C6" s="640"/>
      <c r="D6" s="640"/>
      <c r="E6" s="640"/>
      <c r="F6" s="640"/>
      <c r="G6" s="640"/>
      <c r="H6" s="640"/>
      <c r="I6" s="640"/>
      <c r="J6" s="640"/>
      <c r="K6" s="640"/>
      <c r="L6" s="640"/>
      <c r="M6" s="640"/>
      <c r="N6" s="640"/>
      <c r="O6" s="640"/>
      <c r="P6" s="640"/>
      <c r="Q6" s="641"/>
      <c r="R6" s="642">
        <v>531673</v>
      </c>
      <c r="S6" s="643"/>
      <c r="T6" s="643"/>
      <c r="U6" s="643"/>
      <c r="V6" s="643"/>
      <c r="W6" s="643"/>
      <c r="X6" s="643"/>
      <c r="Y6" s="644"/>
      <c r="Z6" s="645">
        <v>1.1000000000000001</v>
      </c>
      <c r="AA6" s="645"/>
      <c r="AB6" s="645"/>
      <c r="AC6" s="645"/>
      <c r="AD6" s="646">
        <v>531673</v>
      </c>
      <c r="AE6" s="646"/>
      <c r="AF6" s="646"/>
      <c r="AG6" s="646"/>
      <c r="AH6" s="646"/>
      <c r="AI6" s="646"/>
      <c r="AJ6" s="646"/>
      <c r="AK6" s="646"/>
      <c r="AL6" s="647">
        <v>2</v>
      </c>
      <c r="AM6" s="648"/>
      <c r="AN6" s="648"/>
      <c r="AO6" s="649"/>
      <c r="AP6" s="639" t="s">
        <v>230</v>
      </c>
      <c r="AQ6" s="640"/>
      <c r="AR6" s="640"/>
      <c r="AS6" s="640"/>
      <c r="AT6" s="640"/>
      <c r="AU6" s="640"/>
      <c r="AV6" s="640"/>
      <c r="AW6" s="640"/>
      <c r="AX6" s="640"/>
      <c r="AY6" s="640"/>
      <c r="AZ6" s="640"/>
      <c r="BA6" s="640"/>
      <c r="BB6" s="640"/>
      <c r="BC6" s="640"/>
      <c r="BD6" s="640"/>
      <c r="BE6" s="640"/>
      <c r="BF6" s="641"/>
      <c r="BG6" s="642">
        <v>4958511</v>
      </c>
      <c r="BH6" s="643"/>
      <c r="BI6" s="643"/>
      <c r="BJ6" s="643"/>
      <c r="BK6" s="643"/>
      <c r="BL6" s="643"/>
      <c r="BM6" s="643"/>
      <c r="BN6" s="644"/>
      <c r="BO6" s="645">
        <v>99.8</v>
      </c>
      <c r="BP6" s="645"/>
      <c r="BQ6" s="645"/>
      <c r="BR6" s="645"/>
      <c r="BS6" s="646">
        <v>39571</v>
      </c>
      <c r="BT6" s="646"/>
      <c r="BU6" s="646"/>
      <c r="BV6" s="646"/>
      <c r="BW6" s="646"/>
      <c r="BX6" s="646"/>
      <c r="BY6" s="646"/>
      <c r="BZ6" s="646"/>
      <c r="CA6" s="646"/>
      <c r="CB6" s="650"/>
      <c r="CD6" s="653" t="s">
        <v>231</v>
      </c>
      <c r="CE6" s="654"/>
      <c r="CF6" s="654"/>
      <c r="CG6" s="654"/>
      <c r="CH6" s="654"/>
      <c r="CI6" s="654"/>
      <c r="CJ6" s="654"/>
      <c r="CK6" s="654"/>
      <c r="CL6" s="654"/>
      <c r="CM6" s="654"/>
      <c r="CN6" s="654"/>
      <c r="CO6" s="654"/>
      <c r="CP6" s="654"/>
      <c r="CQ6" s="655"/>
      <c r="CR6" s="642">
        <v>172058</v>
      </c>
      <c r="CS6" s="643"/>
      <c r="CT6" s="643"/>
      <c r="CU6" s="643"/>
      <c r="CV6" s="643"/>
      <c r="CW6" s="643"/>
      <c r="CX6" s="643"/>
      <c r="CY6" s="644"/>
      <c r="CZ6" s="636">
        <v>0.4</v>
      </c>
      <c r="DA6" s="637"/>
      <c r="DB6" s="637"/>
      <c r="DC6" s="656"/>
      <c r="DD6" s="651" t="s">
        <v>128</v>
      </c>
      <c r="DE6" s="643"/>
      <c r="DF6" s="643"/>
      <c r="DG6" s="643"/>
      <c r="DH6" s="643"/>
      <c r="DI6" s="643"/>
      <c r="DJ6" s="643"/>
      <c r="DK6" s="643"/>
      <c r="DL6" s="643"/>
      <c r="DM6" s="643"/>
      <c r="DN6" s="643"/>
      <c r="DO6" s="643"/>
      <c r="DP6" s="644"/>
      <c r="DQ6" s="651">
        <v>172058</v>
      </c>
      <c r="DR6" s="643"/>
      <c r="DS6" s="643"/>
      <c r="DT6" s="643"/>
      <c r="DU6" s="643"/>
      <c r="DV6" s="643"/>
      <c r="DW6" s="643"/>
      <c r="DX6" s="643"/>
      <c r="DY6" s="643"/>
      <c r="DZ6" s="643"/>
      <c r="EA6" s="643"/>
      <c r="EB6" s="643"/>
      <c r="EC6" s="652"/>
    </row>
    <row r="7" spans="2:143" ht="11.25" customHeight="1" x14ac:dyDescent="0.15">
      <c r="B7" s="639" t="s">
        <v>232</v>
      </c>
      <c r="C7" s="640"/>
      <c r="D7" s="640"/>
      <c r="E7" s="640"/>
      <c r="F7" s="640"/>
      <c r="G7" s="640"/>
      <c r="H7" s="640"/>
      <c r="I7" s="640"/>
      <c r="J7" s="640"/>
      <c r="K7" s="640"/>
      <c r="L7" s="640"/>
      <c r="M7" s="640"/>
      <c r="N7" s="640"/>
      <c r="O7" s="640"/>
      <c r="P7" s="640"/>
      <c r="Q7" s="641"/>
      <c r="R7" s="642">
        <v>3240</v>
      </c>
      <c r="S7" s="643"/>
      <c r="T7" s="643"/>
      <c r="U7" s="643"/>
      <c r="V7" s="643"/>
      <c r="W7" s="643"/>
      <c r="X7" s="643"/>
      <c r="Y7" s="644"/>
      <c r="Z7" s="645">
        <v>0</v>
      </c>
      <c r="AA7" s="645"/>
      <c r="AB7" s="645"/>
      <c r="AC7" s="645"/>
      <c r="AD7" s="646">
        <v>3240</v>
      </c>
      <c r="AE7" s="646"/>
      <c r="AF7" s="646"/>
      <c r="AG7" s="646"/>
      <c r="AH7" s="646"/>
      <c r="AI7" s="646"/>
      <c r="AJ7" s="646"/>
      <c r="AK7" s="646"/>
      <c r="AL7" s="647">
        <v>0</v>
      </c>
      <c r="AM7" s="648"/>
      <c r="AN7" s="648"/>
      <c r="AO7" s="649"/>
      <c r="AP7" s="639" t="s">
        <v>233</v>
      </c>
      <c r="AQ7" s="640"/>
      <c r="AR7" s="640"/>
      <c r="AS7" s="640"/>
      <c r="AT7" s="640"/>
      <c r="AU7" s="640"/>
      <c r="AV7" s="640"/>
      <c r="AW7" s="640"/>
      <c r="AX7" s="640"/>
      <c r="AY7" s="640"/>
      <c r="AZ7" s="640"/>
      <c r="BA7" s="640"/>
      <c r="BB7" s="640"/>
      <c r="BC7" s="640"/>
      <c r="BD7" s="640"/>
      <c r="BE7" s="640"/>
      <c r="BF7" s="641"/>
      <c r="BG7" s="642">
        <v>2023935</v>
      </c>
      <c r="BH7" s="643"/>
      <c r="BI7" s="643"/>
      <c r="BJ7" s="643"/>
      <c r="BK7" s="643"/>
      <c r="BL7" s="643"/>
      <c r="BM7" s="643"/>
      <c r="BN7" s="644"/>
      <c r="BO7" s="645">
        <v>40.700000000000003</v>
      </c>
      <c r="BP7" s="645"/>
      <c r="BQ7" s="645"/>
      <c r="BR7" s="645"/>
      <c r="BS7" s="646">
        <v>39571</v>
      </c>
      <c r="BT7" s="646"/>
      <c r="BU7" s="646"/>
      <c r="BV7" s="646"/>
      <c r="BW7" s="646"/>
      <c r="BX7" s="646"/>
      <c r="BY7" s="646"/>
      <c r="BZ7" s="646"/>
      <c r="CA7" s="646"/>
      <c r="CB7" s="650"/>
      <c r="CD7" s="657" t="s">
        <v>234</v>
      </c>
      <c r="CE7" s="658"/>
      <c r="CF7" s="658"/>
      <c r="CG7" s="658"/>
      <c r="CH7" s="658"/>
      <c r="CI7" s="658"/>
      <c r="CJ7" s="658"/>
      <c r="CK7" s="658"/>
      <c r="CL7" s="658"/>
      <c r="CM7" s="658"/>
      <c r="CN7" s="658"/>
      <c r="CO7" s="658"/>
      <c r="CP7" s="658"/>
      <c r="CQ7" s="659"/>
      <c r="CR7" s="642">
        <v>7834834</v>
      </c>
      <c r="CS7" s="643"/>
      <c r="CT7" s="643"/>
      <c r="CU7" s="643"/>
      <c r="CV7" s="643"/>
      <c r="CW7" s="643"/>
      <c r="CX7" s="643"/>
      <c r="CY7" s="644"/>
      <c r="CZ7" s="645">
        <v>16.3</v>
      </c>
      <c r="DA7" s="645"/>
      <c r="DB7" s="645"/>
      <c r="DC7" s="645"/>
      <c r="DD7" s="651">
        <v>1684216</v>
      </c>
      <c r="DE7" s="643"/>
      <c r="DF7" s="643"/>
      <c r="DG7" s="643"/>
      <c r="DH7" s="643"/>
      <c r="DI7" s="643"/>
      <c r="DJ7" s="643"/>
      <c r="DK7" s="643"/>
      <c r="DL7" s="643"/>
      <c r="DM7" s="643"/>
      <c r="DN7" s="643"/>
      <c r="DO7" s="643"/>
      <c r="DP7" s="644"/>
      <c r="DQ7" s="651">
        <v>4797486</v>
      </c>
      <c r="DR7" s="643"/>
      <c r="DS7" s="643"/>
      <c r="DT7" s="643"/>
      <c r="DU7" s="643"/>
      <c r="DV7" s="643"/>
      <c r="DW7" s="643"/>
      <c r="DX7" s="643"/>
      <c r="DY7" s="643"/>
      <c r="DZ7" s="643"/>
      <c r="EA7" s="643"/>
      <c r="EB7" s="643"/>
      <c r="EC7" s="652"/>
    </row>
    <row r="8" spans="2:143" ht="11.25" customHeight="1" x14ac:dyDescent="0.15">
      <c r="B8" s="639" t="s">
        <v>235</v>
      </c>
      <c r="C8" s="640"/>
      <c r="D8" s="640"/>
      <c r="E8" s="640"/>
      <c r="F8" s="640"/>
      <c r="G8" s="640"/>
      <c r="H8" s="640"/>
      <c r="I8" s="640"/>
      <c r="J8" s="640"/>
      <c r="K8" s="640"/>
      <c r="L8" s="640"/>
      <c r="M8" s="640"/>
      <c r="N8" s="640"/>
      <c r="O8" s="640"/>
      <c r="P8" s="640"/>
      <c r="Q8" s="641"/>
      <c r="R8" s="642">
        <v>26809</v>
      </c>
      <c r="S8" s="643"/>
      <c r="T8" s="643"/>
      <c r="U8" s="643"/>
      <c r="V8" s="643"/>
      <c r="W8" s="643"/>
      <c r="X8" s="643"/>
      <c r="Y8" s="644"/>
      <c r="Z8" s="645">
        <v>0.1</v>
      </c>
      <c r="AA8" s="645"/>
      <c r="AB8" s="645"/>
      <c r="AC8" s="645"/>
      <c r="AD8" s="646">
        <v>26809</v>
      </c>
      <c r="AE8" s="646"/>
      <c r="AF8" s="646"/>
      <c r="AG8" s="646"/>
      <c r="AH8" s="646"/>
      <c r="AI8" s="646"/>
      <c r="AJ8" s="646"/>
      <c r="AK8" s="646"/>
      <c r="AL8" s="647">
        <v>0.1</v>
      </c>
      <c r="AM8" s="648"/>
      <c r="AN8" s="648"/>
      <c r="AO8" s="649"/>
      <c r="AP8" s="639" t="s">
        <v>236</v>
      </c>
      <c r="AQ8" s="640"/>
      <c r="AR8" s="640"/>
      <c r="AS8" s="640"/>
      <c r="AT8" s="640"/>
      <c r="AU8" s="640"/>
      <c r="AV8" s="640"/>
      <c r="AW8" s="640"/>
      <c r="AX8" s="640"/>
      <c r="AY8" s="640"/>
      <c r="AZ8" s="640"/>
      <c r="BA8" s="640"/>
      <c r="BB8" s="640"/>
      <c r="BC8" s="640"/>
      <c r="BD8" s="640"/>
      <c r="BE8" s="640"/>
      <c r="BF8" s="641"/>
      <c r="BG8" s="642">
        <v>88428</v>
      </c>
      <c r="BH8" s="643"/>
      <c r="BI8" s="643"/>
      <c r="BJ8" s="643"/>
      <c r="BK8" s="643"/>
      <c r="BL8" s="643"/>
      <c r="BM8" s="643"/>
      <c r="BN8" s="644"/>
      <c r="BO8" s="645">
        <v>1.8</v>
      </c>
      <c r="BP8" s="645"/>
      <c r="BQ8" s="645"/>
      <c r="BR8" s="645"/>
      <c r="BS8" s="646" t="s">
        <v>128</v>
      </c>
      <c r="BT8" s="646"/>
      <c r="BU8" s="646"/>
      <c r="BV8" s="646"/>
      <c r="BW8" s="646"/>
      <c r="BX8" s="646"/>
      <c r="BY8" s="646"/>
      <c r="BZ8" s="646"/>
      <c r="CA8" s="646"/>
      <c r="CB8" s="650"/>
      <c r="CD8" s="657" t="s">
        <v>237</v>
      </c>
      <c r="CE8" s="658"/>
      <c r="CF8" s="658"/>
      <c r="CG8" s="658"/>
      <c r="CH8" s="658"/>
      <c r="CI8" s="658"/>
      <c r="CJ8" s="658"/>
      <c r="CK8" s="658"/>
      <c r="CL8" s="658"/>
      <c r="CM8" s="658"/>
      <c r="CN8" s="658"/>
      <c r="CO8" s="658"/>
      <c r="CP8" s="658"/>
      <c r="CQ8" s="659"/>
      <c r="CR8" s="642">
        <v>11345445</v>
      </c>
      <c r="CS8" s="643"/>
      <c r="CT8" s="643"/>
      <c r="CU8" s="643"/>
      <c r="CV8" s="643"/>
      <c r="CW8" s="643"/>
      <c r="CX8" s="643"/>
      <c r="CY8" s="644"/>
      <c r="CZ8" s="645">
        <v>23.6</v>
      </c>
      <c r="DA8" s="645"/>
      <c r="DB8" s="645"/>
      <c r="DC8" s="645"/>
      <c r="DD8" s="651">
        <v>444378</v>
      </c>
      <c r="DE8" s="643"/>
      <c r="DF8" s="643"/>
      <c r="DG8" s="643"/>
      <c r="DH8" s="643"/>
      <c r="DI8" s="643"/>
      <c r="DJ8" s="643"/>
      <c r="DK8" s="643"/>
      <c r="DL8" s="643"/>
      <c r="DM8" s="643"/>
      <c r="DN8" s="643"/>
      <c r="DO8" s="643"/>
      <c r="DP8" s="644"/>
      <c r="DQ8" s="651">
        <v>6089113</v>
      </c>
      <c r="DR8" s="643"/>
      <c r="DS8" s="643"/>
      <c r="DT8" s="643"/>
      <c r="DU8" s="643"/>
      <c r="DV8" s="643"/>
      <c r="DW8" s="643"/>
      <c r="DX8" s="643"/>
      <c r="DY8" s="643"/>
      <c r="DZ8" s="643"/>
      <c r="EA8" s="643"/>
      <c r="EB8" s="643"/>
      <c r="EC8" s="652"/>
    </row>
    <row r="9" spans="2:143" ht="11.25" customHeight="1" x14ac:dyDescent="0.15">
      <c r="B9" s="639" t="s">
        <v>238</v>
      </c>
      <c r="C9" s="640"/>
      <c r="D9" s="640"/>
      <c r="E9" s="640"/>
      <c r="F9" s="640"/>
      <c r="G9" s="640"/>
      <c r="H9" s="640"/>
      <c r="I9" s="640"/>
      <c r="J9" s="640"/>
      <c r="K9" s="640"/>
      <c r="L9" s="640"/>
      <c r="M9" s="640"/>
      <c r="N9" s="640"/>
      <c r="O9" s="640"/>
      <c r="P9" s="640"/>
      <c r="Q9" s="641"/>
      <c r="R9" s="642">
        <v>28366</v>
      </c>
      <c r="S9" s="643"/>
      <c r="T9" s="643"/>
      <c r="U9" s="643"/>
      <c r="V9" s="643"/>
      <c r="W9" s="643"/>
      <c r="X9" s="643"/>
      <c r="Y9" s="644"/>
      <c r="Z9" s="645">
        <v>0.1</v>
      </c>
      <c r="AA9" s="645"/>
      <c r="AB9" s="645"/>
      <c r="AC9" s="645"/>
      <c r="AD9" s="646">
        <v>28366</v>
      </c>
      <c r="AE9" s="646"/>
      <c r="AF9" s="646"/>
      <c r="AG9" s="646"/>
      <c r="AH9" s="646"/>
      <c r="AI9" s="646"/>
      <c r="AJ9" s="646"/>
      <c r="AK9" s="646"/>
      <c r="AL9" s="647">
        <v>0.1</v>
      </c>
      <c r="AM9" s="648"/>
      <c r="AN9" s="648"/>
      <c r="AO9" s="649"/>
      <c r="AP9" s="639" t="s">
        <v>239</v>
      </c>
      <c r="AQ9" s="640"/>
      <c r="AR9" s="640"/>
      <c r="AS9" s="640"/>
      <c r="AT9" s="640"/>
      <c r="AU9" s="640"/>
      <c r="AV9" s="640"/>
      <c r="AW9" s="640"/>
      <c r="AX9" s="640"/>
      <c r="AY9" s="640"/>
      <c r="AZ9" s="640"/>
      <c r="BA9" s="640"/>
      <c r="BB9" s="640"/>
      <c r="BC9" s="640"/>
      <c r="BD9" s="640"/>
      <c r="BE9" s="640"/>
      <c r="BF9" s="641"/>
      <c r="BG9" s="642">
        <v>1672450</v>
      </c>
      <c r="BH9" s="643"/>
      <c r="BI9" s="643"/>
      <c r="BJ9" s="643"/>
      <c r="BK9" s="643"/>
      <c r="BL9" s="643"/>
      <c r="BM9" s="643"/>
      <c r="BN9" s="644"/>
      <c r="BO9" s="645">
        <v>33.6</v>
      </c>
      <c r="BP9" s="645"/>
      <c r="BQ9" s="645"/>
      <c r="BR9" s="645"/>
      <c r="BS9" s="646" t="s">
        <v>128</v>
      </c>
      <c r="BT9" s="646"/>
      <c r="BU9" s="646"/>
      <c r="BV9" s="646"/>
      <c r="BW9" s="646"/>
      <c r="BX9" s="646"/>
      <c r="BY9" s="646"/>
      <c r="BZ9" s="646"/>
      <c r="CA9" s="646"/>
      <c r="CB9" s="650"/>
      <c r="CD9" s="657" t="s">
        <v>240</v>
      </c>
      <c r="CE9" s="658"/>
      <c r="CF9" s="658"/>
      <c r="CG9" s="658"/>
      <c r="CH9" s="658"/>
      <c r="CI9" s="658"/>
      <c r="CJ9" s="658"/>
      <c r="CK9" s="658"/>
      <c r="CL9" s="658"/>
      <c r="CM9" s="658"/>
      <c r="CN9" s="658"/>
      <c r="CO9" s="658"/>
      <c r="CP9" s="658"/>
      <c r="CQ9" s="659"/>
      <c r="CR9" s="642">
        <v>5363956</v>
      </c>
      <c r="CS9" s="643"/>
      <c r="CT9" s="643"/>
      <c r="CU9" s="643"/>
      <c r="CV9" s="643"/>
      <c r="CW9" s="643"/>
      <c r="CX9" s="643"/>
      <c r="CY9" s="644"/>
      <c r="CZ9" s="645">
        <v>11.2</v>
      </c>
      <c r="DA9" s="645"/>
      <c r="DB9" s="645"/>
      <c r="DC9" s="645"/>
      <c r="DD9" s="651">
        <v>592323</v>
      </c>
      <c r="DE9" s="643"/>
      <c r="DF9" s="643"/>
      <c r="DG9" s="643"/>
      <c r="DH9" s="643"/>
      <c r="DI9" s="643"/>
      <c r="DJ9" s="643"/>
      <c r="DK9" s="643"/>
      <c r="DL9" s="643"/>
      <c r="DM9" s="643"/>
      <c r="DN9" s="643"/>
      <c r="DO9" s="643"/>
      <c r="DP9" s="644"/>
      <c r="DQ9" s="651">
        <v>4090908</v>
      </c>
      <c r="DR9" s="643"/>
      <c r="DS9" s="643"/>
      <c r="DT9" s="643"/>
      <c r="DU9" s="643"/>
      <c r="DV9" s="643"/>
      <c r="DW9" s="643"/>
      <c r="DX9" s="643"/>
      <c r="DY9" s="643"/>
      <c r="DZ9" s="643"/>
      <c r="EA9" s="643"/>
      <c r="EB9" s="643"/>
      <c r="EC9" s="652"/>
    </row>
    <row r="10" spans="2:143" ht="11.25" customHeight="1" x14ac:dyDescent="0.15">
      <c r="B10" s="639" t="s">
        <v>241</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45" t="s">
        <v>128</v>
      </c>
      <c r="AA10" s="645"/>
      <c r="AB10" s="645"/>
      <c r="AC10" s="645"/>
      <c r="AD10" s="646" t="s">
        <v>128</v>
      </c>
      <c r="AE10" s="646"/>
      <c r="AF10" s="646"/>
      <c r="AG10" s="646"/>
      <c r="AH10" s="646"/>
      <c r="AI10" s="646"/>
      <c r="AJ10" s="646"/>
      <c r="AK10" s="646"/>
      <c r="AL10" s="647" t="s">
        <v>128</v>
      </c>
      <c r="AM10" s="648"/>
      <c r="AN10" s="648"/>
      <c r="AO10" s="649"/>
      <c r="AP10" s="639" t="s">
        <v>242</v>
      </c>
      <c r="AQ10" s="640"/>
      <c r="AR10" s="640"/>
      <c r="AS10" s="640"/>
      <c r="AT10" s="640"/>
      <c r="AU10" s="640"/>
      <c r="AV10" s="640"/>
      <c r="AW10" s="640"/>
      <c r="AX10" s="640"/>
      <c r="AY10" s="640"/>
      <c r="AZ10" s="640"/>
      <c r="BA10" s="640"/>
      <c r="BB10" s="640"/>
      <c r="BC10" s="640"/>
      <c r="BD10" s="640"/>
      <c r="BE10" s="640"/>
      <c r="BF10" s="641"/>
      <c r="BG10" s="642">
        <v>139352</v>
      </c>
      <c r="BH10" s="643"/>
      <c r="BI10" s="643"/>
      <c r="BJ10" s="643"/>
      <c r="BK10" s="643"/>
      <c r="BL10" s="643"/>
      <c r="BM10" s="643"/>
      <c r="BN10" s="644"/>
      <c r="BO10" s="645">
        <v>2.8</v>
      </c>
      <c r="BP10" s="645"/>
      <c r="BQ10" s="645"/>
      <c r="BR10" s="645"/>
      <c r="BS10" s="646" t="s">
        <v>128</v>
      </c>
      <c r="BT10" s="646"/>
      <c r="BU10" s="646"/>
      <c r="BV10" s="646"/>
      <c r="BW10" s="646"/>
      <c r="BX10" s="646"/>
      <c r="BY10" s="646"/>
      <c r="BZ10" s="646"/>
      <c r="CA10" s="646"/>
      <c r="CB10" s="650"/>
      <c r="CD10" s="657" t="s">
        <v>243</v>
      </c>
      <c r="CE10" s="658"/>
      <c r="CF10" s="658"/>
      <c r="CG10" s="658"/>
      <c r="CH10" s="658"/>
      <c r="CI10" s="658"/>
      <c r="CJ10" s="658"/>
      <c r="CK10" s="658"/>
      <c r="CL10" s="658"/>
      <c r="CM10" s="658"/>
      <c r="CN10" s="658"/>
      <c r="CO10" s="658"/>
      <c r="CP10" s="658"/>
      <c r="CQ10" s="659"/>
      <c r="CR10" s="642">
        <v>20623</v>
      </c>
      <c r="CS10" s="643"/>
      <c r="CT10" s="643"/>
      <c r="CU10" s="643"/>
      <c r="CV10" s="643"/>
      <c r="CW10" s="643"/>
      <c r="CX10" s="643"/>
      <c r="CY10" s="644"/>
      <c r="CZ10" s="645">
        <v>0</v>
      </c>
      <c r="DA10" s="645"/>
      <c r="DB10" s="645"/>
      <c r="DC10" s="645"/>
      <c r="DD10" s="651" t="s">
        <v>128</v>
      </c>
      <c r="DE10" s="643"/>
      <c r="DF10" s="643"/>
      <c r="DG10" s="643"/>
      <c r="DH10" s="643"/>
      <c r="DI10" s="643"/>
      <c r="DJ10" s="643"/>
      <c r="DK10" s="643"/>
      <c r="DL10" s="643"/>
      <c r="DM10" s="643"/>
      <c r="DN10" s="643"/>
      <c r="DO10" s="643"/>
      <c r="DP10" s="644"/>
      <c r="DQ10" s="651">
        <v>12523</v>
      </c>
      <c r="DR10" s="643"/>
      <c r="DS10" s="643"/>
      <c r="DT10" s="643"/>
      <c r="DU10" s="643"/>
      <c r="DV10" s="643"/>
      <c r="DW10" s="643"/>
      <c r="DX10" s="643"/>
      <c r="DY10" s="643"/>
      <c r="DZ10" s="643"/>
      <c r="EA10" s="643"/>
      <c r="EB10" s="643"/>
      <c r="EC10" s="652"/>
    </row>
    <row r="11" spans="2:143" ht="11.25" customHeight="1" x14ac:dyDescent="0.15">
      <c r="B11" s="639" t="s">
        <v>244</v>
      </c>
      <c r="C11" s="640"/>
      <c r="D11" s="640"/>
      <c r="E11" s="640"/>
      <c r="F11" s="640"/>
      <c r="G11" s="640"/>
      <c r="H11" s="640"/>
      <c r="I11" s="640"/>
      <c r="J11" s="640"/>
      <c r="K11" s="640"/>
      <c r="L11" s="640"/>
      <c r="M11" s="640"/>
      <c r="N11" s="640"/>
      <c r="O11" s="640"/>
      <c r="P11" s="640"/>
      <c r="Q11" s="641"/>
      <c r="R11" s="642">
        <v>1339084</v>
      </c>
      <c r="S11" s="643"/>
      <c r="T11" s="643"/>
      <c r="U11" s="643"/>
      <c r="V11" s="643"/>
      <c r="W11" s="643"/>
      <c r="X11" s="643"/>
      <c r="Y11" s="644"/>
      <c r="Z11" s="647">
        <v>2.7</v>
      </c>
      <c r="AA11" s="648"/>
      <c r="AB11" s="648"/>
      <c r="AC11" s="660"/>
      <c r="AD11" s="651">
        <v>1339084</v>
      </c>
      <c r="AE11" s="643"/>
      <c r="AF11" s="643"/>
      <c r="AG11" s="643"/>
      <c r="AH11" s="643"/>
      <c r="AI11" s="643"/>
      <c r="AJ11" s="643"/>
      <c r="AK11" s="644"/>
      <c r="AL11" s="647">
        <v>5.0999999999999996</v>
      </c>
      <c r="AM11" s="648"/>
      <c r="AN11" s="648"/>
      <c r="AO11" s="649"/>
      <c r="AP11" s="639" t="s">
        <v>245</v>
      </c>
      <c r="AQ11" s="640"/>
      <c r="AR11" s="640"/>
      <c r="AS11" s="640"/>
      <c r="AT11" s="640"/>
      <c r="AU11" s="640"/>
      <c r="AV11" s="640"/>
      <c r="AW11" s="640"/>
      <c r="AX11" s="640"/>
      <c r="AY11" s="640"/>
      <c r="AZ11" s="640"/>
      <c r="BA11" s="640"/>
      <c r="BB11" s="640"/>
      <c r="BC11" s="640"/>
      <c r="BD11" s="640"/>
      <c r="BE11" s="640"/>
      <c r="BF11" s="641"/>
      <c r="BG11" s="642">
        <v>123705</v>
      </c>
      <c r="BH11" s="643"/>
      <c r="BI11" s="643"/>
      <c r="BJ11" s="643"/>
      <c r="BK11" s="643"/>
      <c r="BL11" s="643"/>
      <c r="BM11" s="643"/>
      <c r="BN11" s="644"/>
      <c r="BO11" s="645">
        <v>2.5</v>
      </c>
      <c r="BP11" s="645"/>
      <c r="BQ11" s="645"/>
      <c r="BR11" s="645"/>
      <c r="BS11" s="646">
        <v>39571</v>
      </c>
      <c r="BT11" s="646"/>
      <c r="BU11" s="646"/>
      <c r="BV11" s="646"/>
      <c r="BW11" s="646"/>
      <c r="BX11" s="646"/>
      <c r="BY11" s="646"/>
      <c r="BZ11" s="646"/>
      <c r="CA11" s="646"/>
      <c r="CB11" s="650"/>
      <c r="CD11" s="657" t="s">
        <v>246</v>
      </c>
      <c r="CE11" s="658"/>
      <c r="CF11" s="658"/>
      <c r="CG11" s="658"/>
      <c r="CH11" s="658"/>
      <c r="CI11" s="658"/>
      <c r="CJ11" s="658"/>
      <c r="CK11" s="658"/>
      <c r="CL11" s="658"/>
      <c r="CM11" s="658"/>
      <c r="CN11" s="658"/>
      <c r="CO11" s="658"/>
      <c r="CP11" s="658"/>
      <c r="CQ11" s="659"/>
      <c r="CR11" s="642">
        <v>2957823</v>
      </c>
      <c r="CS11" s="643"/>
      <c r="CT11" s="643"/>
      <c r="CU11" s="643"/>
      <c r="CV11" s="643"/>
      <c r="CW11" s="643"/>
      <c r="CX11" s="643"/>
      <c r="CY11" s="644"/>
      <c r="CZ11" s="645">
        <v>6.2</v>
      </c>
      <c r="DA11" s="645"/>
      <c r="DB11" s="645"/>
      <c r="DC11" s="645"/>
      <c r="DD11" s="651">
        <v>863984</v>
      </c>
      <c r="DE11" s="643"/>
      <c r="DF11" s="643"/>
      <c r="DG11" s="643"/>
      <c r="DH11" s="643"/>
      <c r="DI11" s="643"/>
      <c r="DJ11" s="643"/>
      <c r="DK11" s="643"/>
      <c r="DL11" s="643"/>
      <c r="DM11" s="643"/>
      <c r="DN11" s="643"/>
      <c r="DO11" s="643"/>
      <c r="DP11" s="644"/>
      <c r="DQ11" s="651">
        <v>1138083</v>
      </c>
      <c r="DR11" s="643"/>
      <c r="DS11" s="643"/>
      <c r="DT11" s="643"/>
      <c r="DU11" s="643"/>
      <c r="DV11" s="643"/>
      <c r="DW11" s="643"/>
      <c r="DX11" s="643"/>
      <c r="DY11" s="643"/>
      <c r="DZ11" s="643"/>
      <c r="EA11" s="643"/>
      <c r="EB11" s="643"/>
      <c r="EC11" s="652"/>
    </row>
    <row r="12" spans="2:143" ht="11.25" customHeight="1" x14ac:dyDescent="0.15">
      <c r="B12" s="639" t="s">
        <v>247</v>
      </c>
      <c r="C12" s="640"/>
      <c r="D12" s="640"/>
      <c r="E12" s="640"/>
      <c r="F12" s="640"/>
      <c r="G12" s="640"/>
      <c r="H12" s="640"/>
      <c r="I12" s="640"/>
      <c r="J12" s="640"/>
      <c r="K12" s="640"/>
      <c r="L12" s="640"/>
      <c r="M12" s="640"/>
      <c r="N12" s="640"/>
      <c r="O12" s="640"/>
      <c r="P12" s="640"/>
      <c r="Q12" s="641"/>
      <c r="R12" s="642">
        <v>2022</v>
      </c>
      <c r="S12" s="643"/>
      <c r="T12" s="643"/>
      <c r="U12" s="643"/>
      <c r="V12" s="643"/>
      <c r="W12" s="643"/>
      <c r="X12" s="643"/>
      <c r="Y12" s="644"/>
      <c r="Z12" s="645">
        <v>0</v>
      </c>
      <c r="AA12" s="645"/>
      <c r="AB12" s="645"/>
      <c r="AC12" s="645"/>
      <c r="AD12" s="646">
        <v>2022</v>
      </c>
      <c r="AE12" s="646"/>
      <c r="AF12" s="646"/>
      <c r="AG12" s="646"/>
      <c r="AH12" s="646"/>
      <c r="AI12" s="646"/>
      <c r="AJ12" s="646"/>
      <c r="AK12" s="646"/>
      <c r="AL12" s="647">
        <v>0</v>
      </c>
      <c r="AM12" s="648"/>
      <c r="AN12" s="648"/>
      <c r="AO12" s="649"/>
      <c r="AP12" s="639" t="s">
        <v>248</v>
      </c>
      <c r="AQ12" s="640"/>
      <c r="AR12" s="640"/>
      <c r="AS12" s="640"/>
      <c r="AT12" s="640"/>
      <c r="AU12" s="640"/>
      <c r="AV12" s="640"/>
      <c r="AW12" s="640"/>
      <c r="AX12" s="640"/>
      <c r="AY12" s="640"/>
      <c r="AZ12" s="640"/>
      <c r="BA12" s="640"/>
      <c r="BB12" s="640"/>
      <c r="BC12" s="640"/>
      <c r="BD12" s="640"/>
      <c r="BE12" s="640"/>
      <c r="BF12" s="641"/>
      <c r="BG12" s="642">
        <v>2300951</v>
      </c>
      <c r="BH12" s="643"/>
      <c r="BI12" s="643"/>
      <c r="BJ12" s="643"/>
      <c r="BK12" s="643"/>
      <c r="BL12" s="643"/>
      <c r="BM12" s="643"/>
      <c r="BN12" s="644"/>
      <c r="BO12" s="645">
        <v>46.3</v>
      </c>
      <c r="BP12" s="645"/>
      <c r="BQ12" s="645"/>
      <c r="BR12" s="645"/>
      <c r="BS12" s="646" t="s">
        <v>128</v>
      </c>
      <c r="BT12" s="646"/>
      <c r="BU12" s="646"/>
      <c r="BV12" s="646"/>
      <c r="BW12" s="646"/>
      <c r="BX12" s="646"/>
      <c r="BY12" s="646"/>
      <c r="BZ12" s="646"/>
      <c r="CA12" s="646"/>
      <c r="CB12" s="650"/>
      <c r="CD12" s="657" t="s">
        <v>249</v>
      </c>
      <c r="CE12" s="658"/>
      <c r="CF12" s="658"/>
      <c r="CG12" s="658"/>
      <c r="CH12" s="658"/>
      <c r="CI12" s="658"/>
      <c r="CJ12" s="658"/>
      <c r="CK12" s="658"/>
      <c r="CL12" s="658"/>
      <c r="CM12" s="658"/>
      <c r="CN12" s="658"/>
      <c r="CO12" s="658"/>
      <c r="CP12" s="658"/>
      <c r="CQ12" s="659"/>
      <c r="CR12" s="642">
        <v>2010787</v>
      </c>
      <c r="CS12" s="643"/>
      <c r="CT12" s="643"/>
      <c r="CU12" s="643"/>
      <c r="CV12" s="643"/>
      <c r="CW12" s="643"/>
      <c r="CX12" s="643"/>
      <c r="CY12" s="644"/>
      <c r="CZ12" s="645">
        <v>4.2</v>
      </c>
      <c r="DA12" s="645"/>
      <c r="DB12" s="645"/>
      <c r="DC12" s="645"/>
      <c r="DD12" s="651">
        <v>102810</v>
      </c>
      <c r="DE12" s="643"/>
      <c r="DF12" s="643"/>
      <c r="DG12" s="643"/>
      <c r="DH12" s="643"/>
      <c r="DI12" s="643"/>
      <c r="DJ12" s="643"/>
      <c r="DK12" s="643"/>
      <c r="DL12" s="643"/>
      <c r="DM12" s="643"/>
      <c r="DN12" s="643"/>
      <c r="DO12" s="643"/>
      <c r="DP12" s="644"/>
      <c r="DQ12" s="651">
        <v>774161</v>
      </c>
      <c r="DR12" s="643"/>
      <c r="DS12" s="643"/>
      <c r="DT12" s="643"/>
      <c r="DU12" s="643"/>
      <c r="DV12" s="643"/>
      <c r="DW12" s="643"/>
      <c r="DX12" s="643"/>
      <c r="DY12" s="643"/>
      <c r="DZ12" s="643"/>
      <c r="EA12" s="643"/>
      <c r="EB12" s="643"/>
      <c r="EC12" s="652"/>
    </row>
    <row r="13" spans="2:143" ht="11.25" customHeight="1" x14ac:dyDescent="0.15">
      <c r="B13" s="639" t="s">
        <v>250</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45" t="s">
        <v>128</v>
      </c>
      <c r="AA13" s="645"/>
      <c r="AB13" s="645"/>
      <c r="AC13" s="645"/>
      <c r="AD13" s="646" t="s">
        <v>128</v>
      </c>
      <c r="AE13" s="646"/>
      <c r="AF13" s="646"/>
      <c r="AG13" s="646"/>
      <c r="AH13" s="646"/>
      <c r="AI13" s="646"/>
      <c r="AJ13" s="646"/>
      <c r="AK13" s="646"/>
      <c r="AL13" s="647" t="s">
        <v>128</v>
      </c>
      <c r="AM13" s="648"/>
      <c r="AN13" s="648"/>
      <c r="AO13" s="649"/>
      <c r="AP13" s="639" t="s">
        <v>251</v>
      </c>
      <c r="AQ13" s="640"/>
      <c r="AR13" s="640"/>
      <c r="AS13" s="640"/>
      <c r="AT13" s="640"/>
      <c r="AU13" s="640"/>
      <c r="AV13" s="640"/>
      <c r="AW13" s="640"/>
      <c r="AX13" s="640"/>
      <c r="AY13" s="640"/>
      <c r="AZ13" s="640"/>
      <c r="BA13" s="640"/>
      <c r="BB13" s="640"/>
      <c r="BC13" s="640"/>
      <c r="BD13" s="640"/>
      <c r="BE13" s="640"/>
      <c r="BF13" s="641"/>
      <c r="BG13" s="642">
        <v>2286904</v>
      </c>
      <c r="BH13" s="643"/>
      <c r="BI13" s="643"/>
      <c r="BJ13" s="643"/>
      <c r="BK13" s="643"/>
      <c r="BL13" s="643"/>
      <c r="BM13" s="643"/>
      <c r="BN13" s="644"/>
      <c r="BO13" s="645">
        <v>46</v>
      </c>
      <c r="BP13" s="645"/>
      <c r="BQ13" s="645"/>
      <c r="BR13" s="645"/>
      <c r="BS13" s="646" t="s">
        <v>128</v>
      </c>
      <c r="BT13" s="646"/>
      <c r="BU13" s="646"/>
      <c r="BV13" s="646"/>
      <c r="BW13" s="646"/>
      <c r="BX13" s="646"/>
      <c r="BY13" s="646"/>
      <c r="BZ13" s="646"/>
      <c r="CA13" s="646"/>
      <c r="CB13" s="650"/>
      <c r="CD13" s="657" t="s">
        <v>252</v>
      </c>
      <c r="CE13" s="658"/>
      <c r="CF13" s="658"/>
      <c r="CG13" s="658"/>
      <c r="CH13" s="658"/>
      <c r="CI13" s="658"/>
      <c r="CJ13" s="658"/>
      <c r="CK13" s="658"/>
      <c r="CL13" s="658"/>
      <c r="CM13" s="658"/>
      <c r="CN13" s="658"/>
      <c r="CO13" s="658"/>
      <c r="CP13" s="658"/>
      <c r="CQ13" s="659"/>
      <c r="CR13" s="642">
        <v>4810428</v>
      </c>
      <c r="CS13" s="643"/>
      <c r="CT13" s="643"/>
      <c r="CU13" s="643"/>
      <c r="CV13" s="643"/>
      <c r="CW13" s="643"/>
      <c r="CX13" s="643"/>
      <c r="CY13" s="644"/>
      <c r="CZ13" s="645">
        <v>10</v>
      </c>
      <c r="DA13" s="645"/>
      <c r="DB13" s="645"/>
      <c r="DC13" s="645"/>
      <c r="DD13" s="651">
        <v>1762539</v>
      </c>
      <c r="DE13" s="643"/>
      <c r="DF13" s="643"/>
      <c r="DG13" s="643"/>
      <c r="DH13" s="643"/>
      <c r="DI13" s="643"/>
      <c r="DJ13" s="643"/>
      <c r="DK13" s="643"/>
      <c r="DL13" s="643"/>
      <c r="DM13" s="643"/>
      <c r="DN13" s="643"/>
      <c r="DO13" s="643"/>
      <c r="DP13" s="644"/>
      <c r="DQ13" s="651">
        <v>3283364</v>
      </c>
      <c r="DR13" s="643"/>
      <c r="DS13" s="643"/>
      <c r="DT13" s="643"/>
      <c r="DU13" s="643"/>
      <c r="DV13" s="643"/>
      <c r="DW13" s="643"/>
      <c r="DX13" s="643"/>
      <c r="DY13" s="643"/>
      <c r="DZ13" s="643"/>
      <c r="EA13" s="643"/>
      <c r="EB13" s="643"/>
      <c r="EC13" s="652"/>
    </row>
    <row r="14" spans="2:143" ht="11.25" customHeight="1" x14ac:dyDescent="0.15">
      <c r="B14" s="639" t="s">
        <v>253</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45" t="s">
        <v>128</v>
      </c>
      <c r="AA14" s="645"/>
      <c r="AB14" s="645"/>
      <c r="AC14" s="645"/>
      <c r="AD14" s="646" t="s">
        <v>128</v>
      </c>
      <c r="AE14" s="646"/>
      <c r="AF14" s="646"/>
      <c r="AG14" s="646"/>
      <c r="AH14" s="646"/>
      <c r="AI14" s="646"/>
      <c r="AJ14" s="646"/>
      <c r="AK14" s="646"/>
      <c r="AL14" s="647" t="s">
        <v>128</v>
      </c>
      <c r="AM14" s="648"/>
      <c r="AN14" s="648"/>
      <c r="AO14" s="649"/>
      <c r="AP14" s="639" t="s">
        <v>254</v>
      </c>
      <c r="AQ14" s="640"/>
      <c r="AR14" s="640"/>
      <c r="AS14" s="640"/>
      <c r="AT14" s="640"/>
      <c r="AU14" s="640"/>
      <c r="AV14" s="640"/>
      <c r="AW14" s="640"/>
      <c r="AX14" s="640"/>
      <c r="AY14" s="640"/>
      <c r="AZ14" s="640"/>
      <c r="BA14" s="640"/>
      <c r="BB14" s="640"/>
      <c r="BC14" s="640"/>
      <c r="BD14" s="640"/>
      <c r="BE14" s="640"/>
      <c r="BF14" s="641"/>
      <c r="BG14" s="642">
        <v>283271</v>
      </c>
      <c r="BH14" s="643"/>
      <c r="BI14" s="643"/>
      <c r="BJ14" s="643"/>
      <c r="BK14" s="643"/>
      <c r="BL14" s="643"/>
      <c r="BM14" s="643"/>
      <c r="BN14" s="644"/>
      <c r="BO14" s="645">
        <v>5.7</v>
      </c>
      <c r="BP14" s="645"/>
      <c r="BQ14" s="645"/>
      <c r="BR14" s="645"/>
      <c r="BS14" s="646" t="s">
        <v>128</v>
      </c>
      <c r="BT14" s="646"/>
      <c r="BU14" s="646"/>
      <c r="BV14" s="646"/>
      <c r="BW14" s="646"/>
      <c r="BX14" s="646"/>
      <c r="BY14" s="646"/>
      <c r="BZ14" s="646"/>
      <c r="CA14" s="646"/>
      <c r="CB14" s="650"/>
      <c r="CD14" s="657" t="s">
        <v>255</v>
      </c>
      <c r="CE14" s="658"/>
      <c r="CF14" s="658"/>
      <c r="CG14" s="658"/>
      <c r="CH14" s="658"/>
      <c r="CI14" s="658"/>
      <c r="CJ14" s="658"/>
      <c r="CK14" s="658"/>
      <c r="CL14" s="658"/>
      <c r="CM14" s="658"/>
      <c r="CN14" s="658"/>
      <c r="CO14" s="658"/>
      <c r="CP14" s="658"/>
      <c r="CQ14" s="659"/>
      <c r="CR14" s="642">
        <v>2158379</v>
      </c>
      <c r="CS14" s="643"/>
      <c r="CT14" s="643"/>
      <c r="CU14" s="643"/>
      <c r="CV14" s="643"/>
      <c r="CW14" s="643"/>
      <c r="CX14" s="643"/>
      <c r="CY14" s="644"/>
      <c r="CZ14" s="645">
        <v>4.5</v>
      </c>
      <c r="DA14" s="645"/>
      <c r="DB14" s="645"/>
      <c r="DC14" s="645"/>
      <c r="DD14" s="651">
        <v>402283</v>
      </c>
      <c r="DE14" s="643"/>
      <c r="DF14" s="643"/>
      <c r="DG14" s="643"/>
      <c r="DH14" s="643"/>
      <c r="DI14" s="643"/>
      <c r="DJ14" s="643"/>
      <c r="DK14" s="643"/>
      <c r="DL14" s="643"/>
      <c r="DM14" s="643"/>
      <c r="DN14" s="643"/>
      <c r="DO14" s="643"/>
      <c r="DP14" s="644"/>
      <c r="DQ14" s="651">
        <v>1754399</v>
      </c>
      <c r="DR14" s="643"/>
      <c r="DS14" s="643"/>
      <c r="DT14" s="643"/>
      <c r="DU14" s="643"/>
      <c r="DV14" s="643"/>
      <c r="DW14" s="643"/>
      <c r="DX14" s="643"/>
      <c r="DY14" s="643"/>
      <c r="DZ14" s="643"/>
      <c r="EA14" s="643"/>
      <c r="EB14" s="643"/>
      <c r="EC14" s="652"/>
    </row>
    <row r="15" spans="2:143" ht="11.25" customHeight="1" x14ac:dyDescent="0.15">
      <c r="B15" s="639" t="s">
        <v>256</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45" t="s">
        <v>128</v>
      </c>
      <c r="AA15" s="645"/>
      <c r="AB15" s="645"/>
      <c r="AC15" s="645"/>
      <c r="AD15" s="646" t="s">
        <v>128</v>
      </c>
      <c r="AE15" s="646"/>
      <c r="AF15" s="646"/>
      <c r="AG15" s="646"/>
      <c r="AH15" s="646"/>
      <c r="AI15" s="646"/>
      <c r="AJ15" s="646"/>
      <c r="AK15" s="646"/>
      <c r="AL15" s="647" t="s">
        <v>128</v>
      </c>
      <c r="AM15" s="648"/>
      <c r="AN15" s="648"/>
      <c r="AO15" s="649"/>
      <c r="AP15" s="639" t="s">
        <v>257</v>
      </c>
      <c r="AQ15" s="640"/>
      <c r="AR15" s="640"/>
      <c r="AS15" s="640"/>
      <c r="AT15" s="640"/>
      <c r="AU15" s="640"/>
      <c r="AV15" s="640"/>
      <c r="AW15" s="640"/>
      <c r="AX15" s="640"/>
      <c r="AY15" s="640"/>
      <c r="AZ15" s="640"/>
      <c r="BA15" s="640"/>
      <c r="BB15" s="640"/>
      <c r="BC15" s="640"/>
      <c r="BD15" s="640"/>
      <c r="BE15" s="640"/>
      <c r="BF15" s="641"/>
      <c r="BG15" s="642">
        <v>350354</v>
      </c>
      <c r="BH15" s="643"/>
      <c r="BI15" s="643"/>
      <c r="BJ15" s="643"/>
      <c r="BK15" s="643"/>
      <c r="BL15" s="643"/>
      <c r="BM15" s="643"/>
      <c r="BN15" s="644"/>
      <c r="BO15" s="645">
        <v>7</v>
      </c>
      <c r="BP15" s="645"/>
      <c r="BQ15" s="645"/>
      <c r="BR15" s="645"/>
      <c r="BS15" s="646" t="s">
        <v>128</v>
      </c>
      <c r="BT15" s="646"/>
      <c r="BU15" s="646"/>
      <c r="BV15" s="646"/>
      <c r="BW15" s="646"/>
      <c r="BX15" s="646"/>
      <c r="BY15" s="646"/>
      <c r="BZ15" s="646"/>
      <c r="CA15" s="646"/>
      <c r="CB15" s="650"/>
      <c r="CD15" s="657" t="s">
        <v>258</v>
      </c>
      <c r="CE15" s="658"/>
      <c r="CF15" s="658"/>
      <c r="CG15" s="658"/>
      <c r="CH15" s="658"/>
      <c r="CI15" s="658"/>
      <c r="CJ15" s="658"/>
      <c r="CK15" s="658"/>
      <c r="CL15" s="658"/>
      <c r="CM15" s="658"/>
      <c r="CN15" s="658"/>
      <c r="CO15" s="658"/>
      <c r="CP15" s="658"/>
      <c r="CQ15" s="659"/>
      <c r="CR15" s="642">
        <v>3958934</v>
      </c>
      <c r="CS15" s="643"/>
      <c r="CT15" s="643"/>
      <c r="CU15" s="643"/>
      <c r="CV15" s="643"/>
      <c r="CW15" s="643"/>
      <c r="CX15" s="643"/>
      <c r="CY15" s="644"/>
      <c r="CZ15" s="645">
        <v>8.1999999999999993</v>
      </c>
      <c r="DA15" s="645"/>
      <c r="DB15" s="645"/>
      <c r="DC15" s="645"/>
      <c r="DD15" s="651">
        <v>1083289</v>
      </c>
      <c r="DE15" s="643"/>
      <c r="DF15" s="643"/>
      <c r="DG15" s="643"/>
      <c r="DH15" s="643"/>
      <c r="DI15" s="643"/>
      <c r="DJ15" s="643"/>
      <c r="DK15" s="643"/>
      <c r="DL15" s="643"/>
      <c r="DM15" s="643"/>
      <c r="DN15" s="643"/>
      <c r="DO15" s="643"/>
      <c r="DP15" s="644"/>
      <c r="DQ15" s="651">
        <v>2690036</v>
      </c>
      <c r="DR15" s="643"/>
      <c r="DS15" s="643"/>
      <c r="DT15" s="643"/>
      <c r="DU15" s="643"/>
      <c r="DV15" s="643"/>
      <c r="DW15" s="643"/>
      <c r="DX15" s="643"/>
      <c r="DY15" s="643"/>
      <c r="DZ15" s="643"/>
      <c r="EA15" s="643"/>
      <c r="EB15" s="643"/>
      <c r="EC15" s="652"/>
    </row>
    <row r="16" spans="2:143" ht="11.25" customHeight="1" x14ac:dyDescent="0.15">
      <c r="B16" s="639" t="s">
        <v>259</v>
      </c>
      <c r="C16" s="640"/>
      <c r="D16" s="640"/>
      <c r="E16" s="640"/>
      <c r="F16" s="640"/>
      <c r="G16" s="640"/>
      <c r="H16" s="640"/>
      <c r="I16" s="640"/>
      <c r="J16" s="640"/>
      <c r="K16" s="640"/>
      <c r="L16" s="640"/>
      <c r="M16" s="640"/>
      <c r="N16" s="640"/>
      <c r="O16" s="640"/>
      <c r="P16" s="640"/>
      <c r="Q16" s="641"/>
      <c r="R16" s="642">
        <v>37837</v>
      </c>
      <c r="S16" s="643"/>
      <c r="T16" s="643"/>
      <c r="U16" s="643"/>
      <c r="V16" s="643"/>
      <c r="W16" s="643"/>
      <c r="X16" s="643"/>
      <c r="Y16" s="644"/>
      <c r="Z16" s="645">
        <v>0.1</v>
      </c>
      <c r="AA16" s="645"/>
      <c r="AB16" s="645"/>
      <c r="AC16" s="645"/>
      <c r="AD16" s="646">
        <v>37837</v>
      </c>
      <c r="AE16" s="646"/>
      <c r="AF16" s="646"/>
      <c r="AG16" s="646"/>
      <c r="AH16" s="646"/>
      <c r="AI16" s="646"/>
      <c r="AJ16" s="646"/>
      <c r="AK16" s="646"/>
      <c r="AL16" s="647">
        <v>0.1</v>
      </c>
      <c r="AM16" s="648"/>
      <c r="AN16" s="648"/>
      <c r="AO16" s="649"/>
      <c r="AP16" s="639" t="s">
        <v>260</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45" t="s">
        <v>128</v>
      </c>
      <c r="BP16" s="645"/>
      <c r="BQ16" s="645"/>
      <c r="BR16" s="645"/>
      <c r="BS16" s="646" t="s">
        <v>128</v>
      </c>
      <c r="BT16" s="646"/>
      <c r="BU16" s="646"/>
      <c r="BV16" s="646"/>
      <c r="BW16" s="646"/>
      <c r="BX16" s="646"/>
      <c r="BY16" s="646"/>
      <c r="BZ16" s="646"/>
      <c r="CA16" s="646"/>
      <c r="CB16" s="650"/>
      <c r="CD16" s="657" t="s">
        <v>261</v>
      </c>
      <c r="CE16" s="658"/>
      <c r="CF16" s="658"/>
      <c r="CG16" s="658"/>
      <c r="CH16" s="658"/>
      <c r="CI16" s="658"/>
      <c r="CJ16" s="658"/>
      <c r="CK16" s="658"/>
      <c r="CL16" s="658"/>
      <c r="CM16" s="658"/>
      <c r="CN16" s="658"/>
      <c r="CO16" s="658"/>
      <c r="CP16" s="658"/>
      <c r="CQ16" s="659"/>
      <c r="CR16" s="642">
        <v>411522</v>
      </c>
      <c r="CS16" s="643"/>
      <c r="CT16" s="643"/>
      <c r="CU16" s="643"/>
      <c r="CV16" s="643"/>
      <c r="CW16" s="643"/>
      <c r="CX16" s="643"/>
      <c r="CY16" s="644"/>
      <c r="CZ16" s="645">
        <v>0.9</v>
      </c>
      <c r="DA16" s="645"/>
      <c r="DB16" s="645"/>
      <c r="DC16" s="645"/>
      <c r="DD16" s="651" t="s">
        <v>128</v>
      </c>
      <c r="DE16" s="643"/>
      <c r="DF16" s="643"/>
      <c r="DG16" s="643"/>
      <c r="DH16" s="643"/>
      <c r="DI16" s="643"/>
      <c r="DJ16" s="643"/>
      <c r="DK16" s="643"/>
      <c r="DL16" s="643"/>
      <c r="DM16" s="643"/>
      <c r="DN16" s="643"/>
      <c r="DO16" s="643"/>
      <c r="DP16" s="644"/>
      <c r="DQ16" s="651">
        <v>52350</v>
      </c>
      <c r="DR16" s="643"/>
      <c r="DS16" s="643"/>
      <c r="DT16" s="643"/>
      <c r="DU16" s="643"/>
      <c r="DV16" s="643"/>
      <c r="DW16" s="643"/>
      <c r="DX16" s="643"/>
      <c r="DY16" s="643"/>
      <c r="DZ16" s="643"/>
      <c r="EA16" s="643"/>
      <c r="EB16" s="643"/>
      <c r="EC16" s="652"/>
    </row>
    <row r="17" spans="2:133" ht="11.25" customHeight="1" x14ac:dyDescent="0.15">
      <c r="B17" s="639" t="s">
        <v>262</v>
      </c>
      <c r="C17" s="640"/>
      <c r="D17" s="640"/>
      <c r="E17" s="640"/>
      <c r="F17" s="640"/>
      <c r="G17" s="640"/>
      <c r="H17" s="640"/>
      <c r="I17" s="640"/>
      <c r="J17" s="640"/>
      <c r="K17" s="640"/>
      <c r="L17" s="640"/>
      <c r="M17" s="640"/>
      <c r="N17" s="640"/>
      <c r="O17" s="640"/>
      <c r="P17" s="640"/>
      <c r="Q17" s="641"/>
      <c r="R17" s="642">
        <v>57794</v>
      </c>
      <c r="S17" s="643"/>
      <c r="T17" s="643"/>
      <c r="U17" s="643"/>
      <c r="V17" s="643"/>
      <c r="W17" s="643"/>
      <c r="X17" s="643"/>
      <c r="Y17" s="644"/>
      <c r="Z17" s="645">
        <v>0.1</v>
      </c>
      <c r="AA17" s="645"/>
      <c r="AB17" s="645"/>
      <c r="AC17" s="645"/>
      <c r="AD17" s="646">
        <v>57794</v>
      </c>
      <c r="AE17" s="646"/>
      <c r="AF17" s="646"/>
      <c r="AG17" s="646"/>
      <c r="AH17" s="646"/>
      <c r="AI17" s="646"/>
      <c r="AJ17" s="646"/>
      <c r="AK17" s="646"/>
      <c r="AL17" s="647">
        <v>0.2</v>
      </c>
      <c r="AM17" s="648"/>
      <c r="AN17" s="648"/>
      <c r="AO17" s="649"/>
      <c r="AP17" s="639" t="s">
        <v>263</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45" t="s">
        <v>128</v>
      </c>
      <c r="BP17" s="645"/>
      <c r="BQ17" s="645"/>
      <c r="BR17" s="645"/>
      <c r="BS17" s="646" t="s">
        <v>128</v>
      </c>
      <c r="BT17" s="646"/>
      <c r="BU17" s="646"/>
      <c r="BV17" s="646"/>
      <c r="BW17" s="646"/>
      <c r="BX17" s="646"/>
      <c r="BY17" s="646"/>
      <c r="BZ17" s="646"/>
      <c r="CA17" s="646"/>
      <c r="CB17" s="650"/>
      <c r="CD17" s="657" t="s">
        <v>264</v>
      </c>
      <c r="CE17" s="658"/>
      <c r="CF17" s="658"/>
      <c r="CG17" s="658"/>
      <c r="CH17" s="658"/>
      <c r="CI17" s="658"/>
      <c r="CJ17" s="658"/>
      <c r="CK17" s="658"/>
      <c r="CL17" s="658"/>
      <c r="CM17" s="658"/>
      <c r="CN17" s="658"/>
      <c r="CO17" s="658"/>
      <c r="CP17" s="658"/>
      <c r="CQ17" s="659"/>
      <c r="CR17" s="642">
        <v>6965404</v>
      </c>
      <c r="CS17" s="643"/>
      <c r="CT17" s="643"/>
      <c r="CU17" s="643"/>
      <c r="CV17" s="643"/>
      <c r="CW17" s="643"/>
      <c r="CX17" s="643"/>
      <c r="CY17" s="644"/>
      <c r="CZ17" s="645">
        <v>14.5</v>
      </c>
      <c r="DA17" s="645"/>
      <c r="DB17" s="645"/>
      <c r="DC17" s="645"/>
      <c r="DD17" s="651" t="s">
        <v>128</v>
      </c>
      <c r="DE17" s="643"/>
      <c r="DF17" s="643"/>
      <c r="DG17" s="643"/>
      <c r="DH17" s="643"/>
      <c r="DI17" s="643"/>
      <c r="DJ17" s="643"/>
      <c r="DK17" s="643"/>
      <c r="DL17" s="643"/>
      <c r="DM17" s="643"/>
      <c r="DN17" s="643"/>
      <c r="DO17" s="643"/>
      <c r="DP17" s="644"/>
      <c r="DQ17" s="651">
        <v>6693128</v>
      </c>
      <c r="DR17" s="643"/>
      <c r="DS17" s="643"/>
      <c r="DT17" s="643"/>
      <c r="DU17" s="643"/>
      <c r="DV17" s="643"/>
      <c r="DW17" s="643"/>
      <c r="DX17" s="643"/>
      <c r="DY17" s="643"/>
      <c r="DZ17" s="643"/>
      <c r="EA17" s="643"/>
      <c r="EB17" s="643"/>
      <c r="EC17" s="652"/>
    </row>
    <row r="18" spans="2:133" ht="11.25" customHeight="1" x14ac:dyDescent="0.15">
      <c r="B18" s="639" t="s">
        <v>265</v>
      </c>
      <c r="C18" s="640"/>
      <c r="D18" s="640"/>
      <c r="E18" s="640"/>
      <c r="F18" s="640"/>
      <c r="G18" s="640"/>
      <c r="H18" s="640"/>
      <c r="I18" s="640"/>
      <c r="J18" s="640"/>
      <c r="K18" s="640"/>
      <c r="L18" s="640"/>
      <c r="M18" s="640"/>
      <c r="N18" s="640"/>
      <c r="O18" s="640"/>
      <c r="P18" s="640"/>
      <c r="Q18" s="641"/>
      <c r="R18" s="642">
        <v>130670</v>
      </c>
      <c r="S18" s="643"/>
      <c r="T18" s="643"/>
      <c r="U18" s="643"/>
      <c r="V18" s="643"/>
      <c r="W18" s="643"/>
      <c r="X18" s="643"/>
      <c r="Y18" s="644"/>
      <c r="Z18" s="645">
        <v>0.3</v>
      </c>
      <c r="AA18" s="645"/>
      <c r="AB18" s="645"/>
      <c r="AC18" s="645"/>
      <c r="AD18" s="646">
        <v>130670</v>
      </c>
      <c r="AE18" s="646"/>
      <c r="AF18" s="646"/>
      <c r="AG18" s="646"/>
      <c r="AH18" s="646"/>
      <c r="AI18" s="646"/>
      <c r="AJ18" s="646"/>
      <c r="AK18" s="646"/>
      <c r="AL18" s="647">
        <v>0.5</v>
      </c>
      <c r="AM18" s="648"/>
      <c r="AN18" s="648"/>
      <c r="AO18" s="649"/>
      <c r="AP18" s="639" t="s">
        <v>266</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45" t="s">
        <v>128</v>
      </c>
      <c r="BP18" s="645"/>
      <c r="BQ18" s="645"/>
      <c r="BR18" s="645"/>
      <c r="BS18" s="646" t="s">
        <v>128</v>
      </c>
      <c r="BT18" s="646"/>
      <c r="BU18" s="646"/>
      <c r="BV18" s="646"/>
      <c r="BW18" s="646"/>
      <c r="BX18" s="646"/>
      <c r="BY18" s="646"/>
      <c r="BZ18" s="646"/>
      <c r="CA18" s="646"/>
      <c r="CB18" s="650"/>
      <c r="CD18" s="657" t="s">
        <v>267</v>
      </c>
      <c r="CE18" s="658"/>
      <c r="CF18" s="658"/>
      <c r="CG18" s="658"/>
      <c r="CH18" s="658"/>
      <c r="CI18" s="658"/>
      <c r="CJ18" s="658"/>
      <c r="CK18" s="658"/>
      <c r="CL18" s="658"/>
      <c r="CM18" s="658"/>
      <c r="CN18" s="658"/>
      <c r="CO18" s="658"/>
      <c r="CP18" s="658"/>
      <c r="CQ18" s="659"/>
      <c r="CR18" s="642" t="s">
        <v>128</v>
      </c>
      <c r="CS18" s="643"/>
      <c r="CT18" s="643"/>
      <c r="CU18" s="643"/>
      <c r="CV18" s="643"/>
      <c r="CW18" s="643"/>
      <c r="CX18" s="643"/>
      <c r="CY18" s="644"/>
      <c r="CZ18" s="645" t="s">
        <v>128</v>
      </c>
      <c r="DA18" s="645"/>
      <c r="DB18" s="645"/>
      <c r="DC18" s="645"/>
      <c r="DD18" s="651" t="s">
        <v>128</v>
      </c>
      <c r="DE18" s="643"/>
      <c r="DF18" s="643"/>
      <c r="DG18" s="643"/>
      <c r="DH18" s="643"/>
      <c r="DI18" s="643"/>
      <c r="DJ18" s="643"/>
      <c r="DK18" s="643"/>
      <c r="DL18" s="643"/>
      <c r="DM18" s="643"/>
      <c r="DN18" s="643"/>
      <c r="DO18" s="643"/>
      <c r="DP18" s="644"/>
      <c r="DQ18" s="651" t="s">
        <v>128</v>
      </c>
      <c r="DR18" s="643"/>
      <c r="DS18" s="643"/>
      <c r="DT18" s="643"/>
      <c r="DU18" s="643"/>
      <c r="DV18" s="643"/>
      <c r="DW18" s="643"/>
      <c r="DX18" s="643"/>
      <c r="DY18" s="643"/>
      <c r="DZ18" s="643"/>
      <c r="EA18" s="643"/>
      <c r="EB18" s="643"/>
      <c r="EC18" s="652"/>
    </row>
    <row r="19" spans="2:133" ht="11.25" customHeight="1" x14ac:dyDescent="0.15">
      <c r="B19" s="639" t="s">
        <v>268</v>
      </c>
      <c r="C19" s="640"/>
      <c r="D19" s="640"/>
      <c r="E19" s="640"/>
      <c r="F19" s="640"/>
      <c r="G19" s="640"/>
      <c r="H19" s="640"/>
      <c r="I19" s="640"/>
      <c r="J19" s="640"/>
      <c r="K19" s="640"/>
      <c r="L19" s="640"/>
      <c r="M19" s="640"/>
      <c r="N19" s="640"/>
      <c r="O19" s="640"/>
      <c r="P19" s="640"/>
      <c r="Q19" s="641"/>
      <c r="R19" s="642">
        <v>15066</v>
      </c>
      <c r="S19" s="643"/>
      <c r="T19" s="643"/>
      <c r="U19" s="643"/>
      <c r="V19" s="643"/>
      <c r="W19" s="643"/>
      <c r="X19" s="643"/>
      <c r="Y19" s="644"/>
      <c r="Z19" s="645">
        <v>0</v>
      </c>
      <c r="AA19" s="645"/>
      <c r="AB19" s="645"/>
      <c r="AC19" s="645"/>
      <c r="AD19" s="646">
        <v>15066</v>
      </c>
      <c r="AE19" s="646"/>
      <c r="AF19" s="646"/>
      <c r="AG19" s="646"/>
      <c r="AH19" s="646"/>
      <c r="AI19" s="646"/>
      <c r="AJ19" s="646"/>
      <c r="AK19" s="646"/>
      <c r="AL19" s="647">
        <v>0.1</v>
      </c>
      <c r="AM19" s="648"/>
      <c r="AN19" s="648"/>
      <c r="AO19" s="649"/>
      <c r="AP19" s="639" t="s">
        <v>269</v>
      </c>
      <c r="AQ19" s="640"/>
      <c r="AR19" s="640"/>
      <c r="AS19" s="640"/>
      <c r="AT19" s="640"/>
      <c r="AU19" s="640"/>
      <c r="AV19" s="640"/>
      <c r="AW19" s="640"/>
      <c r="AX19" s="640"/>
      <c r="AY19" s="640"/>
      <c r="AZ19" s="640"/>
      <c r="BA19" s="640"/>
      <c r="BB19" s="640"/>
      <c r="BC19" s="640"/>
      <c r="BD19" s="640"/>
      <c r="BE19" s="640"/>
      <c r="BF19" s="641"/>
      <c r="BG19" s="642">
        <v>11958</v>
      </c>
      <c r="BH19" s="643"/>
      <c r="BI19" s="643"/>
      <c r="BJ19" s="643"/>
      <c r="BK19" s="643"/>
      <c r="BL19" s="643"/>
      <c r="BM19" s="643"/>
      <c r="BN19" s="644"/>
      <c r="BO19" s="645">
        <v>0.2</v>
      </c>
      <c r="BP19" s="645"/>
      <c r="BQ19" s="645"/>
      <c r="BR19" s="645"/>
      <c r="BS19" s="646" t="s">
        <v>128</v>
      </c>
      <c r="BT19" s="646"/>
      <c r="BU19" s="646"/>
      <c r="BV19" s="646"/>
      <c r="BW19" s="646"/>
      <c r="BX19" s="646"/>
      <c r="BY19" s="646"/>
      <c r="BZ19" s="646"/>
      <c r="CA19" s="646"/>
      <c r="CB19" s="650"/>
      <c r="CD19" s="657" t="s">
        <v>270</v>
      </c>
      <c r="CE19" s="658"/>
      <c r="CF19" s="658"/>
      <c r="CG19" s="658"/>
      <c r="CH19" s="658"/>
      <c r="CI19" s="658"/>
      <c r="CJ19" s="658"/>
      <c r="CK19" s="658"/>
      <c r="CL19" s="658"/>
      <c r="CM19" s="658"/>
      <c r="CN19" s="658"/>
      <c r="CO19" s="658"/>
      <c r="CP19" s="658"/>
      <c r="CQ19" s="659"/>
      <c r="CR19" s="642" t="s">
        <v>128</v>
      </c>
      <c r="CS19" s="643"/>
      <c r="CT19" s="643"/>
      <c r="CU19" s="643"/>
      <c r="CV19" s="643"/>
      <c r="CW19" s="643"/>
      <c r="CX19" s="643"/>
      <c r="CY19" s="644"/>
      <c r="CZ19" s="645" t="s">
        <v>128</v>
      </c>
      <c r="DA19" s="645"/>
      <c r="DB19" s="645"/>
      <c r="DC19" s="645"/>
      <c r="DD19" s="651" t="s">
        <v>128</v>
      </c>
      <c r="DE19" s="643"/>
      <c r="DF19" s="643"/>
      <c r="DG19" s="643"/>
      <c r="DH19" s="643"/>
      <c r="DI19" s="643"/>
      <c r="DJ19" s="643"/>
      <c r="DK19" s="643"/>
      <c r="DL19" s="643"/>
      <c r="DM19" s="643"/>
      <c r="DN19" s="643"/>
      <c r="DO19" s="643"/>
      <c r="DP19" s="644"/>
      <c r="DQ19" s="651" t="s">
        <v>128</v>
      </c>
      <c r="DR19" s="643"/>
      <c r="DS19" s="643"/>
      <c r="DT19" s="643"/>
      <c r="DU19" s="643"/>
      <c r="DV19" s="643"/>
      <c r="DW19" s="643"/>
      <c r="DX19" s="643"/>
      <c r="DY19" s="643"/>
      <c r="DZ19" s="643"/>
      <c r="EA19" s="643"/>
      <c r="EB19" s="643"/>
      <c r="EC19" s="652"/>
    </row>
    <row r="20" spans="2:133" ht="11.25" customHeight="1" x14ac:dyDescent="0.15">
      <c r="B20" s="639" t="s">
        <v>271</v>
      </c>
      <c r="C20" s="640"/>
      <c r="D20" s="640"/>
      <c r="E20" s="640"/>
      <c r="F20" s="640"/>
      <c r="G20" s="640"/>
      <c r="H20" s="640"/>
      <c r="I20" s="640"/>
      <c r="J20" s="640"/>
      <c r="K20" s="640"/>
      <c r="L20" s="640"/>
      <c r="M20" s="640"/>
      <c r="N20" s="640"/>
      <c r="O20" s="640"/>
      <c r="P20" s="640"/>
      <c r="Q20" s="641"/>
      <c r="R20" s="642">
        <v>10113</v>
      </c>
      <c r="S20" s="643"/>
      <c r="T20" s="643"/>
      <c r="U20" s="643"/>
      <c r="V20" s="643"/>
      <c r="W20" s="643"/>
      <c r="X20" s="643"/>
      <c r="Y20" s="644"/>
      <c r="Z20" s="645">
        <v>0</v>
      </c>
      <c r="AA20" s="645"/>
      <c r="AB20" s="645"/>
      <c r="AC20" s="645"/>
      <c r="AD20" s="646">
        <v>10113</v>
      </c>
      <c r="AE20" s="646"/>
      <c r="AF20" s="646"/>
      <c r="AG20" s="646"/>
      <c r="AH20" s="646"/>
      <c r="AI20" s="646"/>
      <c r="AJ20" s="646"/>
      <c r="AK20" s="646"/>
      <c r="AL20" s="647">
        <v>0</v>
      </c>
      <c r="AM20" s="648"/>
      <c r="AN20" s="648"/>
      <c r="AO20" s="649"/>
      <c r="AP20" s="639" t="s">
        <v>272</v>
      </c>
      <c r="AQ20" s="640"/>
      <c r="AR20" s="640"/>
      <c r="AS20" s="640"/>
      <c r="AT20" s="640"/>
      <c r="AU20" s="640"/>
      <c r="AV20" s="640"/>
      <c r="AW20" s="640"/>
      <c r="AX20" s="640"/>
      <c r="AY20" s="640"/>
      <c r="AZ20" s="640"/>
      <c r="BA20" s="640"/>
      <c r="BB20" s="640"/>
      <c r="BC20" s="640"/>
      <c r="BD20" s="640"/>
      <c r="BE20" s="640"/>
      <c r="BF20" s="641"/>
      <c r="BG20" s="642">
        <v>11958</v>
      </c>
      <c r="BH20" s="643"/>
      <c r="BI20" s="643"/>
      <c r="BJ20" s="643"/>
      <c r="BK20" s="643"/>
      <c r="BL20" s="643"/>
      <c r="BM20" s="643"/>
      <c r="BN20" s="644"/>
      <c r="BO20" s="645">
        <v>0.2</v>
      </c>
      <c r="BP20" s="645"/>
      <c r="BQ20" s="645"/>
      <c r="BR20" s="645"/>
      <c r="BS20" s="646" t="s">
        <v>128</v>
      </c>
      <c r="BT20" s="646"/>
      <c r="BU20" s="646"/>
      <c r="BV20" s="646"/>
      <c r="BW20" s="646"/>
      <c r="BX20" s="646"/>
      <c r="BY20" s="646"/>
      <c r="BZ20" s="646"/>
      <c r="CA20" s="646"/>
      <c r="CB20" s="650"/>
      <c r="CD20" s="657" t="s">
        <v>273</v>
      </c>
      <c r="CE20" s="658"/>
      <c r="CF20" s="658"/>
      <c r="CG20" s="658"/>
      <c r="CH20" s="658"/>
      <c r="CI20" s="658"/>
      <c r="CJ20" s="658"/>
      <c r="CK20" s="658"/>
      <c r="CL20" s="658"/>
      <c r="CM20" s="658"/>
      <c r="CN20" s="658"/>
      <c r="CO20" s="658"/>
      <c r="CP20" s="658"/>
      <c r="CQ20" s="659"/>
      <c r="CR20" s="642">
        <v>48010193</v>
      </c>
      <c r="CS20" s="643"/>
      <c r="CT20" s="643"/>
      <c r="CU20" s="643"/>
      <c r="CV20" s="643"/>
      <c r="CW20" s="643"/>
      <c r="CX20" s="643"/>
      <c r="CY20" s="644"/>
      <c r="CZ20" s="645">
        <v>100</v>
      </c>
      <c r="DA20" s="645"/>
      <c r="DB20" s="645"/>
      <c r="DC20" s="645"/>
      <c r="DD20" s="651">
        <v>6935822</v>
      </c>
      <c r="DE20" s="643"/>
      <c r="DF20" s="643"/>
      <c r="DG20" s="643"/>
      <c r="DH20" s="643"/>
      <c r="DI20" s="643"/>
      <c r="DJ20" s="643"/>
      <c r="DK20" s="643"/>
      <c r="DL20" s="643"/>
      <c r="DM20" s="643"/>
      <c r="DN20" s="643"/>
      <c r="DO20" s="643"/>
      <c r="DP20" s="644"/>
      <c r="DQ20" s="651">
        <v>31547609</v>
      </c>
      <c r="DR20" s="643"/>
      <c r="DS20" s="643"/>
      <c r="DT20" s="643"/>
      <c r="DU20" s="643"/>
      <c r="DV20" s="643"/>
      <c r="DW20" s="643"/>
      <c r="DX20" s="643"/>
      <c r="DY20" s="643"/>
      <c r="DZ20" s="643"/>
      <c r="EA20" s="643"/>
      <c r="EB20" s="643"/>
      <c r="EC20" s="652"/>
    </row>
    <row r="21" spans="2:133" ht="11.25" customHeight="1" x14ac:dyDescent="0.15">
      <c r="B21" s="639" t="s">
        <v>274</v>
      </c>
      <c r="C21" s="640"/>
      <c r="D21" s="640"/>
      <c r="E21" s="640"/>
      <c r="F21" s="640"/>
      <c r="G21" s="640"/>
      <c r="H21" s="640"/>
      <c r="I21" s="640"/>
      <c r="J21" s="640"/>
      <c r="K21" s="640"/>
      <c r="L21" s="640"/>
      <c r="M21" s="640"/>
      <c r="N21" s="640"/>
      <c r="O21" s="640"/>
      <c r="P21" s="640"/>
      <c r="Q21" s="641"/>
      <c r="R21" s="642">
        <v>4667</v>
      </c>
      <c r="S21" s="643"/>
      <c r="T21" s="643"/>
      <c r="U21" s="643"/>
      <c r="V21" s="643"/>
      <c r="W21" s="643"/>
      <c r="X21" s="643"/>
      <c r="Y21" s="644"/>
      <c r="Z21" s="645">
        <v>0</v>
      </c>
      <c r="AA21" s="645"/>
      <c r="AB21" s="645"/>
      <c r="AC21" s="645"/>
      <c r="AD21" s="646">
        <v>4667</v>
      </c>
      <c r="AE21" s="646"/>
      <c r="AF21" s="646"/>
      <c r="AG21" s="646"/>
      <c r="AH21" s="646"/>
      <c r="AI21" s="646"/>
      <c r="AJ21" s="646"/>
      <c r="AK21" s="646"/>
      <c r="AL21" s="647">
        <v>0</v>
      </c>
      <c r="AM21" s="648"/>
      <c r="AN21" s="648"/>
      <c r="AO21" s="649"/>
      <c r="AP21" s="661" t="s">
        <v>275</v>
      </c>
      <c r="AQ21" s="662"/>
      <c r="AR21" s="662"/>
      <c r="AS21" s="662"/>
      <c r="AT21" s="662"/>
      <c r="AU21" s="662"/>
      <c r="AV21" s="662"/>
      <c r="AW21" s="662"/>
      <c r="AX21" s="662"/>
      <c r="AY21" s="662"/>
      <c r="AZ21" s="662"/>
      <c r="BA21" s="662"/>
      <c r="BB21" s="662"/>
      <c r="BC21" s="662"/>
      <c r="BD21" s="662"/>
      <c r="BE21" s="662"/>
      <c r="BF21" s="663"/>
      <c r="BG21" s="642">
        <v>11958</v>
      </c>
      <c r="BH21" s="643"/>
      <c r="BI21" s="643"/>
      <c r="BJ21" s="643"/>
      <c r="BK21" s="643"/>
      <c r="BL21" s="643"/>
      <c r="BM21" s="643"/>
      <c r="BN21" s="644"/>
      <c r="BO21" s="645">
        <v>0.2</v>
      </c>
      <c r="BP21" s="645"/>
      <c r="BQ21" s="645"/>
      <c r="BR21" s="645"/>
      <c r="BS21" s="646" t="s">
        <v>128</v>
      </c>
      <c r="BT21" s="646"/>
      <c r="BU21" s="646"/>
      <c r="BV21" s="646"/>
      <c r="BW21" s="646"/>
      <c r="BX21" s="646"/>
      <c r="BY21" s="646"/>
      <c r="BZ21" s="646"/>
      <c r="CA21" s="646"/>
      <c r="CB21" s="650"/>
      <c r="CD21" s="667"/>
      <c r="CE21" s="668"/>
      <c r="CF21" s="668"/>
      <c r="CG21" s="668"/>
      <c r="CH21" s="668"/>
      <c r="CI21" s="668"/>
      <c r="CJ21" s="668"/>
      <c r="CK21" s="668"/>
      <c r="CL21" s="668"/>
      <c r="CM21" s="668"/>
      <c r="CN21" s="668"/>
      <c r="CO21" s="668"/>
      <c r="CP21" s="668"/>
      <c r="CQ21" s="669"/>
      <c r="CR21" s="670"/>
      <c r="CS21" s="665"/>
      <c r="CT21" s="665"/>
      <c r="CU21" s="665"/>
      <c r="CV21" s="665"/>
      <c r="CW21" s="665"/>
      <c r="CX21" s="665"/>
      <c r="CY21" s="671"/>
      <c r="CZ21" s="672"/>
      <c r="DA21" s="672"/>
      <c r="DB21" s="672"/>
      <c r="DC21" s="672"/>
      <c r="DD21" s="664"/>
      <c r="DE21" s="665"/>
      <c r="DF21" s="665"/>
      <c r="DG21" s="665"/>
      <c r="DH21" s="665"/>
      <c r="DI21" s="665"/>
      <c r="DJ21" s="665"/>
      <c r="DK21" s="665"/>
      <c r="DL21" s="665"/>
      <c r="DM21" s="665"/>
      <c r="DN21" s="665"/>
      <c r="DO21" s="665"/>
      <c r="DP21" s="671"/>
      <c r="DQ21" s="664"/>
      <c r="DR21" s="665"/>
      <c r="DS21" s="665"/>
      <c r="DT21" s="665"/>
      <c r="DU21" s="665"/>
      <c r="DV21" s="665"/>
      <c r="DW21" s="665"/>
      <c r="DX21" s="665"/>
      <c r="DY21" s="665"/>
      <c r="DZ21" s="665"/>
      <c r="EA21" s="665"/>
      <c r="EB21" s="665"/>
      <c r="EC21" s="666"/>
    </row>
    <row r="22" spans="2:133" ht="11.25" customHeight="1" x14ac:dyDescent="0.15">
      <c r="B22" s="678" t="s">
        <v>276</v>
      </c>
      <c r="C22" s="679"/>
      <c r="D22" s="679"/>
      <c r="E22" s="679"/>
      <c r="F22" s="679"/>
      <c r="G22" s="679"/>
      <c r="H22" s="679"/>
      <c r="I22" s="679"/>
      <c r="J22" s="679"/>
      <c r="K22" s="679"/>
      <c r="L22" s="679"/>
      <c r="M22" s="679"/>
      <c r="N22" s="679"/>
      <c r="O22" s="679"/>
      <c r="P22" s="679"/>
      <c r="Q22" s="680"/>
      <c r="R22" s="642">
        <v>100824</v>
      </c>
      <c r="S22" s="643"/>
      <c r="T22" s="643"/>
      <c r="U22" s="643"/>
      <c r="V22" s="643"/>
      <c r="W22" s="643"/>
      <c r="X22" s="643"/>
      <c r="Y22" s="644"/>
      <c r="Z22" s="645">
        <v>0.2</v>
      </c>
      <c r="AA22" s="645"/>
      <c r="AB22" s="645"/>
      <c r="AC22" s="645"/>
      <c r="AD22" s="646">
        <v>100824</v>
      </c>
      <c r="AE22" s="646"/>
      <c r="AF22" s="646"/>
      <c r="AG22" s="646"/>
      <c r="AH22" s="646"/>
      <c r="AI22" s="646"/>
      <c r="AJ22" s="646"/>
      <c r="AK22" s="646"/>
      <c r="AL22" s="647">
        <v>0.40000000596046448</v>
      </c>
      <c r="AM22" s="648"/>
      <c r="AN22" s="648"/>
      <c r="AO22" s="649"/>
      <c r="AP22" s="661" t="s">
        <v>277</v>
      </c>
      <c r="AQ22" s="662"/>
      <c r="AR22" s="662"/>
      <c r="AS22" s="662"/>
      <c r="AT22" s="662"/>
      <c r="AU22" s="662"/>
      <c r="AV22" s="662"/>
      <c r="AW22" s="662"/>
      <c r="AX22" s="662"/>
      <c r="AY22" s="662"/>
      <c r="AZ22" s="662"/>
      <c r="BA22" s="662"/>
      <c r="BB22" s="662"/>
      <c r="BC22" s="662"/>
      <c r="BD22" s="662"/>
      <c r="BE22" s="662"/>
      <c r="BF22" s="663"/>
      <c r="BG22" s="642" t="s">
        <v>128</v>
      </c>
      <c r="BH22" s="643"/>
      <c r="BI22" s="643"/>
      <c r="BJ22" s="643"/>
      <c r="BK22" s="643"/>
      <c r="BL22" s="643"/>
      <c r="BM22" s="643"/>
      <c r="BN22" s="644"/>
      <c r="BO22" s="645" t="s">
        <v>128</v>
      </c>
      <c r="BP22" s="645"/>
      <c r="BQ22" s="645"/>
      <c r="BR22" s="645"/>
      <c r="BS22" s="646" t="s">
        <v>128</v>
      </c>
      <c r="BT22" s="646"/>
      <c r="BU22" s="646"/>
      <c r="BV22" s="646"/>
      <c r="BW22" s="646"/>
      <c r="BX22" s="646"/>
      <c r="BY22" s="646"/>
      <c r="BZ22" s="646"/>
      <c r="CA22" s="646"/>
      <c r="CB22" s="650"/>
      <c r="CD22" s="624" t="s">
        <v>278</v>
      </c>
      <c r="CE22" s="625"/>
      <c r="CF22" s="625"/>
      <c r="CG22" s="625"/>
      <c r="CH22" s="625"/>
      <c r="CI22" s="625"/>
      <c r="CJ22" s="625"/>
      <c r="CK22" s="625"/>
      <c r="CL22" s="625"/>
      <c r="CM22" s="625"/>
      <c r="CN22" s="625"/>
      <c r="CO22" s="625"/>
      <c r="CP22" s="625"/>
      <c r="CQ22" s="625"/>
      <c r="CR22" s="625"/>
      <c r="CS22" s="625"/>
      <c r="CT22" s="625"/>
      <c r="CU22" s="625"/>
      <c r="CV22" s="625"/>
      <c r="CW22" s="625"/>
      <c r="CX22" s="625"/>
      <c r="CY22" s="625"/>
      <c r="CZ22" s="625"/>
      <c r="DA22" s="625"/>
      <c r="DB22" s="625"/>
      <c r="DC22" s="625"/>
      <c r="DD22" s="625"/>
      <c r="DE22" s="625"/>
      <c r="DF22" s="625"/>
      <c r="DG22" s="625"/>
      <c r="DH22" s="625"/>
      <c r="DI22" s="625"/>
      <c r="DJ22" s="625"/>
      <c r="DK22" s="625"/>
      <c r="DL22" s="625"/>
      <c r="DM22" s="625"/>
      <c r="DN22" s="625"/>
      <c r="DO22" s="625"/>
      <c r="DP22" s="625"/>
      <c r="DQ22" s="625"/>
      <c r="DR22" s="625"/>
      <c r="DS22" s="625"/>
      <c r="DT22" s="625"/>
      <c r="DU22" s="625"/>
      <c r="DV22" s="625"/>
      <c r="DW22" s="625"/>
      <c r="DX22" s="625"/>
      <c r="DY22" s="625"/>
      <c r="DZ22" s="625"/>
      <c r="EA22" s="625"/>
      <c r="EB22" s="625"/>
      <c r="EC22" s="626"/>
    </row>
    <row r="23" spans="2:133" ht="11.25" customHeight="1" x14ac:dyDescent="0.15">
      <c r="B23" s="639" t="s">
        <v>279</v>
      </c>
      <c r="C23" s="640"/>
      <c r="D23" s="640"/>
      <c r="E23" s="640"/>
      <c r="F23" s="640"/>
      <c r="G23" s="640"/>
      <c r="H23" s="640"/>
      <c r="I23" s="640"/>
      <c r="J23" s="640"/>
      <c r="K23" s="640"/>
      <c r="L23" s="640"/>
      <c r="M23" s="640"/>
      <c r="N23" s="640"/>
      <c r="O23" s="640"/>
      <c r="P23" s="640"/>
      <c r="Q23" s="641"/>
      <c r="R23" s="642">
        <v>21209252</v>
      </c>
      <c r="S23" s="643"/>
      <c r="T23" s="643"/>
      <c r="U23" s="643"/>
      <c r="V23" s="643"/>
      <c r="W23" s="643"/>
      <c r="X23" s="643"/>
      <c r="Y23" s="644"/>
      <c r="Z23" s="645">
        <v>42.4</v>
      </c>
      <c r="AA23" s="645"/>
      <c r="AB23" s="645"/>
      <c r="AC23" s="645"/>
      <c r="AD23" s="646">
        <v>18994472</v>
      </c>
      <c r="AE23" s="646"/>
      <c r="AF23" s="646"/>
      <c r="AG23" s="646"/>
      <c r="AH23" s="646"/>
      <c r="AI23" s="646"/>
      <c r="AJ23" s="646"/>
      <c r="AK23" s="646"/>
      <c r="AL23" s="647">
        <v>72.400000000000006</v>
      </c>
      <c r="AM23" s="648"/>
      <c r="AN23" s="648"/>
      <c r="AO23" s="649"/>
      <c r="AP23" s="661" t="s">
        <v>280</v>
      </c>
      <c r="AQ23" s="662"/>
      <c r="AR23" s="662"/>
      <c r="AS23" s="662"/>
      <c r="AT23" s="662"/>
      <c r="AU23" s="662"/>
      <c r="AV23" s="662"/>
      <c r="AW23" s="662"/>
      <c r="AX23" s="662"/>
      <c r="AY23" s="662"/>
      <c r="AZ23" s="662"/>
      <c r="BA23" s="662"/>
      <c r="BB23" s="662"/>
      <c r="BC23" s="662"/>
      <c r="BD23" s="662"/>
      <c r="BE23" s="662"/>
      <c r="BF23" s="663"/>
      <c r="BG23" s="642" t="s">
        <v>128</v>
      </c>
      <c r="BH23" s="643"/>
      <c r="BI23" s="643"/>
      <c r="BJ23" s="643"/>
      <c r="BK23" s="643"/>
      <c r="BL23" s="643"/>
      <c r="BM23" s="643"/>
      <c r="BN23" s="644"/>
      <c r="BO23" s="645" t="s">
        <v>128</v>
      </c>
      <c r="BP23" s="645"/>
      <c r="BQ23" s="645"/>
      <c r="BR23" s="645"/>
      <c r="BS23" s="646" t="s">
        <v>128</v>
      </c>
      <c r="BT23" s="646"/>
      <c r="BU23" s="646"/>
      <c r="BV23" s="646"/>
      <c r="BW23" s="646"/>
      <c r="BX23" s="646"/>
      <c r="BY23" s="646"/>
      <c r="BZ23" s="646"/>
      <c r="CA23" s="646"/>
      <c r="CB23" s="650"/>
      <c r="CD23" s="624" t="s">
        <v>220</v>
      </c>
      <c r="CE23" s="625"/>
      <c r="CF23" s="625"/>
      <c r="CG23" s="625"/>
      <c r="CH23" s="625"/>
      <c r="CI23" s="625"/>
      <c r="CJ23" s="625"/>
      <c r="CK23" s="625"/>
      <c r="CL23" s="625"/>
      <c r="CM23" s="625"/>
      <c r="CN23" s="625"/>
      <c r="CO23" s="625"/>
      <c r="CP23" s="625"/>
      <c r="CQ23" s="626"/>
      <c r="CR23" s="624" t="s">
        <v>281</v>
      </c>
      <c r="CS23" s="625"/>
      <c r="CT23" s="625"/>
      <c r="CU23" s="625"/>
      <c r="CV23" s="625"/>
      <c r="CW23" s="625"/>
      <c r="CX23" s="625"/>
      <c r="CY23" s="626"/>
      <c r="CZ23" s="624" t="s">
        <v>282</v>
      </c>
      <c r="DA23" s="625"/>
      <c r="DB23" s="625"/>
      <c r="DC23" s="626"/>
      <c r="DD23" s="624" t="s">
        <v>283</v>
      </c>
      <c r="DE23" s="625"/>
      <c r="DF23" s="625"/>
      <c r="DG23" s="625"/>
      <c r="DH23" s="625"/>
      <c r="DI23" s="625"/>
      <c r="DJ23" s="625"/>
      <c r="DK23" s="626"/>
      <c r="DL23" s="673" t="s">
        <v>284</v>
      </c>
      <c r="DM23" s="674"/>
      <c r="DN23" s="674"/>
      <c r="DO23" s="674"/>
      <c r="DP23" s="674"/>
      <c r="DQ23" s="674"/>
      <c r="DR23" s="674"/>
      <c r="DS23" s="674"/>
      <c r="DT23" s="674"/>
      <c r="DU23" s="674"/>
      <c r="DV23" s="675"/>
      <c r="DW23" s="624" t="s">
        <v>285</v>
      </c>
      <c r="DX23" s="625"/>
      <c r="DY23" s="625"/>
      <c r="DZ23" s="625"/>
      <c r="EA23" s="625"/>
      <c r="EB23" s="625"/>
      <c r="EC23" s="626"/>
    </row>
    <row r="24" spans="2:133" ht="11.25" customHeight="1" x14ac:dyDescent="0.15">
      <c r="B24" s="639" t="s">
        <v>286</v>
      </c>
      <c r="C24" s="640"/>
      <c r="D24" s="640"/>
      <c r="E24" s="640"/>
      <c r="F24" s="640"/>
      <c r="G24" s="640"/>
      <c r="H24" s="640"/>
      <c r="I24" s="640"/>
      <c r="J24" s="640"/>
      <c r="K24" s="640"/>
      <c r="L24" s="640"/>
      <c r="M24" s="640"/>
      <c r="N24" s="640"/>
      <c r="O24" s="640"/>
      <c r="P24" s="640"/>
      <c r="Q24" s="641"/>
      <c r="R24" s="642">
        <v>18994472</v>
      </c>
      <c r="S24" s="643"/>
      <c r="T24" s="643"/>
      <c r="U24" s="643"/>
      <c r="V24" s="643"/>
      <c r="W24" s="643"/>
      <c r="X24" s="643"/>
      <c r="Y24" s="644"/>
      <c r="Z24" s="645">
        <v>38</v>
      </c>
      <c r="AA24" s="645"/>
      <c r="AB24" s="645"/>
      <c r="AC24" s="645"/>
      <c r="AD24" s="646">
        <v>18994472</v>
      </c>
      <c r="AE24" s="646"/>
      <c r="AF24" s="646"/>
      <c r="AG24" s="646"/>
      <c r="AH24" s="646"/>
      <c r="AI24" s="646"/>
      <c r="AJ24" s="646"/>
      <c r="AK24" s="646"/>
      <c r="AL24" s="647">
        <v>72.400000000000006</v>
      </c>
      <c r="AM24" s="648"/>
      <c r="AN24" s="648"/>
      <c r="AO24" s="649"/>
      <c r="AP24" s="661" t="s">
        <v>287</v>
      </c>
      <c r="AQ24" s="662"/>
      <c r="AR24" s="662"/>
      <c r="AS24" s="662"/>
      <c r="AT24" s="662"/>
      <c r="AU24" s="662"/>
      <c r="AV24" s="662"/>
      <c r="AW24" s="662"/>
      <c r="AX24" s="662"/>
      <c r="AY24" s="662"/>
      <c r="AZ24" s="662"/>
      <c r="BA24" s="662"/>
      <c r="BB24" s="662"/>
      <c r="BC24" s="662"/>
      <c r="BD24" s="662"/>
      <c r="BE24" s="662"/>
      <c r="BF24" s="663"/>
      <c r="BG24" s="642" t="s">
        <v>128</v>
      </c>
      <c r="BH24" s="643"/>
      <c r="BI24" s="643"/>
      <c r="BJ24" s="643"/>
      <c r="BK24" s="643"/>
      <c r="BL24" s="643"/>
      <c r="BM24" s="643"/>
      <c r="BN24" s="644"/>
      <c r="BO24" s="645" t="s">
        <v>128</v>
      </c>
      <c r="BP24" s="645"/>
      <c r="BQ24" s="645"/>
      <c r="BR24" s="645"/>
      <c r="BS24" s="646" t="s">
        <v>128</v>
      </c>
      <c r="BT24" s="646"/>
      <c r="BU24" s="646"/>
      <c r="BV24" s="646"/>
      <c r="BW24" s="646"/>
      <c r="BX24" s="646"/>
      <c r="BY24" s="646"/>
      <c r="BZ24" s="646"/>
      <c r="CA24" s="646"/>
      <c r="CB24" s="650"/>
      <c r="CD24" s="653" t="s">
        <v>288</v>
      </c>
      <c r="CE24" s="654"/>
      <c r="CF24" s="654"/>
      <c r="CG24" s="654"/>
      <c r="CH24" s="654"/>
      <c r="CI24" s="654"/>
      <c r="CJ24" s="654"/>
      <c r="CK24" s="654"/>
      <c r="CL24" s="654"/>
      <c r="CM24" s="654"/>
      <c r="CN24" s="654"/>
      <c r="CO24" s="654"/>
      <c r="CP24" s="654"/>
      <c r="CQ24" s="655"/>
      <c r="CR24" s="631">
        <v>20291866</v>
      </c>
      <c r="CS24" s="632"/>
      <c r="CT24" s="632"/>
      <c r="CU24" s="632"/>
      <c r="CV24" s="632"/>
      <c r="CW24" s="632"/>
      <c r="CX24" s="632"/>
      <c r="CY24" s="633"/>
      <c r="CZ24" s="636">
        <v>42.3</v>
      </c>
      <c r="DA24" s="637"/>
      <c r="DB24" s="637"/>
      <c r="DC24" s="656"/>
      <c r="DD24" s="684">
        <v>15480678</v>
      </c>
      <c r="DE24" s="632"/>
      <c r="DF24" s="632"/>
      <c r="DG24" s="632"/>
      <c r="DH24" s="632"/>
      <c r="DI24" s="632"/>
      <c r="DJ24" s="632"/>
      <c r="DK24" s="633"/>
      <c r="DL24" s="684">
        <v>14643356</v>
      </c>
      <c r="DM24" s="632"/>
      <c r="DN24" s="632"/>
      <c r="DO24" s="632"/>
      <c r="DP24" s="632"/>
      <c r="DQ24" s="632"/>
      <c r="DR24" s="632"/>
      <c r="DS24" s="632"/>
      <c r="DT24" s="632"/>
      <c r="DU24" s="632"/>
      <c r="DV24" s="633"/>
      <c r="DW24" s="636">
        <v>54</v>
      </c>
      <c r="DX24" s="637"/>
      <c r="DY24" s="637"/>
      <c r="DZ24" s="637"/>
      <c r="EA24" s="637"/>
      <c r="EB24" s="637"/>
      <c r="EC24" s="638"/>
    </row>
    <row r="25" spans="2:133" ht="11.25" customHeight="1" x14ac:dyDescent="0.15">
      <c r="B25" s="639" t="s">
        <v>289</v>
      </c>
      <c r="C25" s="640"/>
      <c r="D25" s="640"/>
      <c r="E25" s="640"/>
      <c r="F25" s="640"/>
      <c r="G25" s="640"/>
      <c r="H25" s="640"/>
      <c r="I25" s="640"/>
      <c r="J25" s="640"/>
      <c r="K25" s="640"/>
      <c r="L25" s="640"/>
      <c r="M25" s="640"/>
      <c r="N25" s="640"/>
      <c r="O25" s="640"/>
      <c r="P25" s="640"/>
      <c r="Q25" s="641"/>
      <c r="R25" s="642">
        <v>2214686</v>
      </c>
      <c r="S25" s="643"/>
      <c r="T25" s="643"/>
      <c r="U25" s="643"/>
      <c r="V25" s="643"/>
      <c r="W25" s="643"/>
      <c r="X25" s="643"/>
      <c r="Y25" s="644"/>
      <c r="Z25" s="645">
        <v>4.4000000000000004</v>
      </c>
      <c r="AA25" s="645"/>
      <c r="AB25" s="645"/>
      <c r="AC25" s="645"/>
      <c r="AD25" s="646" t="s">
        <v>128</v>
      </c>
      <c r="AE25" s="646"/>
      <c r="AF25" s="646"/>
      <c r="AG25" s="646"/>
      <c r="AH25" s="646"/>
      <c r="AI25" s="646"/>
      <c r="AJ25" s="646"/>
      <c r="AK25" s="646"/>
      <c r="AL25" s="647" t="s">
        <v>128</v>
      </c>
      <c r="AM25" s="648"/>
      <c r="AN25" s="648"/>
      <c r="AO25" s="649"/>
      <c r="AP25" s="661" t="s">
        <v>290</v>
      </c>
      <c r="AQ25" s="662"/>
      <c r="AR25" s="662"/>
      <c r="AS25" s="662"/>
      <c r="AT25" s="662"/>
      <c r="AU25" s="662"/>
      <c r="AV25" s="662"/>
      <c r="AW25" s="662"/>
      <c r="AX25" s="662"/>
      <c r="AY25" s="662"/>
      <c r="AZ25" s="662"/>
      <c r="BA25" s="662"/>
      <c r="BB25" s="662"/>
      <c r="BC25" s="662"/>
      <c r="BD25" s="662"/>
      <c r="BE25" s="662"/>
      <c r="BF25" s="663"/>
      <c r="BG25" s="642" t="s">
        <v>128</v>
      </c>
      <c r="BH25" s="643"/>
      <c r="BI25" s="643"/>
      <c r="BJ25" s="643"/>
      <c r="BK25" s="643"/>
      <c r="BL25" s="643"/>
      <c r="BM25" s="643"/>
      <c r="BN25" s="644"/>
      <c r="BO25" s="645" t="s">
        <v>128</v>
      </c>
      <c r="BP25" s="645"/>
      <c r="BQ25" s="645"/>
      <c r="BR25" s="645"/>
      <c r="BS25" s="646" t="s">
        <v>128</v>
      </c>
      <c r="BT25" s="646"/>
      <c r="BU25" s="646"/>
      <c r="BV25" s="646"/>
      <c r="BW25" s="646"/>
      <c r="BX25" s="646"/>
      <c r="BY25" s="646"/>
      <c r="BZ25" s="646"/>
      <c r="CA25" s="646"/>
      <c r="CB25" s="650"/>
      <c r="CD25" s="657" t="s">
        <v>291</v>
      </c>
      <c r="CE25" s="658"/>
      <c r="CF25" s="658"/>
      <c r="CG25" s="658"/>
      <c r="CH25" s="658"/>
      <c r="CI25" s="658"/>
      <c r="CJ25" s="658"/>
      <c r="CK25" s="658"/>
      <c r="CL25" s="658"/>
      <c r="CM25" s="658"/>
      <c r="CN25" s="658"/>
      <c r="CO25" s="658"/>
      <c r="CP25" s="658"/>
      <c r="CQ25" s="659"/>
      <c r="CR25" s="642">
        <v>7833341</v>
      </c>
      <c r="CS25" s="681"/>
      <c r="CT25" s="681"/>
      <c r="CU25" s="681"/>
      <c r="CV25" s="681"/>
      <c r="CW25" s="681"/>
      <c r="CX25" s="681"/>
      <c r="CY25" s="682"/>
      <c r="CZ25" s="647">
        <v>16.3</v>
      </c>
      <c r="DA25" s="676"/>
      <c r="DB25" s="676"/>
      <c r="DC25" s="683"/>
      <c r="DD25" s="651">
        <v>7438667</v>
      </c>
      <c r="DE25" s="681"/>
      <c r="DF25" s="681"/>
      <c r="DG25" s="681"/>
      <c r="DH25" s="681"/>
      <c r="DI25" s="681"/>
      <c r="DJ25" s="681"/>
      <c r="DK25" s="682"/>
      <c r="DL25" s="651">
        <v>7109244</v>
      </c>
      <c r="DM25" s="681"/>
      <c r="DN25" s="681"/>
      <c r="DO25" s="681"/>
      <c r="DP25" s="681"/>
      <c r="DQ25" s="681"/>
      <c r="DR25" s="681"/>
      <c r="DS25" s="681"/>
      <c r="DT25" s="681"/>
      <c r="DU25" s="681"/>
      <c r="DV25" s="682"/>
      <c r="DW25" s="647">
        <v>26.2</v>
      </c>
      <c r="DX25" s="676"/>
      <c r="DY25" s="676"/>
      <c r="DZ25" s="676"/>
      <c r="EA25" s="676"/>
      <c r="EB25" s="676"/>
      <c r="EC25" s="677"/>
    </row>
    <row r="26" spans="2:133" ht="11.25" customHeight="1" x14ac:dyDescent="0.15">
      <c r="B26" s="639" t="s">
        <v>292</v>
      </c>
      <c r="C26" s="640"/>
      <c r="D26" s="640"/>
      <c r="E26" s="640"/>
      <c r="F26" s="640"/>
      <c r="G26" s="640"/>
      <c r="H26" s="640"/>
      <c r="I26" s="640"/>
      <c r="J26" s="640"/>
      <c r="K26" s="640"/>
      <c r="L26" s="640"/>
      <c r="M26" s="640"/>
      <c r="N26" s="640"/>
      <c r="O26" s="640"/>
      <c r="P26" s="640"/>
      <c r="Q26" s="641"/>
      <c r="R26" s="642">
        <v>94</v>
      </c>
      <c r="S26" s="643"/>
      <c r="T26" s="643"/>
      <c r="U26" s="643"/>
      <c r="V26" s="643"/>
      <c r="W26" s="643"/>
      <c r="X26" s="643"/>
      <c r="Y26" s="644"/>
      <c r="Z26" s="645">
        <v>0</v>
      </c>
      <c r="AA26" s="645"/>
      <c r="AB26" s="645"/>
      <c r="AC26" s="645"/>
      <c r="AD26" s="646" t="s">
        <v>128</v>
      </c>
      <c r="AE26" s="646"/>
      <c r="AF26" s="646"/>
      <c r="AG26" s="646"/>
      <c r="AH26" s="646"/>
      <c r="AI26" s="646"/>
      <c r="AJ26" s="646"/>
      <c r="AK26" s="646"/>
      <c r="AL26" s="647" t="s">
        <v>128</v>
      </c>
      <c r="AM26" s="648"/>
      <c r="AN26" s="648"/>
      <c r="AO26" s="649"/>
      <c r="AP26" s="661" t="s">
        <v>293</v>
      </c>
      <c r="AQ26" s="685"/>
      <c r="AR26" s="685"/>
      <c r="AS26" s="685"/>
      <c r="AT26" s="685"/>
      <c r="AU26" s="685"/>
      <c r="AV26" s="685"/>
      <c r="AW26" s="685"/>
      <c r="AX26" s="685"/>
      <c r="AY26" s="685"/>
      <c r="AZ26" s="685"/>
      <c r="BA26" s="685"/>
      <c r="BB26" s="685"/>
      <c r="BC26" s="685"/>
      <c r="BD26" s="685"/>
      <c r="BE26" s="685"/>
      <c r="BF26" s="663"/>
      <c r="BG26" s="642" t="s">
        <v>128</v>
      </c>
      <c r="BH26" s="643"/>
      <c r="BI26" s="643"/>
      <c r="BJ26" s="643"/>
      <c r="BK26" s="643"/>
      <c r="BL26" s="643"/>
      <c r="BM26" s="643"/>
      <c r="BN26" s="644"/>
      <c r="BO26" s="645" t="s">
        <v>128</v>
      </c>
      <c r="BP26" s="645"/>
      <c r="BQ26" s="645"/>
      <c r="BR26" s="645"/>
      <c r="BS26" s="646" t="s">
        <v>128</v>
      </c>
      <c r="BT26" s="646"/>
      <c r="BU26" s="646"/>
      <c r="BV26" s="646"/>
      <c r="BW26" s="646"/>
      <c r="BX26" s="646"/>
      <c r="BY26" s="646"/>
      <c r="BZ26" s="646"/>
      <c r="CA26" s="646"/>
      <c r="CB26" s="650"/>
      <c r="CD26" s="657" t="s">
        <v>294</v>
      </c>
      <c r="CE26" s="658"/>
      <c r="CF26" s="658"/>
      <c r="CG26" s="658"/>
      <c r="CH26" s="658"/>
      <c r="CI26" s="658"/>
      <c r="CJ26" s="658"/>
      <c r="CK26" s="658"/>
      <c r="CL26" s="658"/>
      <c r="CM26" s="658"/>
      <c r="CN26" s="658"/>
      <c r="CO26" s="658"/>
      <c r="CP26" s="658"/>
      <c r="CQ26" s="659"/>
      <c r="CR26" s="642">
        <v>4742948</v>
      </c>
      <c r="CS26" s="643"/>
      <c r="CT26" s="643"/>
      <c r="CU26" s="643"/>
      <c r="CV26" s="643"/>
      <c r="CW26" s="643"/>
      <c r="CX26" s="643"/>
      <c r="CY26" s="644"/>
      <c r="CZ26" s="647">
        <v>9.9</v>
      </c>
      <c r="DA26" s="676"/>
      <c r="DB26" s="676"/>
      <c r="DC26" s="683"/>
      <c r="DD26" s="651">
        <v>4528529</v>
      </c>
      <c r="DE26" s="643"/>
      <c r="DF26" s="643"/>
      <c r="DG26" s="643"/>
      <c r="DH26" s="643"/>
      <c r="DI26" s="643"/>
      <c r="DJ26" s="643"/>
      <c r="DK26" s="644"/>
      <c r="DL26" s="651" t="s">
        <v>128</v>
      </c>
      <c r="DM26" s="643"/>
      <c r="DN26" s="643"/>
      <c r="DO26" s="643"/>
      <c r="DP26" s="643"/>
      <c r="DQ26" s="643"/>
      <c r="DR26" s="643"/>
      <c r="DS26" s="643"/>
      <c r="DT26" s="643"/>
      <c r="DU26" s="643"/>
      <c r="DV26" s="644"/>
      <c r="DW26" s="647" t="s">
        <v>128</v>
      </c>
      <c r="DX26" s="676"/>
      <c r="DY26" s="676"/>
      <c r="DZ26" s="676"/>
      <c r="EA26" s="676"/>
      <c r="EB26" s="676"/>
      <c r="EC26" s="677"/>
    </row>
    <row r="27" spans="2:133" ht="11.25" customHeight="1" x14ac:dyDescent="0.15">
      <c r="B27" s="639" t="s">
        <v>295</v>
      </c>
      <c r="C27" s="640"/>
      <c r="D27" s="640"/>
      <c r="E27" s="640"/>
      <c r="F27" s="640"/>
      <c r="G27" s="640"/>
      <c r="H27" s="640"/>
      <c r="I27" s="640"/>
      <c r="J27" s="640"/>
      <c r="K27" s="640"/>
      <c r="L27" s="640"/>
      <c r="M27" s="640"/>
      <c r="N27" s="640"/>
      <c r="O27" s="640"/>
      <c r="P27" s="640"/>
      <c r="Q27" s="641"/>
      <c r="R27" s="642">
        <v>28337216</v>
      </c>
      <c r="S27" s="643"/>
      <c r="T27" s="643"/>
      <c r="U27" s="643"/>
      <c r="V27" s="643"/>
      <c r="W27" s="643"/>
      <c r="X27" s="643"/>
      <c r="Y27" s="644"/>
      <c r="Z27" s="645">
        <v>56.7</v>
      </c>
      <c r="AA27" s="645"/>
      <c r="AB27" s="645"/>
      <c r="AC27" s="645"/>
      <c r="AD27" s="646">
        <v>26122436</v>
      </c>
      <c r="AE27" s="646"/>
      <c r="AF27" s="646"/>
      <c r="AG27" s="646"/>
      <c r="AH27" s="646"/>
      <c r="AI27" s="646"/>
      <c r="AJ27" s="646"/>
      <c r="AK27" s="646"/>
      <c r="AL27" s="647">
        <v>99.599998474121094</v>
      </c>
      <c r="AM27" s="648"/>
      <c r="AN27" s="648"/>
      <c r="AO27" s="649"/>
      <c r="AP27" s="639" t="s">
        <v>296</v>
      </c>
      <c r="AQ27" s="640"/>
      <c r="AR27" s="640"/>
      <c r="AS27" s="640"/>
      <c r="AT27" s="640"/>
      <c r="AU27" s="640"/>
      <c r="AV27" s="640"/>
      <c r="AW27" s="640"/>
      <c r="AX27" s="640"/>
      <c r="AY27" s="640"/>
      <c r="AZ27" s="640"/>
      <c r="BA27" s="640"/>
      <c r="BB27" s="640"/>
      <c r="BC27" s="640"/>
      <c r="BD27" s="640"/>
      <c r="BE27" s="640"/>
      <c r="BF27" s="641"/>
      <c r="BG27" s="642">
        <v>4970469</v>
      </c>
      <c r="BH27" s="643"/>
      <c r="BI27" s="643"/>
      <c r="BJ27" s="643"/>
      <c r="BK27" s="643"/>
      <c r="BL27" s="643"/>
      <c r="BM27" s="643"/>
      <c r="BN27" s="644"/>
      <c r="BO27" s="645">
        <v>100</v>
      </c>
      <c r="BP27" s="645"/>
      <c r="BQ27" s="645"/>
      <c r="BR27" s="645"/>
      <c r="BS27" s="646">
        <v>39571</v>
      </c>
      <c r="BT27" s="646"/>
      <c r="BU27" s="646"/>
      <c r="BV27" s="646"/>
      <c r="BW27" s="646"/>
      <c r="BX27" s="646"/>
      <c r="BY27" s="646"/>
      <c r="BZ27" s="646"/>
      <c r="CA27" s="646"/>
      <c r="CB27" s="650"/>
      <c r="CD27" s="657" t="s">
        <v>297</v>
      </c>
      <c r="CE27" s="658"/>
      <c r="CF27" s="658"/>
      <c r="CG27" s="658"/>
      <c r="CH27" s="658"/>
      <c r="CI27" s="658"/>
      <c r="CJ27" s="658"/>
      <c r="CK27" s="658"/>
      <c r="CL27" s="658"/>
      <c r="CM27" s="658"/>
      <c r="CN27" s="658"/>
      <c r="CO27" s="658"/>
      <c r="CP27" s="658"/>
      <c r="CQ27" s="659"/>
      <c r="CR27" s="642">
        <v>5493121</v>
      </c>
      <c r="CS27" s="681"/>
      <c r="CT27" s="681"/>
      <c r="CU27" s="681"/>
      <c r="CV27" s="681"/>
      <c r="CW27" s="681"/>
      <c r="CX27" s="681"/>
      <c r="CY27" s="682"/>
      <c r="CZ27" s="647">
        <v>11.4</v>
      </c>
      <c r="DA27" s="676"/>
      <c r="DB27" s="676"/>
      <c r="DC27" s="683"/>
      <c r="DD27" s="651">
        <v>1348883</v>
      </c>
      <c r="DE27" s="681"/>
      <c r="DF27" s="681"/>
      <c r="DG27" s="681"/>
      <c r="DH27" s="681"/>
      <c r="DI27" s="681"/>
      <c r="DJ27" s="681"/>
      <c r="DK27" s="682"/>
      <c r="DL27" s="651">
        <v>1314284</v>
      </c>
      <c r="DM27" s="681"/>
      <c r="DN27" s="681"/>
      <c r="DO27" s="681"/>
      <c r="DP27" s="681"/>
      <c r="DQ27" s="681"/>
      <c r="DR27" s="681"/>
      <c r="DS27" s="681"/>
      <c r="DT27" s="681"/>
      <c r="DU27" s="681"/>
      <c r="DV27" s="682"/>
      <c r="DW27" s="647">
        <v>4.8</v>
      </c>
      <c r="DX27" s="676"/>
      <c r="DY27" s="676"/>
      <c r="DZ27" s="676"/>
      <c r="EA27" s="676"/>
      <c r="EB27" s="676"/>
      <c r="EC27" s="677"/>
    </row>
    <row r="28" spans="2:133" ht="11.25" customHeight="1" x14ac:dyDescent="0.15">
      <c r="B28" s="639" t="s">
        <v>298</v>
      </c>
      <c r="C28" s="640"/>
      <c r="D28" s="640"/>
      <c r="E28" s="640"/>
      <c r="F28" s="640"/>
      <c r="G28" s="640"/>
      <c r="H28" s="640"/>
      <c r="I28" s="640"/>
      <c r="J28" s="640"/>
      <c r="K28" s="640"/>
      <c r="L28" s="640"/>
      <c r="M28" s="640"/>
      <c r="N28" s="640"/>
      <c r="O28" s="640"/>
      <c r="P28" s="640"/>
      <c r="Q28" s="641"/>
      <c r="R28" s="642">
        <v>5218</v>
      </c>
      <c r="S28" s="643"/>
      <c r="T28" s="643"/>
      <c r="U28" s="643"/>
      <c r="V28" s="643"/>
      <c r="W28" s="643"/>
      <c r="X28" s="643"/>
      <c r="Y28" s="644"/>
      <c r="Z28" s="645">
        <v>0</v>
      </c>
      <c r="AA28" s="645"/>
      <c r="AB28" s="645"/>
      <c r="AC28" s="645"/>
      <c r="AD28" s="646">
        <v>5218</v>
      </c>
      <c r="AE28" s="646"/>
      <c r="AF28" s="646"/>
      <c r="AG28" s="646"/>
      <c r="AH28" s="646"/>
      <c r="AI28" s="646"/>
      <c r="AJ28" s="646"/>
      <c r="AK28" s="646"/>
      <c r="AL28" s="647">
        <v>0</v>
      </c>
      <c r="AM28" s="648"/>
      <c r="AN28" s="648"/>
      <c r="AO28" s="649"/>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45"/>
      <c r="BP28" s="645"/>
      <c r="BQ28" s="645"/>
      <c r="BR28" s="645"/>
      <c r="BS28" s="651"/>
      <c r="BT28" s="643"/>
      <c r="BU28" s="643"/>
      <c r="BV28" s="643"/>
      <c r="BW28" s="643"/>
      <c r="BX28" s="643"/>
      <c r="BY28" s="643"/>
      <c r="BZ28" s="643"/>
      <c r="CA28" s="643"/>
      <c r="CB28" s="652"/>
      <c r="CD28" s="657" t="s">
        <v>299</v>
      </c>
      <c r="CE28" s="658"/>
      <c r="CF28" s="658"/>
      <c r="CG28" s="658"/>
      <c r="CH28" s="658"/>
      <c r="CI28" s="658"/>
      <c r="CJ28" s="658"/>
      <c r="CK28" s="658"/>
      <c r="CL28" s="658"/>
      <c r="CM28" s="658"/>
      <c r="CN28" s="658"/>
      <c r="CO28" s="658"/>
      <c r="CP28" s="658"/>
      <c r="CQ28" s="659"/>
      <c r="CR28" s="642">
        <v>6965404</v>
      </c>
      <c r="CS28" s="643"/>
      <c r="CT28" s="643"/>
      <c r="CU28" s="643"/>
      <c r="CV28" s="643"/>
      <c r="CW28" s="643"/>
      <c r="CX28" s="643"/>
      <c r="CY28" s="644"/>
      <c r="CZ28" s="647">
        <v>14.5</v>
      </c>
      <c r="DA28" s="676"/>
      <c r="DB28" s="676"/>
      <c r="DC28" s="683"/>
      <c r="DD28" s="651">
        <v>6693128</v>
      </c>
      <c r="DE28" s="643"/>
      <c r="DF28" s="643"/>
      <c r="DG28" s="643"/>
      <c r="DH28" s="643"/>
      <c r="DI28" s="643"/>
      <c r="DJ28" s="643"/>
      <c r="DK28" s="644"/>
      <c r="DL28" s="651">
        <v>6219828</v>
      </c>
      <c r="DM28" s="643"/>
      <c r="DN28" s="643"/>
      <c r="DO28" s="643"/>
      <c r="DP28" s="643"/>
      <c r="DQ28" s="643"/>
      <c r="DR28" s="643"/>
      <c r="DS28" s="643"/>
      <c r="DT28" s="643"/>
      <c r="DU28" s="643"/>
      <c r="DV28" s="644"/>
      <c r="DW28" s="647">
        <v>22.9</v>
      </c>
      <c r="DX28" s="676"/>
      <c r="DY28" s="676"/>
      <c r="DZ28" s="676"/>
      <c r="EA28" s="676"/>
      <c r="EB28" s="676"/>
      <c r="EC28" s="677"/>
    </row>
    <row r="29" spans="2:133" ht="11.25" customHeight="1" x14ac:dyDescent="0.15">
      <c r="B29" s="639" t="s">
        <v>300</v>
      </c>
      <c r="C29" s="640"/>
      <c r="D29" s="640"/>
      <c r="E29" s="640"/>
      <c r="F29" s="640"/>
      <c r="G29" s="640"/>
      <c r="H29" s="640"/>
      <c r="I29" s="640"/>
      <c r="J29" s="640"/>
      <c r="K29" s="640"/>
      <c r="L29" s="640"/>
      <c r="M29" s="640"/>
      <c r="N29" s="640"/>
      <c r="O29" s="640"/>
      <c r="P29" s="640"/>
      <c r="Q29" s="641"/>
      <c r="R29" s="642">
        <v>83412</v>
      </c>
      <c r="S29" s="643"/>
      <c r="T29" s="643"/>
      <c r="U29" s="643"/>
      <c r="V29" s="643"/>
      <c r="W29" s="643"/>
      <c r="X29" s="643"/>
      <c r="Y29" s="644"/>
      <c r="Z29" s="645">
        <v>0.2</v>
      </c>
      <c r="AA29" s="645"/>
      <c r="AB29" s="645"/>
      <c r="AC29" s="645"/>
      <c r="AD29" s="646" t="s">
        <v>128</v>
      </c>
      <c r="AE29" s="646"/>
      <c r="AF29" s="646"/>
      <c r="AG29" s="646"/>
      <c r="AH29" s="646"/>
      <c r="AI29" s="646"/>
      <c r="AJ29" s="646"/>
      <c r="AK29" s="646"/>
      <c r="AL29" s="647" t="s">
        <v>128</v>
      </c>
      <c r="AM29" s="648"/>
      <c r="AN29" s="648"/>
      <c r="AO29" s="649"/>
      <c r="AP29" s="686"/>
      <c r="AQ29" s="687"/>
      <c r="AR29" s="687"/>
      <c r="AS29" s="687"/>
      <c r="AT29" s="687"/>
      <c r="AU29" s="687"/>
      <c r="AV29" s="687"/>
      <c r="AW29" s="687"/>
      <c r="AX29" s="687"/>
      <c r="AY29" s="687"/>
      <c r="AZ29" s="687"/>
      <c r="BA29" s="687"/>
      <c r="BB29" s="687"/>
      <c r="BC29" s="687"/>
      <c r="BD29" s="687"/>
      <c r="BE29" s="687"/>
      <c r="BF29" s="688"/>
      <c r="BG29" s="642"/>
      <c r="BH29" s="643"/>
      <c r="BI29" s="643"/>
      <c r="BJ29" s="643"/>
      <c r="BK29" s="643"/>
      <c r="BL29" s="643"/>
      <c r="BM29" s="643"/>
      <c r="BN29" s="644"/>
      <c r="BO29" s="645"/>
      <c r="BP29" s="645"/>
      <c r="BQ29" s="645"/>
      <c r="BR29" s="645"/>
      <c r="BS29" s="646"/>
      <c r="BT29" s="646"/>
      <c r="BU29" s="646"/>
      <c r="BV29" s="646"/>
      <c r="BW29" s="646"/>
      <c r="BX29" s="646"/>
      <c r="BY29" s="646"/>
      <c r="BZ29" s="646"/>
      <c r="CA29" s="646"/>
      <c r="CB29" s="650"/>
      <c r="CD29" s="689" t="s">
        <v>301</v>
      </c>
      <c r="CE29" s="690"/>
      <c r="CF29" s="657" t="s">
        <v>69</v>
      </c>
      <c r="CG29" s="658"/>
      <c r="CH29" s="658"/>
      <c r="CI29" s="658"/>
      <c r="CJ29" s="658"/>
      <c r="CK29" s="658"/>
      <c r="CL29" s="658"/>
      <c r="CM29" s="658"/>
      <c r="CN29" s="658"/>
      <c r="CO29" s="658"/>
      <c r="CP29" s="658"/>
      <c r="CQ29" s="659"/>
      <c r="CR29" s="642">
        <v>6965404</v>
      </c>
      <c r="CS29" s="681"/>
      <c r="CT29" s="681"/>
      <c r="CU29" s="681"/>
      <c r="CV29" s="681"/>
      <c r="CW29" s="681"/>
      <c r="CX29" s="681"/>
      <c r="CY29" s="682"/>
      <c r="CZ29" s="647">
        <v>14.5</v>
      </c>
      <c r="DA29" s="676"/>
      <c r="DB29" s="676"/>
      <c r="DC29" s="683"/>
      <c r="DD29" s="651">
        <v>6693128</v>
      </c>
      <c r="DE29" s="681"/>
      <c r="DF29" s="681"/>
      <c r="DG29" s="681"/>
      <c r="DH29" s="681"/>
      <c r="DI29" s="681"/>
      <c r="DJ29" s="681"/>
      <c r="DK29" s="682"/>
      <c r="DL29" s="651">
        <v>6219828</v>
      </c>
      <c r="DM29" s="681"/>
      <c r="DN29" s="681"/>
      <c r="DO29" s="681"/>
      <c r="DP29" s="681"/>
      <c r="DQ29" s="681"/>
      <c r="DR29" s="681"/>
      <c r="DS29" s="681"/>
      <c r="DT29" s="681"/>
      <c r="DU29" s="681"/>
      <c r="DV29" s="682"/>
      <c r="DW29" s="647">
        <v>22.9</v>
      </c>
      <c r="DX29" s="676"/>
      <c r="DY29" s="676"/>
      <c r="DZ29" s="676"/>
      <c r="EA29" s="676"/>
      <c r="EB29" s="676"/>
      <c r="EC29" s="677"/>
    </row>
    <row r="30" spans="2:133" ht="11.25" customHeight="1" x14ac:dyDescent="0.15">
      <c r="B30" s="639" t="s">
        <v>302</v>
      </c>
      <c r="C30" s="640"/>
      <c r="D30" s="640"/>
      <c r="E30" s="640"/>
      <c r="F30" s="640"/>
      <c r="G30" s="640"/>
      <c r="H30" s="640"/>
      <c r="I30" s="640"/>
      <c r="J30" s="640"/>
      <c r="K30" s="640"/>
      <c r="L30" s="640"/>
      <c r="M30" s="640"/>
      <c r="N30" s="640"/>
      <c r="O30" s="640"/>
      <c r="P30" s="640"/>
      <c r="Q30" s="641"/>
      <c r="R30" s="642">
        <v>363777</v>
      </c>
      <c r="S30" s="643"/>
      <c r="T30" s="643"/>
      <c r="U30" s="643"/>
      <c r="V30" s="643"/>
      <c r="W30" s="643"/>
      <c r="X30" s="643"/>
      <c r="Y30" s="644"/>
      <c r="Z30" s="645">
        <v>0.7</v>
      </c>
      <c r="AA30" s="645"/>
      <c r="AB30" s="645"/>
      <c r="AC30" s="645"/>
      <c r="AD30" s="646">
        <v>37266</v>
      </c>
      <c r="AE30" s="646"/>
      <c r="AF30" s="646"/>
      <c r="AG30" s="646"/>
      <c r="AH30" s="646"/>
      <c r="AI30" s="646"/>
      <c r="AJ30" s="646"/>
      <c r="AK30" s="646"/>
      <c r="AL30" s="647">
        <v>0.1</v>
      </c>
      <c r="AM30" s="648"/>
      <c r="AN30" s="648"/>
      <c r="AO30" s="649"/>
      <c r="AP30" s="621" t="s">
        <v>220</v>
      </c>
      <c r="AQ30" s="622"/>
      <c r="AR30" s="622"/>
      <c r="AS30" s="622"/>
      <c r="AT30" s="622"/>
      <c r="AU30" s="622"/>
      <c r="AV30" s="622"/>
      <c r="AW30" s="622"/>
      <c r="AX30" s="622"/>
      <c r="AY30" s="622"/>
      <c r="AZ30" s="622"/>
      <c r="BA30" s="622"/>
      <c r="BB30" s="622"/>
      <c r="BC30" s="622"/>
      <c r="BD30" s="622"/>
      <c r="BE30" s="622"/>
      <c r="BF30" s="623"/>
      <c r="BG30" s="621" t="s">
        <v>303</v>
      </c>
      <c r="BH30" s="695"/>
      <c r="BI30" s="695"/>
      <c r="BJ30" s="695"/>
      <c r="BK30" s="695"/>
      <c r="BL30" s="695"/>
      <c r="BM30" s="695"/>
      <c r="BN30" s="695"/>
      <c r="BO30" s="695"/>
      <c r="BP30" s="695"/>
      <c r="BQ30" s="696"/>
      <c r="BR30" s="621" t="s">
        <v>304</v>
      </c>
      <c r="BS30" s="695"/>
      <c r="BT30" s="695"/>
      <c r="BU30" s="695"/>
      <c r="BV30" s="695"/>
      <c r="BW30" s="695"/>
      <c r="BX30" s="695"/>
      <c r="BY30" s="695"/>
      <c r="BZ30" s="695"/>
      <c r="CA30" s="695"/>
      <c r="CB30" s="696"/>
      <c r="CD30" s="691"/>
      <c r="CE30" s="692"/>
      <c r="CF30" s="657" t="s">
        <v>305</v>
      </c>
      <c r="CG30" s="658"/>
      <c r="CH30" s="658"/>
      <c r="CI30" s="658"/>
      <c r="CJ30" s="658"/>
      <c r="CK30" s="658"/>
      <c r="CL30" s="658"/>
      <c r="CM30" s="658"/>
      <c r="CN30" s="658"/>
      <c r="CO30" s="658"/>
      <c r="CP30" s="658"/>
      <c r="CQ30" s="659"/>
      <c r="CR30" s="642">
        <v>6813324</v>
      </c>
      <c r="CS30" s="643"/>
      <c r="CT30" s="643"/>
      <c r="CU30" s="643"/>
      <c r="CV30" s="643"/>
      <c r="CW30" s="643"/>
      <c r="CX30" s="643"/>
      <c r="CY30" s="644"/>
      <c r="CZ30" s="647">
        <v>14.2</v>
      </c>
      <c r="DA30" s="676"/>
      <c r="DB30" s="676"/>
      <c r="DC30" s="683"/>
      <c r="DD30" s="651">
        <v>6551095</v>
      </c>
      <c r="DE30" s="643"/>
      <c r="DF30" s="643"/>
      <c r="DG30" s="643"/>
      <c r="DH30" s="643"/>
      <c r="DI30" s="643"/>
      <c r="DJ30" s="643"/>
      <c r="DK30" s="644"/>
      <c r="DL30" s="651">
        <v>6077795</v>
      </c>
      <c r="DM30" s="643"/>
      <c r="DN30" s="643"/>
      <c r="DO30" s="643"/>
      <c r="DP30" s="643"/>
      <c r="DQ30" s="643"/>
      <c r="DR30" s="643"/>
      <c r="DS30" s="643"/>
      <c r="DT30" s="643"/>
      <c r="DU30" s="643"/>
      <c r="DV30" s="644"/>
      <c r="DW30" s="647">
        <v>22.4</v>
      </c>
      <c r="DX30" s="676"/>
      <c r="DY30" s="676"/>
      <c r="DZ30" s="676"/>
      <c r="EA30" s="676"/>
      <c r="EB30" s="676"/>
      <c r="EC30" s="677"/>
    </row>
    <row r="31" spans="2:133" ht="11.25" customHeight="1" x14ac:dyDescent="0.15">
      <c r="B31" s="639" t="s">
        <v>306</v>
      </c>
      <c r="C31" s="640"/>
      <c r="D31" s="640"/>
      <c r="E31" s="640"/>
      <c r="F31" s="640"/>
      <c r="G31" s="640"/>
      <c r="H31" s="640"/>
      <c r="I31" s="640"/>
      <c r="J31" s="640"/>
      <c r="K31" s="640"/>
      <c r="L31" s="640"/>
      <c r="M31" s="640"/>
      <c r="N31" s="640"/>
      <c r="O31" s="640"/>
      <c r="P31" s="640"/>
      <c r="Q31" s="641"/>
      <c r="R31" s="642">
        <v>185670</v>
      </c>
      <c r="S31" s="643"/>
      <c r="T31" s="643"/>
      <c r="U31" s="643"/>
      <c r="V31" s="643"/>
      <c r="W31" s="643"/>
      <c r="X31" s="643"/>
      <c r="Y31" s="644"/>
      <c r="Z31" s="645">
        <v>0.4</v>
      </c>
      <c r="AA31" s="645"/>
      <c r="AB31" s="645"/>
      <c r="AC31" s="645"/>
      <c r="AD31" s="646" t="s">
        <v>128</v>
      </c>
      <c r="AE31" s="646"/>
      <c r="AF31" s="646"/>
      <c r="AG31" s="646"/>
      <c r="AH31" s="646"/>
      <c r="AI31" s="646"/>
      <c r="AJ31" s="646"/>
      <c r="AK31" s="646"/>
      <c r="AL31" s="647" t="s">
        <v>128</v>
      </c>
      <c r="AM31" s="648"/>
      <c r="AN31" s="648"/>
      <c r="AO31" s="649"/>
      <c r="AP31" s="699" t="s">
        <v>307</v>
      </c>
      <c r="AQ31" s="700"/>
      <c r="AR31" s="700"/>
      <c r="AS31" s="700"/>
      <c r="AT31" s="705" t="s">
        <v>308</v>
      </c>
      <c r="AU31" s="341"/>
      <c r="AV31" s="341"/>
      <c r="AW31" s="341"/>
      <c r="AX31" s="628" t="s">
        <v>186</v>
      </c>
      <c r="AY31" s="629"/>
      <c r="AZ31" s="629"/>
      <c r="BA31" s="629"/>
      <c r="BB31" s="629"/>
      <c r="BC31" s="629"/>
      <c r="BD31" s="629"/>
      <c r="BE31" s="629"/>
      <c r="BF31" s="630"/>
      <c r="BG31" s="710">
        <v>99</v>
      </c>
      <c r="BH31" s="697"/>
      <c r="BI31" s="697"/>
      <c r="BJ31" s="697"/>
      <c r="BK31" s="697"/>
      <c r="BL31" s="697"/>
      <c r="BM31" s="637">
        <v>89.5</v>
      </c>
      <c r="BN31" s="697"/>
      <c r="BO31" s="697"/>
      <c r="BP31" s="697"/>
      <c r="BQ31" s="698"/>
      <c r="BR31" s="710">
        <v>98.5</v>
      </c>
      <c r="BS31" s="697"/>
      <c r="BT31" s="697"/>
      <c r="BU31" s="697"/>
      <c r="BV31" s="697"/>
      <c r="BW31" s="697"/>
      <c r="BX31" s="637">
        <v>89.5</v>
      </c>
      <c r="BY31" s="697"/>
      <c r="BZ31" s="697"/>
      <c r="CA31" s="697"/>
      <c r="CB31" s="698"/>
      <c r="CD31" s="691"/>
      <c r="CE31" s="692"/>
      <c r="CF31" s="657" t="s">
        <v>309</v>
      </c>
      <c r="CG31" s="658"/>
      <c r="CH31" s="658"/>
      <c r="CI31" s="658"/>
      <c r="CJ31" s="658"/>
      <c r="CK31" s="658"/>
      <c r="CL31" s="658"/>
      <c r="CM31" s="658"/>
      <c r="CN31" s="658"/>
      <c r="CO31" s="658"/>
      <c r="CP31" s="658"/>
      <c r="CQ31" s="659"/>
      <c r="CR31" s="642">
        <v>152080</v>
      </c>
      <c r="CS31" s="681"/>
      <c r="CT31" s="681"/>
      <c r="CU31" s="681"/>
      <c r="CV31" s="681"/>
      <c r="CW31" s="681"/>
      <c r="CX31" s="681"/>
      <c r="CY31" s="682"/>
      <c r="CZ31" s="647">
        <v>0.3</v>
      </c>
      <c r="DA31" s="676"/>
      <c r="DB31" s="676"/>
      <c r="DC31" s="683"/>
      <c r="DD31" s="651">
        <v>142033</v>
      </c>
      <c r="DE31" s="681"/>
      <c r="DF31" s="681"/>
      <c r="DG31" s="681"/>
      <c r="DH31" s="681"/>
      <c r="DI31" s="681"/>
      <c r="DJ31" s="681"/>
      <c r="DK31" s="682"/>
      <c r="DL31" s="651">
        <v>142033</v>
      </c>
      <c r="DM31" s="681"/>
      <c r="DN31" s="681"/>
      <c r="DO31" s="681"/>
      <c r="DP31" s="681"/>
      <c r="DQ31" s="681"/>
      <c r="DR31" s="681"/>
      <c r="DS31" s="681"/>
      <c r="DT31" s="681"/>
      <c r="DU31" s="681"/>
      <c r="DV31" s="682"/>
      <c r="DW31" s="647">
        <v>0.5</v>
      </c>
      <c r="DX31" s="676"/>
      <c r="DY31" s="676"/>
      <c r="DZ31" s="676"/>
      <c r="EA31" s="676"/>
      <c r="EB31" s="676"/>
      <c r="EC31" s="677"/>
    </row>
    <row r="32" spans="2:133" ht="11.25" customHeight="1" x14ac:dyDescent="0.15">
      <c r="B32" s="639" t="s">
        <v>310</v>
      </c>
      <c r="C32" s="640"/>
      <c r="D32" s="640"/>
      <c r="E32" s="640"/>
      <c r="F32" s="640"/>
      <c r="G32" s="640"/>
      <c r="H32" s="640"/>
      <c r="I32" s="640"/>
      <c r="J32" s="640"/>
      <c r="K32" s="640"/>
      <c r="L32" s="640"/>
      <c r="M32" s="640"/>
      <c r="N32" s="640"/>
      <c r="O32" s="640"/>
      <c r="P32" s="640"/>
      <c r="Q32" s="641"/>
      <c r="R32" s="642">
        <v>6112083</v>
      </c>
      <c r="S32" s="643"/>
      <c r="T32" s="643"/>
      <c r="U32" s="643"/>
      <c r="V32" s="643"/>
      <c r="W32" s="643"/>
      <c r="X32" s="643"/>
      <c r="Y32" s="644"/>
      <c r="Z32" s="645">
        <v>12.2</v>
      </c>
      <c r="AA32" s="645"/>
      <c r="AB32" s="645"/>
      <c r="AC32" s="645"/>
      <c r="AD32" s="646" t="s">
        <v>128</v>
      </c>
      <c r="AE32" s="646"/>
      <c r="AF32" s="646"/>
      <c r="AG32" s="646"/>
      <c r="AH32" s="646"/>
      <c r="AI32" s="646"/>
      <c r="AJ32" s="646"/>
      <c r="AK32" s="646"/>
      <c r="AL32" s="647" t="s">
        <v>128</v>
      </c>
      <c r="AM32" s="648"/>
      <c r="AN32" s="648"/>
      <c r="AO32" s="649"/>
      <c r="AP32" s="701"/>
      <c r="AQ32" s="702"/>
      <c r="AR32" s="702"/>
      <c r="AS32" s="702"/>
      <c r="AT32" s="706"/>
      <c r="AU32" s="346" t="s">
        <v>311</v>
      </c>
      <c r="AV32" s="346"/>
      <c r="AW32" s="346"/>
      <c r="AX32" s="639" t="s">
        <v>312</v>
      </c>
      <c r="AY32" s="640"/>
      <c r="AZ32" s="640"/>
      <c r="BA32" s="640"/>
      <c r="BB32" s="640"/>
      <c r="BC32" s="640"/>
      <c r="BD32" s="640"/>
      <c r="BE32" s="640"/>
      <c r="BF32" s="641"/>
      <c r="BG32" s="711">
        <v>99.7</v>
      </c>
      <c r="BH32" s="681"/>
      <c r="BI32" s="681"/>
      <c r="BJ32" s="681"/>
      <c r="BK32" s="681"/>
      <c r="BL32" s="681"/>
      <c r="BM32" s="648">
        <v>98.4</v>
      </c>
      <c r="BN32" s="708"/>
      <c r="BO32" s="708"/>
      <c r="BP32" s="708"/>
      <c r="BQ32" s="709"/>
      <c r="BR32" s="711">
        <v>99.7</v>
      </c>
      <c r="BS32" s="681"/>
      <c r="BT32" s="681"/>
      <c r="BU32" s="681"/>
      <c r="BV32" s="681"/>
      <c r="BW32" s="681"/>
      <c r="BX32" s="648">
        <v>98.4</v>
      </c>
      <c r="BY32" s="708"/>
      <c r="BZ32" s="708"/>
      <c r="CA32" s="708"/>
      <c r="CB32" s="709"/>
      <c r="CD32" s="693"/>
      <c r="CE32" s="694"/>
      <c r="CF32" s="657" t="s">
        <v>313</v>
      </c>
      <c r="CG32" s="658"/>
      <c r="CH32" s="658"/>
      <c r="CI32" s="658"/>
      <c r="CJ32" s="658"/>
      <c r="CK32" s="658"/>
      <c r="CL32" s="658"/>
      <c r="CM32" s="658"/>
      <c r="CN32" s="658"/>
      <c r="CO32" s="658"/>
      <c r="CP32" s="658"/>
      <c r="CQ32" s="659"/>
      <c r="CR32" s="642" t="s">
        <v>128</v>
      </c>
      <c r="CS32" s="643"/>
      <c r="CT32" s="643"/>
      <c r="CU32" s="643"/>
      <c r="CV32" s="643"/>
      <c r="CW32" s="643"/>
      <c r="CX32" s="643"/>
      <c r="CY32" s="644"/>
      <c r="CZ32" s="647" t="s">
        <v>128</v>
      </c>
      <c r="DA32" s="676"/>
      <c r="DB32" s="676"/>
      <c r="DC32" s="683"/>
      <c r="DD32" s="651" t="s">
        <v>128</v>
      </c>
      <c r="DE32" s="643"/>
      <c r="DF32" s="643"/>
      <c r="DG32" s="643"/>
      <c r="DH32" s="643"/>
      <c r="DI32" s="643"/>
      <c r="DJ32" s="643"/>
      <c r="DK32" s="644"/>
      <c r="DL32" s="651" t="s">
        <v>128</v>
      </c>
      <c r="DM32" s="643"/>
      <c r="DN32" s="643"/>
      <c r="DO32" s="643"/>
      <c r="DP32" s="643"/>
      <c r="DQ32" s="643"/>
      <c r="DR32" s="643"/>
      <c r="DS32" s="643"/>
      <c r="DT32" s="643"/>
      <c r="DU32" s="643"/>
      <c r="DV32" s="644"/>
      <c r="DW32" s="647" t="s">
        <v>128</v>
      </c>
      <c r="DX32" s="676"/>
      <c r="DY32" s="676"/>
      <c r="DZ32" s="676"/>
      <c r="EA32" s="676"/>
      <c r="EB32" s="676"/>
      <c r="EC32" s="677"/>
    </row>
    <row r="33" spans="2:133" ht="11.25" customHeight="1" x14ac:dyDescent="0.15">
      <c r="B33" s="678" t="s">
        <v>314</v>
      </c>
      <c r="C33" s="679"/>
      <c r="D33" s="679"/>
      <c r="E33" s="679"/>
      <c r="F33" s="679"/>
      <c r="G33" s="679"/>
      <c r="H33" s="679"/>
      <c r="I33" s="679"/>
      <c r="J33" s="679"/>
      <c r="K33" s="679"/>
      <c r="L33" s="679"/>
      <c r="M33" s="679"/>
      <c r="N33" s="679"/>
      <c r="O33" s="679"/>
      <c r="P33" s="679"/>
      <c r="Q33" s="680"/>
      <c r="R33" s="642">
        <v>22138</v>
      </c>
      <c r="S33" s="643"/>
      <c r="T33" s="643"/>
      <c r="U33" s="643"/>
      <c r="V33" s="643"/>
      <c r="W33" s="643"/>
      <c r="X33" s="643"/>
      <c r="Y33" s="644"/>
      <c r="Z33" s="645">
        <v>0</v>
      </c>
      <c r="AA33" s="645"/>
      <c r="AB33" s="645"/>
      <c r="AC33" s="645"/>
      <c r="AD33" s="646">
        <v>22138</v>
      </c>
      <c r="AE33" s="646"/>
      <c r="AF33" s="646"/>
      <c r="AG33" s="646"/>
      <c r="AH33" s="646"/>
      <c r="AI33" s="646"/>
      <c r="AJ33" s="646"/>
      <c r="AK33" s="646"/>
      <c r="AL33" s="647">
        <v>0.1</v>
      </c>
      <c r="AM33" s="648"/>
      <c r="AN33" s="648"/>
      <c r="AO33" s="649"/>
      <c r="AP33" s="703"/>
      <c r="AQ33" s="704"/>
      <c r="AR33" s="704"/>
      <c r="AS33" s="704"/>
      <c r="AT33" s="707"/>
      <c r="AU33" s="343"/>
      <c r="AV33" s="343"/>
      <c r="AW33" s="343"/>
      <c r="AX33" s="686" t="s">
        <v>315</v>
      </c>
      <c r="AY33" s="687"/>
      <c r="AZ33" s="687"/>
      <c r="BA33" s="687"/>
      <c r="BB33" s="687"/>
      <c r="BC33" s="687"/>
      <c r="BD33" s="687"/>
      <c r="BE33" s="687"/>
      <c r="BF33" s="688"/>
      <c r="BG33" s="712">
        <v>98.2</v>
      </c>
      <c r="BH33" s="713"/>
      <c r="BI33" s="713"/>
      <c r="BJ33" s="713"/>
      <c r="BK33" s="713"/>
      <c r="BL33" s="713"/>
      <c r="BM33" s="714">
        <v>81</v>
      </c>
      <c r="BN33" s="713"/>
      <c r="BO33" s="713"/>
      <c r="BP33" s="713"/>
      <c r="BQ33" s="715"/>
      <c r="BR33" s="712">
        <v>97.2</v>
      </c>
      <c r="BS33" s="713"/>
      <c r="BT33" s="713"/>
      <c r="BU33" s="713"/>
      <c r="BV33" s="713"/>
      <c r="BW33" s="713"/>
      <c r="BX33" s="714">
        <v>81.5</v>
      </c>
      <c r="BY33" s="713"/>
      <c r="BZ33" s="713"/>
      <c r="CA33" s="713"/>
      <c r="CB33" s="715"/>
      <c r="CD33" s="657" t="s">
        <v>316</v>
      </c>
      <c r="CE33" s="658"/>
      <c r="CF33" s="658"/>
      <c r="CG33" s="658"/>
      <c r="CH33" s="658"/>
      <c r="CI33" s="658"/>
      <c r="CJ33" s="658"/>
      <c r="CK33" s="658"/>
      <c r="CL33" s="658"/>
      <c r="CM33" s="658"/>
      <c r="CN33" s="658"/>
      <c r="CO33" s="658"/>
      <c r="CP33" s="658"/>
      <c r="CQ33" s="659"/>
      <c r="CR33" s="642">
        <v>20370983</v>
      </c>
      <c r="CS33" s="681"/>
      <c r="CT33" s="681"/>
      <c r="CU33" s="681"/>
      <c r="CV33" s="681"/>
      <c r="CW33" s="681"/>
      <c r="CX33" s="681"/>
      <c r="CY33" s="682"/>
      <c r="CZ33" s="647">
        <v>42.4</v>
      </c>
      <c r="DA33" s="676"/>
      <c r="DB33" s="676"/>
      <c r="DC33" s="683"/>
      <c r="DD33" s="651">
        <v>14376506</v>
      </c>
      <c r="DE33" s="681"/>
      <c r="DF33" s="681"/>
      <c r="DG33" s="681"/>
      <c r="DH33" s="681"/>
      <c r="DI33" s="681"/>
      <c r="DJ33" s="681"/>
      <c r="DK33" s="682"/>
      <c r="DL33" s="651">
        <v>10068835</v>
      </c>
      <c r="DM33" s="681"/>
      <c r="DN33" s="681"/>
      <c r="DO33" s="681"/>
      <c r="DP33" s="681"/>
      <c r="DQ33" s="681"/>
      <c r="DR33" s="681"/>
      <c r="DS33" s="681"/>
      <c r="DT33" s="681"/>
      <c r="DU33" s="681"/>
      <c r="DV33" s="682"/>
      <c r="DW33" s="647">
        <v>37.1</v>
      </c>
      <c r="DX33" s="676"/>
      <c r="DY33" s="676"/>
      <c r="DZ33" s="676"/>
      <c r="EA33" s="676"/>
      <c r="EB33" s="676"/>
      <c r="EC33" s="677"/>
    </row>
    <row r="34" spans="2:133" ht="11.25" customHeight="1" x14ac:dyDescent="0.15">
      <c r="B34" s="639" t="s">
        <v>317</v>
      </c>
      <c r="C34" s="640"/>
      <c r="D34" s="640"/>
      <c r="E34" s="640"/>
      <c r="F34" s="640"/>
      <c r="G34" s="640"/>
      <c r="H34" s="640"/>
      <c r="I34" s="640"/>
      <c r="J34" s="640"/>
      <c r="K34" s="640"/>
      <c r="L34" s="640"/>
      <c r="M34" s="640"/>
      <c r="N34" s="640"/>
      <c r="O34" s="640"/>
      <c r="P34" s="640"/>
      <c r="Q34" s="641"/>
      <c r="R34" s="642">
        <v>3585529</v>
      </c>
      <c r="S34" s="643"/>
      <c r="T34" s="643"/>
      <c r="U34" s="643"/>
      <c r="V34" s="643"/>
      <c r="W34" s="643"/>
      <c r="X34" s="643"/>
      <c r="Y34" s="644"/>
      <c r="Z34" s="645">
        <v>7.2</v>
      </c>
      <c r="AA34" s="645"/>
      <c r="AB34" s="645"/>
      <c r="AC34" s="645"/>
      <c r="AD34" s="646" t="s">
        <v>128</v>
      </c>
      <c r="AE34" s="646"/>
      <c r="AF34" s="646"/>
      <c r="AG34" s="646"/>
      <c r="AH34" s="646"/>
      <c r="AI34" s="646"/>
      <c r="AJ34" s="646"/>
      <c r="AK34" s="646"/>
      <c r="AL34" s="647" t="s">
        <v>128</v>
      </c>
      <c r="AM34" s="648"/>
      <c r="AN34" s="648"/>
      <c r="AO34" s="649"/>
      <c r="AP34" s="207"/>
      <c r="AQ34" s="208"/>
      <c r="AR34" s="346"/>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7" t="s">
        <v>318</v>
      </c>
      <c r="CE34" s="658"/>
      <c r="CF34" s="658"/>
      <c r="CG34" s="658"/>
      <c r="CH34" s="658"/>
      <c r="CI34" s="658"/>
      <c r="CJ34" s="658"/>
      <c r="CK34" s="658"/>
      <c r="CL34" s="658"/>
      <c r="CM34" s="658"/>
      <c r="CN34" s="658"/>
      <c r="CO34" s="658"/>
      <c r="CP34" s="658"/>
      <c r="CQ34" s="659"/>
      <c r="CR34" s="642">
        <v>5811973</v>
      </c>
      <c r="CS34" s="643"/>
      <c r="CT34" s="643"/>
      <c r="CU34" s="643"/>
      <c r="CV34" s="643"/>
      <c r="CW34" s="643"/>
      <c r="CX34" s="643"/>
      <c r="CY34" s="644"/>
      <c r="CZ34" s="647">
        <v>12.1</v>
      </c>
      <c r="DA34" s="676"/>
      <c r="DB34" s="676"/>
      <c r="DC34" s="683"/>
      <c r="DD34" s="651">
        <v>4540357</v>
      </c>
      <c r="DE34" s="643"/>
      <c r="DF34" s="643"/>
      <c r="DG34" s="643"/>
      <c r="DH34" s="643"/>
      <c r="DI34" s="643"/>
      <c r="DJ34" s="643"/>
      <c r="DK34" s="644"/>
      <c r="DL34" s="651">
        <v>3969541</v>
      </c>
      <c r="DM34" s="643"/>
      <c r="DN34" s="643"/>
      <c r="DO34" s="643"/>
      <c r="DP34" s="643"/>
      <c r="DQ34" s="643"/>
      <c r="DR34" s="643"/>
      <c r="DS34" s="643"/>
      <c r="DT34" s="643"/>
      <c r="DU34" s="643"/>
      <c r="DV34" s="644"/>
      <c r="DW34" s="647">
        <v>14.6</v>
      </c>
      <c r="DX34" s="676"/>
      <c r="DY34" s="676"/>
      <c r="DZ34" s="676"/>
      <c r="EA34" s="676"/>
      <c r="EB34" s="676"/>
      <c r="EC34" s="677"/>
    </row>
    <row r="35" spans="2:133" ht="11.25" customHeight="1" x14ac:dyDescent="0.15">
      <c r="B35" s="639" t="s">
        <v>319</v>
      </c>
      <c r="C35" s="640"/>
      <c r="D35" s="640"/>
      <c r="E35" s="640"/>
      <c r="F35" s="640"/>
      <c r="G35" s="640"/>
      <c r="H35" s="640"/>
      <c r="I35" s="640"/>
      <c r="J35" s="640"/>
      <c r="K35" s="640"/>
      <c r="L35" s="640"/>
      <c r="M35" s="640"/>
      <c r="N35" s="640"/>
      <c r="O35" s="640"/>
      <c r="P35" s="640"/>
      <c r="Q35" s="641"/>
      <c r="R35" s="642">
        <v>124942</v>
      </c>
      <c r="S35" s="643"/>
      <c r="T35" s="643"/>
      <c r="U35" s="643"/>
      <c r="V35" s="643"/>
      <c r="W35" s="643"/>
      <c r="X35" s="643"/>
      <c r="Y35" s="644"/>
      <c r="Z35" s="645">
        <v>0.2</v>
      </c>
      <c r="AA35" s="645"/>
      <c r="AB35" s="645"/>
      <c r="AC35" s="645"/>
      <c r="AD35" s="646">
        <v>38969</v>
      </c>
      <c r="AE35" s="646"/>
      <c r="AF35" s="646"/>
      <c r="AG35" s="646"/>
      <c r="AH35" s="646"/>
      <c r="AI35" s="646"/>
      <c r="AJ35" s="646"/>
      <c r="AK35" s="646"/>
      <c r="AL35" s="647">
        <v>0.1</v>
      </c>
      <c r="AM35" s="648"/>
      <c r="AN35" s="648"/>
      <c r="AO35" s="649"/>
      <c r="AP35" s="209"/>
      <c r="AQ35" s="621" t="s">
        <v>320</v>
      </c>
      <c r="AR35" s="622"/>
      <c r="AS35" s="622"/>
      <c r="AT35" s="622"/>
      <c r="AU35" s="622"/>
      <c r="AV35" s="622"/>
      <c r="AW35" s="622"/>
      <c r="AX35" s="622"/>
      <c r="AY35" s="622"/>
      <c r="AZ35" s="622"/>
      <c r="BA35" s="622"/>
      <c r="BB35" s="622"/>
      <c r="BC35" s="622"/>
      <c r="BD35" s="622"/>
      <c r="BE35" s="622"/>
      <c r="BF35" s="623"/>
      <c r="BG35" s="621" t="s">
        <v>321</v>
      </c>
      <c r="BH35" s="622"/>
      <c r="BI35" s="622"/>
      <c r="BJ35" s="622"/>
      <c r="BK35" s="622"/>
      <c r="BL35" s="622"/>
      <c r="BM35" s="622"/>
      <c r="BN35" s="622"/>
      <c r="BO35" s="622"/>
      <c r="BP35" s="622"/>
      <c r="BQ35" s="622"/>
      <c r="BR35" s="622"/>
      <c r="BS35" s="622"/>
      <c r="BT35" s="622"/>
      <c r="BU35" s="622"/>
      <c r="BV35" s="622"/>
      <c r="BW35" s="622"/>
      <c r="BX35" s="622"/>
      <c r="BY35" s="622"/>
      <c r="BZ35" s="622"/>
      <c r="CA35" s="622"/>
      <c r="CB35" s="623"/>
      <c r="CD35" s="657" t="s">
        <v>322</v>
      </c>
      <c r="CE35" s="658"/>
      <c r="CF35" s="658"/>
      <c r="CG35" s="658"/>
      <c r="CH35" s="658"/>
      <c r="CI35" s="658"/>
      <c r="CJ35" s="658"/>
      <c r="CK35" s="658"/>
      <c r="CL35" s="658"/>
      <c r="CM35" s="658"/>
      <c r="CN35" s="658"/>
      <c r="CO35" s="658"/>
      <c r="CP35" s="658"/>
      <c r="CQ35" s="659"/>
      <c r="CR35" s="642">
        <v>1010852</v>
      </c>
      <c r="CS35" s="681"/>
      <c r="CT35" s="681"/>
      <c r="CU35" s="681"/>
      <c r="CV35" s="681"/>
      <c r="CW35" s="681"/>
      <c r="CX35" s="681"/>
      <c r="CY35" s="682"/>
      <c r="CZ35" s="647">
        <v>2.1</v>
      </c>
      <c r="DA35" s="676"/>
      <c r="DB35" s="676"/>
      <c r="DC35" s="683"/>
      <c r="DD35" s="651">
        <v>882899</v>
      </c>
      <c r="DE35" s="681"/>
      <c r="DF35" s="681"/>
      <c r="DG35" s="681"/>
      <c r="DH35" s="681"/>
      <c r="DI35" s="681"/>
      <c r="DJ35" s="681"/>
      <c r="DK35" s="682"/>
      <c r="DL35" s="651">
        <v>849710</v>
      </c>
      <c r="DM35" s="681"/>
      <c r="DN35" s="681"/>
      <c r="DO35" s="681"/>
      <c r="DP35" s="681"/>
      <c r="DQ35" s="681"/>
      <c r="DR35" s="681"/>
      <c r="DS35" s="681"/>
      <c r="DT35" s="681"/>
      <c r="DU35" s="681"/>
      <c r="DV35" s="682"/>
      <c r="DW35" s="647">
        <v>3.1</v>
      </c>
      <c r="DX35" s="676"/>
      <c r="DY35" s="676"/>
      <c r="DZ35" s="676"/>
      <c r="EA35" s="676"/>
      <c r="EB35" s="676"/>
      <c r="EC35" s="677"/>
    </row>
    <row r="36" spans="2:133" ht="11.25" customHeight="1" x14ac:dyDescent="0.15">
      <c r="B36" s="639" t="s">
        <v>323</v>
      </c>
      <c r="C36" s="640"/>
      <c r="D36" s="640"/>
      <c r="E36" s="640"/>
      <c r="F36" s="640"/>
      <c r="G36" s="640"/>
      <c r="H36" s="640"/>
      <c r="I36" s="640"/>
      <c r="J36" s="640"/>
      <c r="K36" s="640"/>
      <c r="L36" s="640"/>
      <c r="M36" s="640"/>
      <c r="N36" s="640"/>
      <c r="O36" s="640"/>
      <c r="P36" s="640"/>
      <c r="Q36" s="641"/>
      <c r="R36" s="642">
        <v>433153</v>
      </c>
      <c r="S36" s="643"/>
      <c r="T36" s="643"/>
      <c r="U36" s="643"/>
      <c r="V36" s="643"/>
      <c r="W36" s="643"/>
      <c r="X36" s="643"/>
      <c r="Y36" s="644"/>
      <c r="Z36" s="645">
        <v>0.9</v>
      </c>
      <c r="AA36" s="645"/>
      <c r="AB36" s="645"/>
      <c r="AC36" s="645"/>
      <c r="AD36" s="646" t="s">
        <v>128</v>
      </c>
      <c r="AE36" s="646"/>
      <c r="AF36" s="646"/>
      <c r="AG36" s="646"/>
      <c r="AH36" s="646"/>
      <c r="AI36" s="646"/>
      <c r="AJ36" s="646"/>
      <c r="AK36" s="646"/>
      <c r="AL36" s="647" t="s">
        <v>128</v>
      </c>
      <c r="AM36" s="648"/>
      <c r="AN36" s="648"/>
      <c r="AO36" s="649"/>
      <c r="AP36" s="209"/>
      <c r="AQ36" s="716" t="s">
        <v>324</v>
      </c>
      <c r="AR36" s="717"/>
      <c r="AS36" s="717"/>
      <c r="AT36" s="717"/>
      <c r="AU36" s="717"/>
      <c r="AV36" s="717"/>
      <c r="AW36" s="717"/>
      <c r="AX36" s="717"/>
      <c r="AY36" s="718"/>
      <c r="AZ36" s="631">
        <v>6269157</v>
      </c>
      <c r="BA36" s="632"/>
      <c r="BB36" s="632"/>
      <c r="BC36" s="632"/>
      <c r="BD36" s="632"/>
      <c r="BE36" s="632"/>
      <c r="BF36" s="719"/>
      <c r="BG36" s="653" t="s">
        <v>325</v>
      </c>
      <c r="BH36" s="654"/>
      <c r="BI36" s="654"/>
      <c r="BJ36" s="654"/>
      <c r="BK36" s="654"/>
      <c r="BL36" s="654"/>
      <c r="BM36" s="654"/>
      <c r="BN36" s="654"/>
      <c r="BO36" s="654"/>
      <c r="BP36" s="654"/>
      <c r="BQ36" s="654"/>
      <c r="BR36" s="654"/>
      <c r="BS36" s="654"/>
      <c r="BT36" s="654"/>
      <c r="BU36" s="655"/>
      <c r="BV36" s="631">
        <v>124023</v>
      </c>
      <c r="BW36" s="632"/>
      <c r="BX36" s="632"/>
      <c r="BY36" s="632"/>
      <c r="BZ36" s="632"/>
      <c r="CA36" s="632"/>
      <c r="CB36" s="719"/>
      <c r="CD36" s="657" t="s">
        <v>326</v>
      </c>
      <c r="CE36" s="658"/>
      <c r="CF36" s="658"/>
      <c r="CG36" s="658"/>
      <c r="CH36" s="658"/>
      <c r="CI36" s="658"/>
      <c r="CJ36" s="658"/>
      <c r="CK36" s="658"/>
      <c r="CL36" s="658"/>
      <c r="CM36" s="658"/>
      <c r="CN36" s="658"/>
      <c r="CO36" s="658"/>
      <c r="CP36" s="658"/>
      <c r="CQ36" s="659"/>
      <c r="CR36" s="642">
        <v>7884833</v>
      </c>
      <c r="CS36" s="643"/>
      <c r="CT36" s="643"/>
      <c r="CU36" s="643"/>
      <c r="CV36" s="643"/>
      <c r="CW36" s="643"/>
      <c r="CX36" s="643"/>
      <c r="CY36" s="644"/>
      <c r="CZ36" s="647">
        <v>16.399999999999999</v>
      </c>
      <c r="DA36" s="676"/>
      <c r="DB36" s="676"/>
      <c r="DC36" s="683"/>
      <c r="DD36" s="651">
        <v>4786902</v>
      </c>
      <c r="DE36" s="643"/>
      <c r="DF36" s="643"/>
      <c r="DG36" s="643"/>
      <c r="DH36" s="643"/>
      <c r="DI36" s="643"/>
      <c r="DJ36" s="643"/>
      <c r="DK36" s="644"/>
      <c r="DL36" s="651">
        <v>2737037</v>
      </c>
      <c r="DM36" s="643"/>
      <c r="DN36" s="643"/>
      <c r="DO36" s="643"/>
      <c r="DP36" s="643"/>
      <c r="DQ36" s="643"/>
      <c r="DR36" s="643"/>
      <c r="DS36" s="643"/>
      <c r="DT36" s="643"/>
      <c r="DU36" s="643"/>
      <c r="DV36" s="644"/>
      <c r="DW36" s="647">
        <v>10.1</v>
      </c>
      <c r="DX36" s="676"/>
      <c r="DY36" s="676"/>
      <c r="DZ36" s="676"/>
      <c r="EA36" s="676"/>
      <c r="EB36" s="676"/>
      <c r="EC36" s="677"/>
    </row>
    <row r="37" spans="2:133" ht="11.25" customHeight="1" x14ac:dyDescent="0.15">
      <c r="B37" s="639" t="s">
        <v>327</v>
      </c>
      <c r="C37" s="640"/>
      <c r="D37" s="640"/>
      <c r="E37" s="640"/>
      <c r="F37" s="640"/>
      <c r="G37" s="640"/>
      <c r="H37" s="640"/>
      <c r="I37" s="640"/>
      <c r="J37" s="640"/>
      <c r="K37" s="640"/>
      <c r="L37" s="640"/>
      <c r="M37" s="640"/>
      <c r="N37" s="640"/>
      <c r="O37" s="640"/>
      <c r="P37" s="640"/>
      <c r="Q37" s="641"/>
      <c r="R37" s="642">
        <v>1630168</v>
      </c>
      <c r="S37" s="643"/>
      <c r="T37" s="643"/>
      <c r="U37" s="643"/>
      <c r="V37" s="643"/>
      <c r="W37" s="643"/>
      <c r="X37" s="643"/>
      <c r="Y37" s="644"/>
      <c r="Z37" s="645">
        <v>3.3</v>
      </c>
      <c r="AA37" s="645"/>
      <c r="AB37" s="645"/>
      <c r="AC37" s="645"/>
      <c r="AD37" s="646" t="s">
        <v>128</v>
      </c>
      <c r="AE37" s="646"/>
      <c r="AF37" s="646"/>
      <c r="AG37" s="646"/>
      <c r="AH37" s="646"/>
      <c r="AI37" s="646"/>
      <c r="AJ37" s="646"/>
      <c r="AK37" s="646"/>
      <c r="AL37" s="647" t="s">
        <v>128</v>
      </c>
      <c r="AM37" s="648"/>
      <c r="AN37" s="648"/>
      <c r="AO37" s="649"/>
      <c r="AQ37" s="720" t="s">
        <v>328</v>
      </c>
      <c r="AR37" s="721"/>
      <c r="AS37" s="721"/>
      <c r="AT37" s="721"/>
      <c r="AU37" s="721"/>
      <c r="AV37" s="721"/>
      <c r="AW37" s="721"/>
      <c r="AX37" s="721"/>
      <c r="AY37" s="722"/>
      <c r="AZ37" s="642">
        <v>1749717</v>
      </c>
      <c r="BA37" s="643"/>
      <c r="BB37" s="643"/>
      <c r="BC37" s="643"/>
      <c r="BD37" s="681"/>
      <c r="BE37" s="681"/>
      <c r="BF37" s="709"/>
      <c r="BG37" s="657" t="s">
        <v>329</v>
      </c>
      <c r="BH37" s="658"/>
      <c r="BI37" s="658"/>
      <c r="BJ37" s="658"/>
      <c r="BK37" s="658"/>
      <c r="BL37" s="658"/>
      <c r="BM37" s="658"/>
      <c r="BN37" s="658"/>
      <c r="BO37" s="658"/>
      <c r="BP37" s="658"/>
      <c r="BQ37" s="658"/>
      <c r="BR37" s="658"/>
      <c r="BS37" s="658"/>
      <c r="BT37" s="658"/>
      <c r="BU37" s="659"/>
      <c r="BV37" s="642">
        <v>25240</v>
      </c>
      <c r="BW37" s="643"/>
      <c r="BX37" s="643"/>
      <c r="BY37" s="643"/>
      <c r="BZ37" s="643"/>
      <c r="CA37" s="643"/>
      <c r="CB37" s="652"/>
      <c r="CD37" s="657" t="s">
        <v>330</v>
      </c>
      <c r="CE37" s="658"/>
      <c r="CF37" s="658"/>
      <c r="CG37" s="658"/>
      <c r="CH37" s="658"/>
      <c r="CI37" s="658"/>
      <c r="CJ37" s="658"/>
      <c r="CK37" s="658"/>
      <c r="CL37" s="658"/>
      <c r="CM37" s="658"/>
      <c r="CN37" s="658"/>
      <c r="CO37" s="658"/>
      <c r="CP37" s="658"/>
      <c r="CQ37" s="659"/>
      <c r="CR37" s="642">
        <v>47902</v>
      </c>
      <c r="CS37" s="681"/>
      <c r="CT37" s="681"/>
      <c r="CU37" s="681"/>
      <c r="CV37" s="681"/>
      <c r="CW37" s="681"/>
      <c r="CX37" s="681"/>
      <c r="CY37" s="682"/>
      <c r="CZ37" s="647">
        <v>0.1</v>
      </c>
      <c r="DA37" s="676"/>
      <c r="DB37" s="676"/>
      <c r="DC37" s="683"/>
      <c r="DD37" s="651">
        <v>47902</v>
      </c>
      <c r="DE37" s="681"/>
      <c r="DF37" s="681"/>
      <c r="DG37" s="681"/>
      <c r="DH37" s="681"/>
      <c r="DI37" s="681"/>
      <c r="DJ37" s="681"/>
      <c r="DK37" s="682"/>
      <c r="DL37" s="651">
        <v>24128</v>
      </c>
      <c r="DM37" s="681"/>
      <c r="DN37" s="681"/>
      <c r="DO37" s="681"/>
      <c r="DP37" s="681"/>
      <c r="DQ37" s="681"/>
      <c r="DR37" s="681"/>
      <c r="DS37" s="681"/>
      <c r="DT37" s="681"/>
      <c r="DU37" s="681"/>
      <c r="DV37" s="682"/>
      <c r="DW37" s="647">
        <v>0.1</v>
      </c>
      <c r="DX37" s="676"/>
      <c r="DY37" s="676"/>
      <c r="DZ37" s="676"/>
      <c r="EA37" s="676"/>
      <c r="EB37" s="676"/>
      <c r="EC37" s="677"/>
    </row>
    <row r="38" spans="2:133" ht="11.25" customHeight="1" x14ac:dyDescent="0.15">
      <c r="B38" s="639" t="s">
        <v>331</v>
      </c>
      <c r="C38" s="640"/>
      <c r="D38" s="640"/>
      <c r="E38" s="640"/>
      <c r="F38" s="640"/>
      <c r="G38" s="640"/>
      <c r="H38" s="640"/>
      <c r="I38" s="640"/>
      <c r="J38" s="640"/>
      <c r="K38" s="640"/>
      <c r="L38" s="640"/>
      <c r="M38" s="640"/>
      <c r="N38" s="640"/>
      <c r="O38" s="640"/>
      <c r="P38" s="640"/>
      <c r="Q38" s="641"/>
      <c r="R38" s="642">
        <v>2068400</v>
      </c>
      <c r="S38" s="643"/>
      <c r="T38" s="643"/>
      <c r="U38" s="643"/>
      <c r="V38" s="643"/>
      <c r="W38" s="643"/>
      <c r="X38" s="643"/>
      <c r="Y38" s="644"/>
      <c r="Z38" s="645">
        <v>4.0999999999999996</v>
      </c>
      <c r="AA38" s="645"/>
      <c r="AB38" s="645"/>
      <c r="AC38" s="645"/>
      <c r="AD38" s="646" t="s">
        <v>128</v>
      </c>
      <c r="AE38" s="646"/>
      <c r="AF38" s="646"/>
      <c r="AG38" s="646"/>
      <c r="AH38" s="646"/>
      <c r="AI38" s="646"/>
      <c r="AJ38" s="646"/>
      <c r="AK38" s="646"/>
      <c r="AL38" s="647" t="s">
        <v>128</v>
      </c>
      <c r="AM38" s="648"/>
      <c r="AN38" s="648"/>
      <c r="AO38" s="649"/>
      <c r="AQ38" s="720" t="s">
        <v>332</v>
      </c>
      <c r="AR38" s="721"/>
      <c r="AS38" s="721"/>
      <c r="AT38" s="721"/>
      <c r="AU38" s="721"/>
      <c r="AV38" s="721"/>
      <c r="AW38" s="721"/>
      <c r="AX38" s="721"/>
      <c r="AY38" s="722"/>
      <c r="AZ38" s="642">
        <v>1045274</v>
      </c>
      <c r="BA38" s="643"/>
      <c r="BB38" s="643"/>
      <c r="BC38" s="643"/>
      <c r="BD38" s="681"/>
      <c r="BE38" s="681"/>
      <c r="BF38" s="709"/>
      <c r="BG38" s="657" t="s">
        <v>333</v>
      </c>
      <c r="BH38" s="658"/>
      <c r="BI38" s="658"/>
      <c r="BJ38" s="658"/>
      <c r="BK38" s="658"/>
      <c r="BL38" s="658"/>
      <c r="BM38" s="658"/>
      <c r="BN38" s="658"/>
      <c r="BO38" s="658"/>
      <c r="BP38" s="658"/>
      <c r="BQ38" s="658"/>
      <c r="BR38" s="658"/>
      <c r="BS38" s="658"/>
      <c r="BT38" s="658"/>
      <c r="BU38" s="659"/>
      <c r="BV38" s="642">
        <v>8648</v>
      </c>
      <c r="BW38" s="643"/>
      <c r="BX38" s="643"/>
      <c r="BY38" s="643"/>
      <c r="BZ38" s="643"/>
      <c r="CA38" s="643"/>
      <c r="CB38" s="652"/>
      <c r="CD38" s="657" t="s">
        <v>334</v>
      </c>
      <c r="CE38" s="658"/>
      <c r="CF38" s="658"/>
      <c r="CG38" s="658"/>
      <c r="CH38" s="658"/>
      <c r="CI38" s="658"/>
      <c r="CJ38" s="658"/>
      <c r="CK38" s="658"/>
      <c r="CL38" s="658"/>
      <c r="CM38" s="658"/>
      <c r="CN38" s="658"/>
      <c r="CO38" s="658"/>
      <c r="CP38" s="658"/>
      <c r="CQ38" s="659"/>
      <c r="CR38" s="642">
        <v>3006493</v>
      </c>
      <c r="CS38" s="643"/>
      <c r="CT38" s="643"/>
      <c r="CU38" s="643"/>
      <c r="CV38" s="643"/>
      <c r="CW38" s="643"/>
      <c r="CX38" s="643"/>
      <c r="CY38" s="644"/>
      <c r="CZ38" s="647">
        <v>6.3</v>
      </c>
      <c r="DA38" s="676"/>
      <c r="DB38" s="676"/>
      <c r="DC38" s="683"/>
      <c r="DD38" s="651">
        <v>2555675</v>
      </c>
      <c r="DE38" s="643"/>
      <c r="DF38" s="643"/>
      <c r="DG38" s="643"/>
      <c r="DH38" s="643"/>
      <c r="DI38" s="643"/>
      <c r="DJ38" s="643"/>
      <c r="DK38" s="644"/>
      <c r="DL38" s="651">
        <v>2122231</v>
      </c>
      <c r="DM38" s="643"/>
      <c r="DN38" s="643"/>
      <c r="DO38" s="643"/>
      <c r="DP38" s="643"/>
      <c r="DQ38" s="643"/>
      <c r="DR38" s="643"/>
      <c r="DS38" s="643"/>
      <c r="DT38" s="643"/>
      <c r="DU38" s="643"/>
      <c r="DV38" s="644"/>
      <c r="DW38" s="647">
        <v>7.8</v>
      </c>
      <c r="DX38" s="676"/>
      <c r="DY38" s="676"/>
      <c r="DZ38" s="676"/>
      <c r="EA38" s="676"/>
      <c r="EB38" s="676"/>
      <c r="EC38" s="677"/>
    </row>
    <row r="39" spans="2:133" ht="11.25" customHeight="1" x14ac:dyDescent="0.15">
      <c r="B39" s="639" t="s">
        <v>335</v>
      </c>
      <c r="C39" s="640"/>
      <c r="D39" s="640"/>
      <c r="E39" s="640"/>
      <c r="F39" s="640"/>
      <c r="G39" s="640"/>
      <c r="H39" s="640"/>
      <c r="I39" s="640"/>
      <c r="J39" s="640"/>
      <c r="K39" s="640"/>
      <c r="L39" s="640"/>
      <c r="M39" s="640"/>
      <c r="N39" s="640"/>
      <c r="O39" s="640"/>
      <c r="P39" s="640"/>
      <c r="Q39" s="641"/>
      <c r="R39" s="642">
        <v>1685485</v>
      </c>
      <c r="S39" s="643"/>
      <c r="T39" s="643"/>
      <c r="U39" s="643"/>
      <c r="V39" s="643"/>
      <c r="W39" s="643"/>
      <c r="X39" s="643"/>
      <c r="Y39" s="644"/>
      <c r="Z39" s="645">
        <v>3.4</v>
      </c>
      <c r="AA39" s="645"/>
      <c r="AB39" s="645"/>
      <c r="AC39" s="645"/>
      <c r="AD39" s="646">
        <v>65</v>
      </c>
      <c r="AE39" s="646"/>
      <c r="AF39" s="646"/>
      <c r="AG39" s="646"/>
      <c r="AH39" s="646"/>
      <c r="AI39" s="646"/>
      <c r="AJ39" s="646"/>
      <c r="AK39" s="646"/>
      <c r="AL39" s="647">
        <v>0</v>
      </c>
      <c r="AM39" s="648"/>
      <c r="AN39" s="648"/>
      <c r="AO39" s="649"/>
      <c r="AQ39" s="720" t="s">
        <v>336</v>
      </c>
      <c r="AR39" s="721"/>
      <c r="AS39" s="721"/>
      <c r="AT39" s="721"/>
      <c r="AU39" s="721"/>
      <c r="AV39" s="721"/>
      <c r="AW39" s="721"/>
      <c r="AX39" s="721"/>
      <c r="AY39" s="722"/>
      <c r="AZ39" s="642">
        <v>467673</v>
      </c>
      <c r="BA39" s="643"/>
      <c r="BB39" s="643"/>
      <c r="BC39" s="643"/>
      <c r="BD39" s="681"/>
      <c r="BE39" s="681"/>
      <c r="BF39" s="709"/>
      <c r="BG39" s="657" t="s">
        <v>337</v>
      </c>
      <c r="BH39" s="658"/>
      <c r="BI39" s="658"/>
      <c r="BJ39" s="658"/>
      <c r="BK39" s="658"/>
      <c r="BL39" s="658"/>
      <c r="BM39" s="658"/>
      <c r="BN39" s="658"/>
      <c r="BO39" s="658"/>
      <c r="BP39" s="658"/>
      <c r="BQ39" s="658"/>
      <c r="BR39" s="658"/>
      <c r="BS39" s="658"/>
      <c r="BT39" s="658"/>
      <c r="BU39" s="659"/>
      <c r="BV39" s="642">
        <v>13164</v>
      </c>
      <c r="BW39" s="643"/>
      <c r="BX39" s="643"/>
      <c r="BY39" s="643"/>
      <c r="BZ39" s="643"/>
      <c r="CA39" s="643"/>
      <c r="CB39" s="652"/>
      <c r="CD39" s="657" t="s">
        <v>338</v>
      </c>
      <c r="CE39" s="658"/>
      <c r="CF39" s="658"/>
      <c r="CG39" s="658"/>
      <c r="CH39" s="658"/>
      <c r="CI39" s="658"/>
      <c r="CJ39" s="658"/>
      <c r="CK39" s="658"/>
      <c r="CL39" s="658"/>
      <c r="CM39" s="658"/>
      <c r="CN39" s="658"/>
      <c r="CO39" s="658"/>
      <c r="CP39" s="658"/>
      <c r="CQ39" s="659"/>
      <c r="CR39" s="642">
        <v>1303403</v>
      </c>
      <c r="CS39" s="681"/>
      <c r="CT39" s="681"/>
      <c r="CU39" s="681"/>
      <c r="CV39" s="681"/>
      <c r="CW39" s="681"/>
      <c r="CX39" s="681"/>
      <c r="CY39" s="682"/>
      <c r="CZ39" s="647">
        <v>2.7</v>
      </c>
      <c r="DA39" s="676"/>
      <c r="DB39" s="676"/>
      <c r="DC39" s="683"/>
      <c r="DD39" s="651">
        <v>1002745</v>
      </c>
      <c r="DE39" s="681"/>
      <c r="DF39" s="681"/>
      <c r="DG39" s="681"/>
      <c r="DH39" s="681"/>
      <c r="DI39" s="681"/>
      <c r="DJ39" s="681"/>
      <c r="DK39" s="682"/>
      <c r="DL39" s="651" t="s">
        <v>128</v>
      </c>
      <c r="DM39" s="681"/>
      <c r="DN39" s="681"/>
      <c r="DO39" s="681"/>
      <c r="DP39" s="681"/>
      <c r="DQ39" s="681"/>
      <c r="DR39" s="681"/>
      <c r="DS39" s="681"/>
      <c r="DT39" s="681"/>
      <c r="DU39" s="681"/>
      <c r="DV39" s="682"/>
      <c r="DW39" s="647" t="s">
        <v>128</v>
      </c>
      <c r="DX39" s="676"/>
      <c r="DY39" s="676"/>
      <c r="DZ39" s="676"/>
      <c r="EA39" s="676"/>
      <c r="EB39" s="676"/>
      <c r="EC39" s="677"/>
    </row>
    <row r="40" spans="2:133" ht="11.25" customHeight="1" x14ac:dyDescent="0.15">
      <c r="B40" s="639" t="s">
        <v>339</v>
      </c>
      <c r="C40" s="640"/>
      <c r="D40" s="640"/>
      <c r="E40" s="640"/>
      <c r="F40" s="640"/>
      <c r="G40" s="640"/>
      <c r="H40" s="640"/>
      <c r="I40" s="640"/>
      <c r="J40" s="640"/>
      <c r="K40" s="640"/>
      <c r="L40" s="640"/>
      <c r="M40" s="640"/>
      <c r="N40" s="640"/>
      <c r="O40" s="640"/>
      <c r="P40" s="640"/>
      <c r="Q40" s="641"/>
      <c r="R40" s="642">
        <v>5362013</v>
      </c>
      <c r="S40" s="643"/>
      <c r="T40" s="643"/>
      <c r="U40" s="643"/>
      <c r="V40" s="643"/>
      <c r="W40" s="643"/>
      <c r="X40" s="643"/>
      <c r="Y40" s="644"/>
      <c r="Z40" s="645">
        <v>10.7</v>
      </c>
      <c r="AA40" s="645"/>
      <c r="AB40" s="645"/>
      <c r="AC40" s="645"/>
      <c r="AD40" s="646" t="s">
        <v>128</v>
      </c>
      <c r="AE40" s="646"/>
      <c r="AF40" s="646"/>
      <c r="AG40" s="646"/>
      <c r="AH40" s="646"/>
      <c r="AI40" s="646"/>
      <c r="AJ40" s="646"/>
      <c r="AK40" s="646"/>
      <c r="AL40" s="647" t="s">
        <v>128</v>
      </c>
      <c r="AM40" s="648"/>
      <c r="AN40" s="648"/>
      <c r="AO40" s="649"/>
      <c r="AQ40" s="720" t="s">
        <v>340</v>
      </c>
      <c r="AR40" s="721"/>
      <c r="AS40" s="721"/>
      <c r="AT40" s="721"/>
      <c r="AU40" s="721"/>
      <c r="AV40" s="721"/>
      <c r="AW40" s="721"/>
      <c r="AX40" s="721"/>
      <c r="AY40" s="722"/>
      <c r="AZ40" s="642">
        <v>235091</v>
      </c>
      <c r="BA40" s="643"/>
      <c r="BB40" s="643"/>
      <c r="BC40" s="643"/>
      <c r="BD40" s="681"/>
      <c r="BE40" s="681"/>
      <c r="BF40" s="709"/>
      <c r="BG40" s="723" t="s">
        <v>341</v>
      </c>
      <c r="BH40" s="724"/>
      <c r="BI40" s="724"/>
      <c r="BJ40" s="724"/>
      <c r="BK40" s="724"/>
      <c r="BL40" s="347"/>
      <c r="BM40" s="658" t="s">
        <v>342</v>
      </c>
      <c r="BN40" s="658"/>
      <c r="BO40" s="658"/>
      <c r="BP40" s="658"/>
      <c r="BQ40" s="658"/>
      <c r="BR40" s="658"/>
      <c r="BS40" s="658"/>
      <c r="BT40" s="658"/>
      <c r="BU40" s="659"/>
      <c r="BV40" s="642">
        <v>71</v>
      </c>
      <c r="BW40" s="643"/>
      <c r="BX40" s="643"/>
      <c r="BY40" s="643"/>
      <c r="BZ40" s="643"/>
      <c r="CA40" s="643"/>
      <c r="CB40" s="652"/>
      <c r="CD40" s="657" t="s">
        <v>343</v>
      </c>
      <c r="CE40" s="658"/>
      <c r="CF40" s="658"/>
      <c r="CG40" s="658"/>
      <c r="CH40" s="658"/>
      <c r="CI40" s="658"/>
      <c r="CJ40" s="658"/>
      <c r="CK40" s="658"/>
      <c r="CL40" s="658"/>
      <c r="CM40" s="658"/>
      <c r="CN40" s="658"/>
      <c r="CO40" s="658"/>
      <c r="CP40" s="658"/>
      <c r="CQ40" s="659"/>
      <c r="CR40" s="642">
        <v>1353429</v>
      </c>
      <c r="CS40" s="643"/>
      <c r="CT40" s="643"/>
      <c r="CU40" s="643"/>
      <c r="CV40" s="643"/>
      <c r="CW40" s="643"/>
      <c r="CX40" s="643"/>
      <c r="CY40" s="644"/>
      <c r="CZ40" s="647">
        <v>2.8</v>
      </c>
      <c r="DA40" s="676"/>
      <c r="DB40" s="676"/>
      <c r="DC40" s="683"/>
      <c r="DD40" s="651">
        <v>607928</v>
      </c>
      <c r="DE40" s="643"/>
      <c r="DF40" s="643"/>
      <c r="DG40" s="643"/>
      <c r="DH40" s="643"/>
      <c r="DI40" s="643"/>
      <c r="DJ40" s="643"/>
      <c r="DK40" s="644"/>
      <c r="DL40" s="651">
        <v>390316</v>
      </c>
      <c r="DM40" s="643"/>
      <c r="DN40" s="643"/>
      <c r="DO40" s="643"/>
      <c r="DP40" s="643"/>
      <c r="DQ40" s="643"/>
      <c r="DR40" s="643"/>
      <c r="DS40" s="643"/>
      <c r="DT40" s="643"/>
      <c r="DU40" s="643"/>
      <c r="DV40" s="644"/>
      <c r="DW40" s="647">
        <v>1.4</v>
      </c>
      <c r="DX40" s="676"/>
      <c r="DY40" s="676"/>
      <c r="DZ40" s="676"/>
      <c r="EA40" s="676"/>
      <c r="EB40" s="676"/>
      <c r="EC40" s="677"/>
    </row>
    <row r="41" spans="2:133" ht="11.25" customHeight="1" x14ac:dyDescent="0.15">
      <c r="B41" s="639" t="s">
        <v>344</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45" t="s">
        <v>128</v>
      </c>
      <c r="AA41" s="645"/>
      <c r="AB41" s="645"/>
      <c r="AC41" s="645"/>
      <c r="AD41" s="646" t="s">
        <v>128</v>
      </c>
      <c r="AE41" s="646"/>
      <c r="AF41" s="646"/>
      <c r="AG41" s="646"/>
      <c r="AH41" s="646"/>
      <c r="AI41" s="646"/>
      <c r="AJ41" s="646"/>
      <c r="AK41" s="646"/>
      <c r="AL41" s="647" t="s">
        <v>128</v>
      </c>
      <c r="AM41" s="648"/>
      <c r="AN41" s="648"/>
      <c r="AO41" s="649"/>
      <c r="AQ41" s="720" t="s">
        <v>345</v>
      </c>
      <c r="AR41" s="721"/>
      <c r="AS41" s="721"/>
      <c r="AT41" s="721"/>
      <c r="AU41" s="721"/>
      <c r="AV41" s="721"/>
      <c r="AW41" s="721"/>
      <c r="AX41" s="721"/>
      <c r="AY41" s="722"/>
      <c r="AZ41" s="642">
        <v>446044</v>
      </c>
      <c r="BA41" s="643"/>
      <c r="BB41" s="643"/>
      <c r="BC41" s="643"/>
      <c r="BD41" s="681"/>
      <c r="BE41" s="681"/>
      <c r="BF41" s="709"/>
      <c r="BG41" s="723"/>
      <c r="BH41" s="724"/>
      <c r="BI41" s="724"/>
      <c r="BJ41" s="724"/>
      <c r="BK41" s="724"/>
      <c r="BL41" s="347"/>
      <c r="BM41" s="658" t="s">
        <v>346</v>
      </c>
      <c r="BN41" s="658"/>
      <c r="BO41" s="658"/>
      <c r="BP41" s="658"/>
      <c r="BQ41" s="658"/>
      <c r="BR41" s="658"/>
      <c r="BS41" s="658"/>
      <c r="BT41" s="658"/>
      <c r="BU41" s="659"/>
      <c r="BV41" s="642" t="s">
        <v>128</v>
      </c>
      <c r="BW41" s="643"/>
      <c r="BX41" s="643"/>
      <c r="BY41" s="643"/>
      <c r="BZ41" s="643"/>
      <c r="CA41" s="643"/>
      <c r="CB41" s="652"/>
      <c r="CD41" s="657" t="s">
        <v>347</v>
      </c>
      <c r="CE41" s="658"/>
      <c r="CF41" s="658"/>
      <c r="CG41" s="658"/>
      <c r="CH41" s="658"/>
      <c r="CI41" s="658"/>
      <c r="CJ41" s="658"/>
      <c r="CK41" s="658"/>
      <c r="CL41" s="658"/>
      <c r="CM41" s="658"/>
      <c r="CN41" s="658"/>
      <c r="CO41" s="658"/>
      <c r="CP41" s="658"/>
      <c r="CQ41" s="659"/>
      <c r="CR41" s="642" t="s">
        <v>128</v>
      </c>
      <c r="CS41" s="681"/>
      <c r="CT41" s="681"/>
      <c r="CU41" s="681"/>
      <c r="CV41" s="681"/>
      <c r="CW41" s="681"/>
      <c r="CX41" s="681"/>
      <c r="CY41" s="682"/>
      <c r="CZ41" s="647" t="s">
        <v>128</v>
      </c>
      <c r="DA41" s="676"/>
      <c r="DB41" s="676"/>
      <c r="DC41" s="683"/>
      <c r="DD41" s="651" t="s">
        <v>128</v>
      </c>
      <c r="DE41" s="681"/>
      <c r="DF41" s="681"/>
      <c r="DG41" s="681"/>
      <c r="DH41" s="681"/>
      <c r="DI41" s="681"/>
      <c r="DJ41" s="681"/>
      <c r="DK41" s="682"/>
      <c r="DL41" s="733"/>
      <c r="DM41" s="734"/>
      <c r="DN41" s="734"/>
      <c r="DO41" s="734"/>
      <c r="DP41" s="734"/>
      <c r="DQ41" s="734"/>
      <c r="DR41" s="734"/>
      <c r="DS41" s="734"/>
      <c r="DT41" s="734"/>
      <c r="DU41" s="734"/>
      <c r="DV41" s="735"/>
      <c r="DW41" s="730"/>
      <c r="DX41" s="731"/>
      <c r="DY41" s="731"/>
      <c r="DZ41" s="731"/>
      <c r="EA41" s="731"/>
      <c r="EB41" s="731"/>
      <c r="EC41" s="732"/>
    </row>
    <row r="42" spans="2:133" ht="11.25" customHeight="1" x14ac:dyDescent="0.15">
      <c r="B42" s="639" t="s">
        <v>348</v>
      </c>
      <c r="C42" s="640"/>
      <c r="D42" s="640"/>
      <c r="E42" s="640"/>
      <c r="F42" s="640"/>
      <c r="G42" s="640"/>
      <c r="H42" s="640"/>
      <c r="I42" s="640"/>
      <c r="J42" s="640"/>
      <c r="K42" s="640"/>
      <c r="L42" s="640"/>
      <c r="M42" s="640"/>
      <c r="N42" s="640"/>
      <c r="O42" s="640"/>
      <c r="P42" s="640"/>
      <c r="Q42" s="641"/>
      <c r="R42" s="642" t="s">
        <v>128</v>
      </c>
      <c r="S42" s="643"/>
      <c r="T42" s="643"/>
      <c r="U42" s="643"/>
      <c r="V42" s="643"/>
      <c r="W42" s="643"/>
      <c r="X42" s="643"/>
      <c r="Y42" s="644"/>
      <c r="Z42" s="645" t="s">
        <v>128</v>
      </c>
      <c r="AA42" s="645"/>
      <c r="AB42" s="645"/>
      <c r="AC42" s="645"/>
      <c r="AD42" s="646" t="s">
        <v>128</v>
      </c>
      <c r="AE42" s="646"/>
      <c r="AF42" s="646"/>
      <c r="AG42" s="646"/>
      <c r="AH42" s="646"/>
      <c r="AI42" s="646"/>
      <c r="AJ42" s="646"/>
      <c r="AK42" s="646"/>
      <c r="AL42" s="647" t="s">
        <v>128</v>
      </c>
      <c r="AM42" s="648"/>
      <c r="AN42" s="648"/>
      <c r="AO42" s="649"/>
      <c r="AQ42" s="727" t="s">
        <v>349</v>
      </c>
      <c r="AR42" s="728"/>
      <c r="AS42" s="728"/>
      <c r="AT42" s="728"/>
      <c r="AU42" s="728"/>
      <c r="AV42" s="728"/>
      <c r="AW42" s="728"/>
      <c r="AX42" s="728"/>
      <c r="AY42" s="729"/>
      <c r="AZ42" s="736">
        <v>2325358</v>
      </c>
      <c r="BA42" s="737"/>
      <c r="BB42" s="737"/>
      <c r="BC42" s="737"/>
      <c r="BD42" s="713"/>
      <c r="BE42" s="713"/>
      <c r="BF42" s="715"/>
      <c r="BG42" s="725"/>
      <c r="BH42" s="726"/>
      <c r="BI42" s="726"/>
      <c r="BJ42" s="726"/>
      <c r="BK42" s="726"/>
      <c r="BL42" s="348"/>
      <c r="BM42" s="668" t="s">
        <v>350</v>
      </c>
      <c r="BN42" s="668"/>
      <c r="BO42" s="668"/>
      <c r="BP42" s="668"/>
      <c r="BQ42" s="668"/>
      <c r="BR42" s="668"/>
      <c r="BS42" s="668"/>
      <c r="BT42" s="668"/>
      <c r="BU42" s="669"/>
      <c r="BV42" s="736">
        <v>336</v>
      </c>
      <c r="BW42" s="737"/>
      <c r="BX42" s="737"/>
      <c r="BY42" s="737"/>
      <c r="BZ42" s="737"/>
      <c r="CA42" s="737"/>
      <c r="CB42" s="749"/>
      <c r="CD42" s="639" t="s">
        <v>351</v>
      </c>
      <c r="CE42" s="640"/>
      <c r="CF42" s="640"/>
      <c r="CG42" s="640"/>
      <c r="CH42" s="640"/>
      <c r="CI42" s="640"/>
      <c r="CJ42" s="640"/>
      <c r="CK42" s="640"/>
      <c r="CL42" s="640"/>
      <c r="CM42" s="640"/>
      <c r="CN42" s="640"/>
      <c r="CO42" s="640"/>
      <c r="CP42" s="640"/>
      <c r="CQ42" s="641"/>
      <c r="CR42" s="642">
        <v>7347344</v>
      </c>
      <c r="CS42" s="681"/>
      <c r="CT42" s="681"/>
      <c r="CU42" s="681"/>
      <c r="CV42" s="681"/>
      <c r="CW42" s="681"/>
      <c r="CX42" s="681"/>
      <c r="CY42" s="682"/>
      <c r="CZ42" s="647">
        <v>15.3</v>
      </c>
      <c r="DA42" s="676"/>
      <c r="DB42" s="676"/>
      <c r="DC42" s="683"/>
      <c r="DD42" s="651">
        <v>1690425</v>
      </c>
      <c r="DE42" s="681"/>
      <c r="DF42" s="681"/>
      <c r="DG42" s="681"/>
      <c r="DH42" s="681"/>
      <c r="DI42" s="681"/>
      <c r="DJ42" s="681"/>
      <c r="DK42" s="682"/>
      <c r="DL42" s="733"/>
      <c r="DM42" s="734"/>
      <c r="DN42" s="734"/>
      <c r="DO42" s="734"/>
      <c r="DP42" s="734"/>
      <c r="DQ42" s="734"/>
      <c r="DR42" s="734"/>
      <c r="DS42" s="734"/>
      <c r="DT42" s="734"/>
      <c r="DU42" s="734"/>
      <c r="DV42" s="735"/>
      <c r="DW42" s="730"/>
      <c r="DX42" s="731"/>
      <c r="DY42" s="731"/>
      <c r="DZ42" s="731"/>
      <c r="EA42" s="731"/>
      <c r="EB42" s="731"/>
      <c r="EC42" s="732"/>
    </row>
    <row r="43" spans="2:133" ht="11.25" customHeight="1" x14ac:dyDescent="0.15">
      <c r="B43" s="639" t="s">
        <v>352</v>
      </c>
      <c r="C43" s="640"/>
      <c r="D43" s="640"/>
      <c r="E43" s="640"/>
      <c r="F43" s="640"/>
      <c r="G43" s="640"/>
      <c r="H43" s="640"/>
      <c r="I43" s="640"/>
      <c r="J43" s="640"/>
      <c r="K43" s="640"/>
      <c r="L43" s="640"/>
      <c r="M43" s="640"/>
      <c r="N43" s="640"/>
      <c r="O43" s="640"/>
      <c r="P43" s="640"/>
      <c r="Q43" s="641"/>
      <c r="R43" s="642">
        <v>904513</v>
      </c>
      <c r="S43" s="643"/>
      <c r="T43" s="643"/>
      <c r="U43" s="643"/>
      <c r="V43" s="643"/>
      <c r="W43" s="643"/>
      <c r="X43" s="643"/>
      <c r="Y43" s="644"/>
      <c r="Z43" s="645">
        <v>1.8</v>
      </c>
      <c r="AA43" s="645"/>
      <c r="AB43" s="645"/>
      <c r="AC43" s="645"/>
      <c r="AD43" s="646" t="s">
        <v>128</v>
      </c>
      <c r="AE43" s="646"/>
      <c r="AF43" s="646"/>
      <c r="AG43" s="646"/>
      <c r="AH43" s="646"/>
      <c r="AI43" s="646"/>
      <c r="AJ43" s="646"/>
      <c r="AK43" s="646"/>
      <c r="AL43" s="647" t="s">
        <v>128</v>
      </c>
      <c r="AM43" s="648"/>
      <c r="AN43" s="648"/>
      <c r="AO43" s="649"/>
      <c r="BV43" s="349"/>
      <c r="BW43" s="349"/>
      <c r="BX43" s="349"/>
      <c r="BY43" s="349"/>
      <c r="BZ43" s="349"/>
      <c r="CA43" s="349"/>
      <c r="CB43" s="349"/>
      <c r="CD43" s="639" t="s">
        <v>353</v>
      </c>
      <c r="CE43" s="640"/>
      <c r="CF43" s="640"/>
      <c r="CG43" s="640"/>
      <c r="CH43" s="640"/>
      <c r="CI43" s="640"/>
      <c r="CJ43" s="640"/>
      <c r="CK43" s="640"/>
      <c r="CL43" s="640"/>
      <c r="CM43" s="640"/>
      <c r="CN43" s="640"/>
      <c r="CO43" s="640"/>
      <c r="CP43" s="640"/>
      <c r="CQ43" s="641"/>
      <c r="CR43" s="642">
        <v>203359</v>
      </c>
      <c r="CS43" s="681"/>
      <c r="CT43" s="681"/>
      <c r="CU43" s="681"/>
      <c r="CV43" s="681"/>
      <c r="CW43" s="681"/>
      <c r="CX43" s="681"/>
      <c r="CY43" s="682"/>
      <c r="CZ43" s="647">
        <v>0.4</v>
      </c>
      <c r="DA43" s="676"/>
      <c r="DB43" s="676"/>
      <c r="DC43" s="683"/>
      <c r="DD43" s="651">
        <v>203359</v>
      </c>
      <c r="DE43" s="681"/>
      <c r="DF43" s="681"/>
      <c r="DG43" s="681"/>
      <c r="DH43" s="681"/>
      <c r="DI43" s="681"/>
      <c r="DJ43" s="681"/>
      <c r="DK43" s="682"/>
      <c r="DL43" s="733"/>
      <c r="DM43" s="734"/>
      <c r="DN43" s="734"/>
      <c r="DO43" s="734"/>
      <c r="DP43" s="734"/>
      <c r="DQ43" s="734"/>
      <c r="DR43" s="734"/>
      <c r="DS43" s="734"/>
      <c r="DT43" s="734"/>
      <c r="DU43" s="734"/>
      <c r="DV43" s="735"/>
      <c r="DW43" s="730"/>
      <c r="DX43" s="731"/>
      <c r="DY43" s="731"/>
      <c r="DZ43" s="731"/>
      <c r="EA43" s="731"/>
      <c r="EB43" s="731"/>
      <c r="EC43" s="732"/>
    </row>
    <row r="44" spans="2:133" ht="11.25" customHeight="1" x14ac:dyDescent="0.15">
      <c r="B44" s="686" t="s">
        <v>354</v>
      </c>
      <c r="C44" s="687"/>
      <c r="D44" s="687"/>
      <c r="E44" s="687"/>
      <c r="F44" s="687"/>
      <c r="G44" s="687"/>
      <c r="H44" s="687"/>
      <c r="I44" s="687"/>
      <c r="J44" s="687"/>
      <c r="K44" s="687"/>
      <c r="L44" s="687"/>
      <c r="M44" s="687"/>
      <c r="N44" s="687"/>
      <c r="O44" s="687"/>
      <c r="P44" s="687"/>
      <c r="Q44" s="688"/>
      <c r="R44" s="736">
        <v>49999204</v>
      </c>
      <c r="S44" s="737"/>
      <c r="T44" s="737"/>
      <c r="U44" s="737"/>
      <c r="V44" s="737"/>
      <c r="W44" s="737"/>
      <c r="X44" s="737"/>
      <c r="Y44" s="738"/>
      <c r="Z44" s="739">
        <v>100</v>
      </c>
      <c r="AA44" s="739"/>
      <c r="AB44" s="739"/>
      <c r="AC44" s="739"/>
      <c r="AD44" s="740">
        <v>26226092</v>
      </c>
      <c r="AE44" s="740"/>
      <c r="AF44" s="740"/>
      <c r="AG44" s="740"/>
      <c r="AH44" s="740"/>
      <c r="AI44" s="740"/>
      <c r="AJ44" s="740"/>
      <c r="AK44" s="740"/>
      <c r="AL44" s="741">
        <v>100</v>
      </c>
      <c r="AM44" s="714"/>
      <c r="AN44" s="714"/>
      <c r="AO44" s="742"/>
      <c r="CD44" s="743" t="s">
        <v>301</v>
      </c>
      <c r="CE44" s="744"/>
      <c r="CF44" s="639" t="s">
        <v>355</v>
      </c>
      <c r="CG44" s="640"/>
      <c r="CH44" s="640"/>
      <c r="CI44" s="640"/>
      <c r="CJ44" s="640"/>
      <c r="CK44" s="640"/>
      <c r="CL44" s="640"/>
      <c r="CM44" s="640"/>
      <c r="CN44" s="640"/>
      <c r="CO44" s="640"/>
      <c r="CP44" s="640"/>
      <c r="CQ44" s="641"/>
      <c r="CR44" s="642">
        <v>6935822</v>
      </c>
      <c r="CS44" s="643"/>
      <c r="CT44" s="643"/>
      <c r="CU44" s="643"/>
      <c r="CV44" s="643"/>
      <c r="CW44" s="643"/>
      <c r="CX44" s="643"/>
      <c r="CY44" s="644"/>
      <c r="CZ44" s="647">
        <v>14.4</v>
      </c>
      <c r="DA44" s="648"/>
      <c r="DB44" s="648"/>
      <c r="DC44" s="660"/>
      <c r="DD44" s="651">
        <v>1638075</v>
      </c>
      <c r="DE44" s="643"/>
      <c r="DF44" s="643"/>
      <c r="DG44" s="643"/>
      <c r="DH44" s="643"/>
      <c r="DI44" s="643"/>
      <c r="DJ44" s="643"/>
      <c r="DK44" s="644"/>
      <c r="DL44" s="733"/>
      <c r="DM44" s="734"/>
      <c r="DN44" s="734"/>
      <c r="DO44" s="734"/>
      <c r="DP44" s="734"/>
      <c r="DQ44" s="734"/>
      <c r="DR44" s="734"/>
      <c r="DS44" s="734"/>
      <c r="DT44" s="734"/>
      <c r="DU44" s="734"/>
      <c r="DV44" s="735"/>
      <c r="DW44" s="730"/>
      <c r="DX44" s="731"/>
      <c r="DY44" s="731"/>
      <c r="DZ44" s="731"/>
      <c r="EA44" s="731"/>
      <c r="EB44" s="731"/>
      <c r="EC44" s="732"/>
    </row>
    <row r="45" spans="2:133" ht="11.25" customHeight="1" x14ac:dyDescent="0.15">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745"/>
      <c r="CE45" s="746"/>
      <c r="CF45" s="639" t="s">
        <v>356</v>
      </c>
      <c r="CG45" s="640"/>
      <c r="CH45" s="640"/>
      <c r="CI45" s="640"/>
      <c r="CJ45" s="640"/>
      <c r="CK45" s="640"/>
      <c r="CL45" s="640"/>
      <c r="CM45" s="640"/>
      <c r="CN45" s="640"/>
      <c r="CO45" s="640"/>
      <c r="CP45" s="640"/>
      <c r="CQ45" s="641"/>
      <c r="CR45" s="642">
        <v>1439207</v>
      </c>
      <c r="CS45" s="681"/>
      <c r="CT45" s="681"/>
      <c r="CU45" s="681"/>
      <c r="CV45" s="681"/>
      <c r="CW45" s="681"/>
      <c r="CX45" s="681"/>
      <c r="CY45" s="682"/>
      <c r="CZ45" s="647">
        <v>3</v>
      </c>
      <c r="DA45" s="676"/>
      <c r="DB45" s="676"/>
      <c r="DC45" s="683"/>
      <c r="DD45" s="651">
        <v>214313</v>
      </c>
      <c r="DE45" s="681"/>
      <c r="DF45" s="681"/>
      <c r="DG45" s="681"/>
      <c r="DH45" s="681"/>
      <c r="DI45" s="681"/>
      <c r="DJ45" s="681"/>
      <c r="DK45" s="682"/>
      <c r="DL45" s="733"/>
      <c r="DM45" s="734"/>
      <c r="DN45" s="734"/>
      <c r="DO45" s="734"/>
      <c r="DP45" s="734"/>
      <c r="DQ45" s="734"/>
      <c r="DR45" s="734"/>
      <c r="DS45" s="734"/>
      <c r="DT45" s="734"/>
      <c r="DU45" s="734"/>
      <c r="DV45" s="735"/>
      <c r="DW45" s="730"/>
      <c r="DX45" s="731"/>
      <c r="DY45" s="731"/>
      <c r="DZ45" s="731"/>
      <c r="EA45" s="731"/>
      <c r="EB45" s="731"/>
      <c r="EC45" s="732"/>
    </row>
    <row r="46" spans="2:133" ht="11.25" customHeight="1" x14ac:dyDescent="0.15">
      <c r="B46" s="351" t="s">
        <v>357</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745"/>
      <c r="CE46" s="746"/>
      <c r="CF46" s="639" t="s">
        <v>358</v>
      </c>
      <c r="CG46" s="640"/>
      <c r="CH46" s="640"/>
      <c r="CI46" s="640"/>
      <c r="CJ46" s="640"/>
      <c r="CK46" s="640"/>
      <c r="CL46" s="640"/>
      <c r="CM46" s="640"/>
      <c r="CN46" s="640"/>
      <c r="CO46" s="640"/>
      <c r="CP46" s="640"/>
      <c r="CQ46" s="641"/>
      <c r="CR46" s="642">
        <v>5266808</v>
      </c>
      <c r="CS46" s="643"/>
      <c r="CT46" s="643"/>
      <c r="CU46" s="643"/>
      <c r="CV46" s="643"/>
      <c r="CW46" s="643"/>
      <c r="CX46" s="643"/>
      <c r="CY46" s="644"/>
      <c r="CZ46" s="647">
        <v>11</v>
      </c>
      <c r="DA46" s="648"/>
      <c r="DB46" s="648"/>
      <c r="DC46" s="660"/>
      <c r="DD46" s="651">
        <v>1341709</v>
      </c>
      <c r="DE46" s="643"/>
      <c r="DF46" s="643"/>
      <c r="DG46" s="643"/>
      <c r="DH46" s="643"/>
      <c r="DI46" s="643"/>
      <c r="DJ46" s="643"/>
      <c r="DK46" s="644"/>
      <c r="DL46" s="733"/>
      <c r="DM46" s="734"/>
      <c r="DN46" s="734"/>
      <c r="DO46" s="734"/>
      <c r="DP46" s="734"/>
      <c r="DQ46" s="734"/>
      <c r="DR46" s="734"/>
      <c r="DS46" s="734"/>
      <c r="DT46" s="734"/>
      <c r="DU46" s="734"/>
      <c r="DV46" s="735"/>
      <c r="DW46" s="730"/>
      <c r="DX46" s="731"/>
      <c r="DY46" s="731"/>
      <c r="DZ46" s="731"/>
      <c r="EA46" s="731"/>
      <c r="EB46" s="731"/>
      <c r="EC46" s="732"/>
    </row>
    <row r="47" spans="2:133" ht="11.25" customHeight="1" x14ac:dyDescent="0.15">
      <c r="B47" s="761" t="s">
        <v>359</v>
      </c>
      <c r="C47" s="761"/>
      <c r="D47" s="761"/>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1"/>
      <c r="AS47" s="761"/>
      <c r="AT47" s="761"/>
      <c r="AU47" s="761"/>
      <c r="AV47" s="761"/>
      <c r="AW47" s="761"/>
      <c r="AX47" s="761"/>
      <c r="AY47" s="761"/>
      <c r="AZ47" s="761"/>
      <c r="BA47" s="761"/>
      <c r="BB47" s="761"/>
      <c r="BC47" s="761"/>
      <c r="BD47" s="761"/>
      <c r="BE47" s="761"/>
      <c r="BF47" s="761"/>
      <c r="BG47" s="761"/>
      <c r="BH47" s="761"/>
      <c r="BI47" s="761"/>
      <c r="BJ47" s="761"/>
      <c r="BK47" s="761"/>
      <c r="BL47" s="761"/>
      <c r="BM47" s="761"/>
      <c r="BN47" s="761"/>
      <c r="BO47" s="761"/>
      <c r="BP47" s="761"/>
      <c r="BQ47" s="761"/>
      <c r="BR47" s="761"/>
      <c r="BS47" s="761"/>
      <c r="BT47" s="761"/>
      <c r="BU47" s="761"/>
      <c r="BV47" s="761"/>
      <c r="BW47" s="761"/>
      <c r="BX47" s="761"/>
      <c r="BY47" s="761"/>
      <c r="BZ47" s="761"/>
      <c r="CA47" s="761"/>
      <c r="CB47" s="761"/>
      <c r="CD47" s="745"/>
      <c r="CE47" s="746"/>
      <c r="CF47" s="639" t="s">
        <v>360</v>
      </c>
      <c r="CG47" s="640"/>
      <c r="CH47" s="640"/>
      <c r="CI47" s="640"/>
      <c r="CJ47" s="640"/>
      <c r="CK47" s="640"/>
      <c r="CL47" s="640"/>
      <c r="CM47" s="640"/>
      <c r="CN47" s="640"/>
      <c r="CO47" s="640"/>
      <c r="CP47" s="640"/>
      <c r="CQ47" s="641"/>
      <c r="CR47" s="642">
        <v>411522</v>
      </c>
      <c r="CS47" s="681"/>
      <c r="CT47" s="681"/>
      <c r="CU47" s="681"/>
      <c r="CV47" s="681"/>
      <c r="CW47" s="681"/>
      <c r="CX47" s="681"/>
      <c r="CY47" s="682"/>
      <c r="CZ47" s="647">
        <v>0.9</v>
      </c>
      <c r="DA47" s="676"/>
      <c r="DB47" s="676"/>
      <c r="DC47" s="683"/>
      <c r="DD47" s="651">
        <v>52350</v>
      </c>
      <c r="DE47" s="681"/>
      <c r="DF47" s="681"/>
      <c r="DG47" s="681"/>
      <c r="DH47" s="681"/>
      <c r="DI47" s="681"/>
      <c r="DJ47" s="681"/>
      <c r="DK47" s="682"/>
      <c r="DL47" s="733"/>
      <c r="DM47" s="734"/>
      <c r="DN47" s="734"/>
      <c r="DO47" s="734"/>
      <c r="DP47" s="734"/>
      <c r="DQ47" s="734"/>
      <c r="DR47" s="734"/>
      <c r="DS47" s="734"/>
      <c r="DT47" s="734"/>
      <c r="DU47" s="734"/>
      <c r="DV47" s="735"/>
      <c r="DW47" s="730"/>
      <c r="DX47" s="731"/>
      <c r="DY47" s="731"/>
      <c r="DZ47" s="731"/>
      <c r="EA47" s="731"/>
      <c r="EB47" s="731"/>
      <c r="EC47" s="732"/>
    </row>
    <row r="48" spans="2:133" x14ac:dyDescent="0.15">
      <c r="B48" s="760" t="s">
        <v>361</v>
      </c>
      <c r="C48" s="760"/>
      <c r="D48" s="760"/>
      <c r="E48" s="760"/>
      <c r="F48" s="760"/>
      <c r="G48" s="760"/>
      <c r="H48" s="760"/>
      <c r="I48" s="760"/>
      <c r="J48" s="760"/>
      <c r="K48" s="760"/>
      <c r="L48" s="760"/>
      <c r="M48" s="760"/>
      <c r="N48" s="760"/>
      <c r="O48" s="760"/>
      <c r="P48" s="760"/>
      <c r="Q48" s="760"/>
      <c r="R48" s="760"/>
      <c r="S48" s="760"/>
      <c r="T48" s="760"/>
      <c r="U48" s="760"/>
      <c r="V48" s="760"/>
      <c r="W48" s="760"/>
      <c r="X48" s="760"/>
      <c r="Y48" s="760"/>
      <c r="Z48" s="760"/>
      <c r="AA48" s="760"/>
      <c r="AB48" s="760"/>
      <c r="AC48" s="760"/>
      <c r="AD48" s="760"/>
      <c r="AE48" s="760"/>
      <c r="AF48" s="760"/>
      <c r="AG48" s="760"/>
      <c r="AH48" s="760"/>
      <c r="AI48" s="760"/>
      <c r="AJ48" s="760"/>
      <c r="AK48" s="760"/>
      <c r="AL48" s="760"/>
      <c r="AM48" s="760"/>
      <c r="AN48" s="760"/>
      <c r="AO48" s="760"/>
      <c r="AP48" s="760"/>
      <c r="AQ48" s="760"/>
      <c r="AR48" s="760"/>
      <c r="AS48" s="760"/>
      <c r="AT48" s="760"/>
      <c r="AU48" s="760"/>
      <c r="AV48" s="760"/>
      <c r="AW48" s="760"/>
      <c r="AX48" s="760"/>
      <c r="AY48" s="760"/>
      <c r="AZ48" s="760"/>
      <c r="BA48" s="760"/>
      <c r="BB48" s="760"/>
      <c r="BC48" s="760"/>
      <c r="BD48" s="760"/>
      <c r="BE48" s="760"/>
      <c r="BF48" s="760"/>
      <c r="BG48" s="760"/>
      <c r="BH48" s="760"/>
      <c r="BI48" s="760"/>
      <c r="BJ48" s="760"/>
      <c r="BK48" s="760"/>
      <c r="BL48" s="760"/>
      <c r="BM48" s="760"/>
      <c r="BN48" s="760"/>
      <c r="BO48" s="760"/>
      <c r="BP48" s="760"/>
      <c r="BQ48" s="760"/>
      <c r="BR48" s="760"/>
      <c r="BS48" s="760"/>
      <c r="BT48" s="760"/>
      <c r="BU48" s="760"/>
      <c r="BV48" s="760"/>
      <c r="BW48" s="760"/>
      <c r="BX48" s="760"/>
      <c r="BY48" s="760"/>
      <c r="BZ48" s="760"/>
      <c r="CA48" s="760"/>
      <c r="CB48" s="760"/>
      <c r="CD48" s="747"/>
      <c r="CE48" s="748"/>
      <c r="CF48" s="639" t="s">
        <v>362</v>
      </c>
      <c r="CG48" s="640"/>
      <c r="CH48" s="640"/>
      <c r="CI48" s="640"/>
      <c r="CJ48" s="640"/>
      <c r="CK48" s="640"/>
      <c r="CL48" s="640"/>
      <c r="CM48" s="640"/>
      <c r="CN48" s="640"/>
      <c r="CO48" s="640"/>
      <c r="CP48" s="640"/>
      <c r="CQ48" s="641"/>
      <c r="CR48" s="642" t="s">
        <v>128</v>
      </c>
      <c r="CS48" s="643"/>
      <c r="CT48" s="643"/>
      <c r="CU48" s="643"/>
      <c r="CV48" s="643"/>
      <c r="CW48" s="643"/>
      <c r="CX48" s="643"/>
      <c r="CY48" s="644"/>
      <c r="CZ48" s="647" t="s">
        <v>128</v>
      </c>
      <c r="DA48" s="648"/>
      <c r="DB48" s="648"/>
      <c r="DC48" s="660"/>
      <c r="DD48" s="651" t="s">
        <v>128</v>
      </c>
      <c r="DE48" s="643"/>
      <c r="DF48" s="643"/>
      <c r="DG48" s="643"/>
      <c r="DH48" s="643"/>
      <c r="DI48" s="643"/>
      <c r="DJ48" s="643"/>
      <c r="DK48" s="644"/>
      <c r="DL48" s="733"/>
      <c r="DM48" s="734"/>
      <c r="DN48" s="734"/>
      <c r="DO48" s="734"/>
      <c r="DP48" s="734"/>
      <c r="DQ48" s="734"/>
      <c r="DR48" s="734"/>
      <c r="DS48" s="734"/>
      <c r="DT48" s="734"/>
      <c r="DU48" s="734"/>
      <c r="DV48" s="735"/>
      <c r="DW48" s="730"/>
      <c r="DX48" s="731"/>
      <c r="DY48" s="731"/>
      <c r="DZ48" s="731"/>
      <c r="EA48" s="731"/>
      <c r="EB48" s="731"/>
      <c r="EC48" s="732"/>
    </row>
    <row r="49" spans="2:133" ht="11.25" customHeight="1" x14ac:dyDescent="0.15">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686" t="s">
        <v>363</v>
      </c>
      <c r="CE49" s="687"/>
      <c r="CF49" s="687"/>
      <c r="CG49" s="687"/>
      <c r="CH49" s="687"/>
      <c r="CI49" s="687"/>
      <c r="CJ49" s="687"/>
      <c r="CK49" s="687"/>
      <c r="CL49" s="687"/>
      <c r="CM49" s="687"/>
      <c r="CN49" s="687"/>
      <c r="CO49" s="687"/>
      <c r="CP49" s="687"/>
      <c r="CQ49" s="688"/>
      <c r="CR49" s="736">
        <v>48010193</v>
      </c>
      <c r="CS49" s="713"/>
      <c r="CT49" s="713"/>
      <c r="CU49" s="713"/>
      <c r="CV49" s="713"/>
      <c r="CW49" s="713"/>
      <c r="CX49" s="713"/>
      <c r="CY49" s="750"/>
      <c r="CZ49" s="741">
        <v>100</v>
      </c>
      <c r="DA49" s="751"/>
      <c r="DB49" s="751"/>
      <c r="DC49" s="752"/>
      <c r="DD49" s="753">
        <v>31547609</v>
      </c>
      <c r="DE49" s="713"/>
      <c r="DF49" s="713"/>
      <c r="DG49" s="713"/>
      <c r="DH49" s="713"/>
      <c r="DI49" s="713"/>
      <c r="DJ49" s="713"/>
      <c r="DK49" s="750"/>
      <c r="DL49" s="754"/>
      <c r="DM49" s="755"/>
      <c r="DN49" s="755"/>
      <c r="DO49" s="755"/>
      <c r="DP49" s="755"/>
      <c r="DQ49" s="755"/>
      <c r="DR49" s="755"/>
      <c r="DS49" s="755"/>
      <c r="DT49" s="755"/>
      <c r="DU49" s="755"/>
      <c r="DV49" s="756"/>
      <c r="DW49" s="757"/>
      <c r="DX49" s="758"/>
      <c r="DY49" s="758"/>
      <c r="DZ49" s="758"/>
      <c r="EA49" s="758"/>
      <c r="EB49" s="758"/>
      <c r="EC49" s="759"/>
    </row>
    <row r="50" spans="2:133" hidden="1" x14ac:dyDescent="0.15">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algorithmName="SHA-512" hashValue="1HDyr3sD6MeaMx9iSV2eFy+4NrVVcqH71hOvsbFPLTyPV0O4A5dFNDztEec2QYL1o2nFxHXz08ZJ1Td9hNj4Ag==" saltValue="qEvMcSHC95rqgOUoaruzT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
      <c r="A2" s="1131" t="s">
        <v>364</v>
      </c>
      <c r="B2" s="1131"/>
      <c r="C2" s="1131"/>
      <c r="D2" s="1131"/>
      <c r="E2" s="1131"/>
      <c r="F2" s="1131"/>
      <c r="G2" s="1131"/>
      <c r="H2" s="1131"/>
      <c r="I2" s="1131"/>
      <c r="J2" s="1131"/>
      <c r="K2" s="1131"/>
      <c r="L2" s="1131"/>
      <c r="M2" s="1131"/>
      <c r="N2" s="1131"/>
      <c r="O2" s="1131"/>
      <c r="P2" s="1131"/>
      <c r="Q2" s="1131"/>
      <c r="R2" s="1131"/>
      <c r="S2" s="1131"/>
      <c r="T2" s="1131"/>
      <c r="U2" s="1131"/>
      <c r="V2" s="1131"/>
      <c r="W2" s="1131"/>
      <c r="X2" s="1131"/>
      <c r="Y2" s="1131"/>
      <c r="Z2" s="1131"/>
      <c r="AA2" s="1131"/>
      <c r="AB2" s="1131"/>
      <c r="AC2" s="1131"/>
      <c r="AD2" s="1131"/>
      <c r="AE2" s="1131"/>
      <c r="AF2" s="1131"/>
      <c r="AG2" s="1131"/>
      <c r="AH2" s="1131"/>
      <c r="AI2" s="1131"/>
      <c r="AJ2" s="1131"/>
      <c r="AK2" s="1131"/>
      <c r="AL2" s="1131"/>
      <c r="AM2" s="1131"/>
      <c r="AN2" s="1131"/>
      <c r="AO2" s="1131"/>
      <c r="AP2" s="1131"/>
      <c r="AQ2" s="1131"/>
      <c r="AR2" s="1131"/>
      <c r="AS2" s="1131"/>
      <c r="AT2" s="1131"/>
      <c r="AU2" s="1131"/>
      <c r="AV2" s="1131"/>
      <c r="AW2" s="1131"/>
      <c r="AX2" s="1131"/>
      <c r="AY2" s="1131"/>
      <c r="AZ2" s="1131"/>
      <c r="BA2" s="1131"/>
      <c r="BB2" s="1131"/>
      <c r="BC2" s="1131"/>
      <c r="BD2" s="1131"/>
      <c r="BE2" s="1131"/>
      <c r="BF2" s="1131"/>
      <c r="BG2" s="1131"/>
      <c r="BH2" s="1131"/>
      <c r="BI2" s="1131"/>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32" t="s">
        <v>365</v>
      </c>
      <c r="DK2" s="1133"/>
      <c r="DL2" s="1133"/>
      <c r="DM2" s="1133"/>
      <c r="DN2" s="1133"/>
      <c r="DO2" s="1134"/>
      <c r="DP2" s="212"/>
      <c r="DQ2" s="1132" t="s">
        <v>366</v>
      </c>
      <c r="DR2" s="1133"/>
      <c r="DS2" s="1133"/>
      <c r="DT2" s="1133"/>
      <c r="DU2" s="1133"/>
      <c r="DV2" s="1133"/>
      <c r="DW2" s="1133"/>
      <c r="DX2" s="1133"/>
      <c r="DY2" s="1133"/>
      <c r="DZ2" s="1134"/>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
      <c r="A4" s="1100" t="s">
        <v>367</v>
      </c>
      <c r="B4" s="1100"/>
      <c r="C4" s="1100"/>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0"/>
      <c r="AB4" s="1100"/>
      <c r="AC4" s="1100"/>
      <c r="AD4" s="1100"/>
      <c r="AE4" s="1100"/>
      <c r="AF4" s="1100"/>
      <c r="AG4" s="1100"/>
      <c r="AH4" s="1100"/>
      <c r="AI4" s="1100"/>
      <c r="AJ4" s="1100"/>
      <c r="AK4" s="1100"/>
      <c r="AL4" s="1100"/>
      <c r="AM4" s="1100"/>
      <c r="AN4" s="1100"/>
      <c r="AO4" s="1100"/>
      <c r="AP4" s="1100"/>
      <c r="AQ4" s="1100"/>
      <c r="AR4" s="1100"/>
      <c r="AS4" s="1100"/>
      <c r="AT4" s="1100"/>
      <c r="AU4" s="1100"/>
      <c r="AV4" s="1100"/>
      <c r="AW4" s="1100"/>
      <c r="AX4" s="1100"/>
      <c r="AY4" s="1100"/>
      <c r="AZ4" s="216"/>
      <c r="BA4" s="216"/>
      <c r="BB4" s="216"/>
      <c r="BC4" s="216"/>
      <c r="BD4" s="216"/>
      <c r="BE4" s="217"/>
      <c r="BF4" s="217"/>
      <c r="BG4" s="217"/>
      <c r="BH4" s="217"/>
      <c r="BI4" s="217"/>
      <c r="BJ4" s="217"/>
      <c r="BK4" s="217"/>
      <c r="BL4" s="217"/>
      <c r="BM4" s="217"/>
      <c r="BN4" s="217"/>
      <c r="BO4" s="217"/>
      <c r="BP4" s="217"/>
      <c r="BQ4" s="771" t="s">
        <v>368</v>
      </c>
      <c r="BR4" s="771"/>
      <c r="BS4" s="771"/>
      <c r="BT4" s="771"/>
      <c r="BU4" s="771"/>
      <c r="BV4" s="771"/>
      <c r="BW4" s="771"/>
      <c r="BX4" s="771"/>
      <c r="BY4" s="771"/>
      <c r="BZ4" s="771"/>
      <c r="CA4" s="771"/>
      <c r="CB4" s="771"/>
      <c r="CC4" s="771"/>
      <c r="CD4" s="771"/>
      <c r="CE4" s="771"/>
      <c r="CF4" s="771"/>
      <c r="CG4" s="771"/>
      <c r="CH4" s="771"/>
      <c r="CI4" s="771"/>
      <c r="CJ4" s="771"/>
      <c r="CK4" s="771"/>
      <c r="CL4" s="771"/>
      <c r="CM4" s="771"/>
      <c r="CN4" s="771"/>
      <c r="CO4" s="771"/>
      <c r="CP4" s="771"/>
      <c r="CQ4" s="771"/>
      <c r="CR4" s="771"/>
      <c r="CS4" s="771"/>
      <c r="CT4" s="771"/>
      <c r="CU4" s="771"/>
      <c r="CV4" s="771"/>
      <c r="CW4" s="771"/>
      <c r="CX4" s="771"/>
      <c r="CY4" s="771"/>
      <c r="CZ4" s="771"/>
      <c r="DA4" s="771"/>
      <c r="DB4" s="771"/>
      <c r="DC4" s="771"/>
      <c r="DD4" s="771"/>
      <c r="DE4" s="771"/>
      <c r="DF4" s="771"/>
      <c r="DG4" s="771"/>
      <c r="DH4" s="771"/>
      <c r="DI4" s="771"/>
      <c r="DJ4" s="771"/>
      <c r="DK4" s="771"/>
      <c r="DL4" s="771"/>
      <c r="DM4" s="771"/>
      <c r="DN4" s="771"/>
      <c r="DO4" s="771"/>
      <c r="DP4" s="771"/>
      <c r="DQ4" s="771"/>
      <c r="DR4" s="771"/>
      <c r="DS4" s="771"/>
      <c r="DT4" s="771"/>
      <c r="DU4" s="771"/>
      <c r="DV4" s="771"/>
      <c r="DW4" s="771"/>
      <c r="DX4" s="771"/>
      <c r="DY4" s="771"/>
      <c r="DZ4" s="771"/>
      <c r="EA4" s="218"/>
    </row>
    <row r="5" spans="1:131" s="219" customFormat="1" ht="26.25" customHeight="1" x14ac:dyDescent="0.15">
      <c r="A5" s="1036" t="s">
        <v>369</v>
      </c>
      <c r="B5" s="1037"/>
      <c r="C5" s="1037"/>
      <c r="D5" s="1037"/>
      <c r="E5" s="1037"/>
      <c r="F5" s="1037"/>
      <c r="G5" s="1037"/>
      <c r="H5" s="1037"/>
      <c r="I5" s="1037"/>
      <c r="J5" s="1037"/>
      <c r="K5" s="1037"/>
      <c r="L5" s="1037"/>
      <c r="M5" s="1037"/>
      <c r="N5" s="1037"/>
      <c r="O5" s="1037"/>
      <c r="P5" s="1038"/>
      <c r="Q5" s="1042" t="s">
        <v>370</v>
      </c>
      <c r="R5" s="1043"/>
      <c r="S5" s="1043"/>
      <c r="T5" s="1043"/>
      <c r="U5" s="1044"/>
      <c r="V5" s="1042" t="s">
        <v>371</v>
      </c>
      <c r="W5" s="1043"/>
      <c r="X5" s="1043"/>
      <c r="Y5" s="1043"/>
      <c r="Z5" s="1044"/>
      <c r="AA5" s="1042" t="s">
        <v>372</v>
      </c>
      <c r="AB5" s="1043"/>
      <c r="AC5" s="1043"/>
      <c r="AD5" s="1043"/>
      <c r="AE5" s="1043"/>
      <c r="AF5" s="1135" t="s">
        <v>373</v>
      </c>
      <c r="AG5" s="1043"/>
      <c r="AH5" s="1043"/>
      <c r="AI5" s="1043"/>
      <c r="AJ5" s="1056"/>
      <c r="AK5" s="1043" t="s">
        <v>374</v>
      </c>
      <c r="AL5" s="1043"/>
      <c r="AM5" s="1043"/>
      <c r="AN5" s="1043"/>
      <c r="AO5" s="1044"/>
      <c r="AP5" s="1042" t="s">
        <v>375</v>
      </c>
      <c r="AQ5" s="1043"/>
      <c r="AR5" s="1043"/>
      <c r="AS5" s="1043"/>
      <c r="AT5" s="1044"/>
      <c r="AU5" s="1042" t="s">
        <v>376</v>
      </c>
      <c r="AV5" s="1043"/>
      <c r="AW5" s="1043"/>
      <c r="AX5" s="1043"/>
      <c r="AY5" s="1056"/>
      <c r="AZ5" s="216"/>
      <c r="BA5" s="216"/>
      <c r="BB5" s="216"/>
      <c r="BC5" s="216"/>
      <c r="BD5" s="216"/>
      <c r="BE5" s="217"/>
      <c r="BF5" s="217"/>
      <c r="BG5" s="217"/>
      <c r="BH5" s="217"/>
      <c r="BI5" s="217"/>
      <c r="BJ5" s="217"/>
      <c r="BK5" s="217"/>
      <c r="BL5" s="217"/>
      <c r="BM5" s="217"/>
      <c r="BN5" s="217"/>
      <c r="BO5" s="217"/>
      <c r="BP5" s="217"/>
      <c r="BQ5" s="1036" t="s">
        <v>377</v>
      </c>
      <c r="BR5" s="1037"/>
      <c r="BS5" s="1037"/>
      <c r="BT5" s="1037"/>
      <c r="BU5" s="1037"/>
      <c r="BV5" s="1037"/>
      <c r="BW5" s="1037"/>
      <c r="BX5" s="1037"/>
      <c r="BY5" s="1037"/>
      <c r="BZ5" s="1037"/>
      <c r="CA5" s="1037"/>
      <c r="CB5" s="1037"/>
      <c r="CC5" s="1037"/>
      <c r="CD5" s="1037"/>
      <c r="CE5" s="1037"/>
      <c r="CF5" s="1037"/>
      <c r="CG5" s="1038"/>
      <c r="CH5" s="1042" t="s">
        <v>378</v>
      </c>
      <c r="CI5" s="1043"/>
      <c r="CJ5" s="1043"/>
      <c r="CK5" s="1043"/>
      <c r="CL5" s="1044"/>
      <c r="CM5" s="1042" t="s">
        <v>379</v>
      </c>
      <c r="CN5" s="1043"/>
      <c r="CO5" s="1043"/>
      <c r="CP5" s="1043"/>
      <c r="CQ5" s="1044"/>
      <c r="CR5" s="1042" t="s">
        <v>380</v>
      </c>
      <c r="CS5" s="1043"/>
      <c r="CT5" s="1043"/>
      <c r="CU5" s="1043"/>
      <c r="CV5" s="1044"/>
      <c r="CW5" s="1042" t="s">
        <v>381</v>
      </c>
      <c r="CX5" s="1043"/>
      <c r="CY5" s="1043"/>
      <c r="CZ5" s="1043"/>
      <c r="DA5" s="1044"/>
      <c r="DB5" s="1042" t="s">
        <v>382</v>
      </c>
      <c r="DC5" s="1043"/>
      <c r="DD5" s="1043"/>
      <c r="DE5" s="1043"/>
      <c r="DF5" s="1044"/>
      <c r="DG5" s="1125" t="s">
        <v>383</v>
      </c>
      <c r="DH5" s="1126"/>
      <c r="DI5" s="1126"/>
      <c r="DJ5" s="1126"/>
      <c r="DK5" s="1127"/>
      <c r="DL5" s="1125" t="s">
        <v>384</v>
      </c>
      <c r="DM5" s="1126"/>
      <c r="DN5" s="1126"/>
      <c r="DO5" s="1126"/>
      <c r="DP5" s="1127"/>
      <c r="DQ5" s="1042" t="s">
        <v>385</v>
      </c>
      <c r="DR5" s="1043"/>
      <c r="DS5" s="1043"/>
      <c r="DT5" s="1043"/>
      <c r="DU5" s="1044"/>
      <c r="DV5" s="1042" t="s">
        <v>376</v>
      </c>
      <c r="DW5" s="1043"/>
      <c r="DX5" s="1043"/>
      <c r="DY5" s="1043"/>
      <c r="DZ5" s="1056"/>
      <c r="EA5" s="218"/>
    </row>
    <row r="6" spans="1:131" s="219" customFormat="1" ht="26.25" customHeight="1" thickBot="1" x14ac:dyDescent="0.2">
      <c r="A6" s="1039"/>
      <c r="B6" s="1040"/>
      <c r="C6" s="1040"/>
      <c r="D6" s="1040"/>
      <c r="E6" s="1040"/>
      <c r="F6" s="1040"/>
      <c r="G6" s="1040"/>
      <c r="H6" s="1040"/>
      <c r="I6" s="1040"/>
      <c r="J6" s="1040"/>
      <c r="K6" s="1040"/>
      <c r="L6" s="1040"/>
      <c r="M6" s="1040"/>
      <c r="N6" s="1040"/>
      <c r="O6" s="1040"/>
      <c r="P6" s="1041"/>
      <c r="Q6" s="1045"/>
      <c r="R6" s="1046"/>
      <c r="S6" s="1046"/>
      <c r="T6" s="1046"/>
      <c r="U6" s="1047"/>
      <c r="V6" s="1045"/>
      <c r="W6" s="1046"/>
      <c r="X6" s="1046"/>
      <c r="Y6" s="1046"/>
      <c r="Z6" s="1047"/>
      <c r="AA6" s="1045"/>
      <c r="AB6" s="1046"/>
      <c r="AC6" s="1046"/>
      <c r="AD6" s="1046"/>
      <c r="AE6" s="1046"/>
      <c r="AF6" s="1136"/>
      <c r="AG6" s="1046"/>
      <c r="AH6" s="1046"/>
      <c r="AI6" s="1046"/>
      <c r="AJ6" s="1057"/>
      <c r="AK6" s="1046"/>
      <c r="AL6" s="1046"/>
      <c r="AM6" s="1046"/>
      <c r="AN6" s="1046"/>
      <c r="AO6" s="1047"/>
      <c r="AP6" s="1045"/>
      <c r="AQ6" s="1046"/>
      <c r="AR6" s="1046"/>
      <c r="AS6" s="1046"/>
      <c r="AT6" s="1047"/>
      <c r="AU6" s="1045"/>
      <c r="AV6" s="1046"/>
      <c r="AW6" s="1046"/>
      <c r="AX6" s="1046"/>
      <c r="AY6" s="1057"/>
      <c r="AZ6" s="216"/>
      <c r="BA6" s="216"/>
      <c r="BB6" s="216"/>
      <c r="BC6" s="216"/>
      <c r="BD6" s="216"/>
      <c r="BE6" s="217"/>
      <c r="BF6" s="217"/>
      <c r="BG6" s="217"/>
      <c r="BH6" s="217"/>
      <c r="BI6" s="217"/>
      <c r="BJ6" s="217"/>
      <c r="BK6" s="217"/>
      <c r="BL6" s="217"/>
      <c r="BM6" s="217"/>
      <c r="BN6" s="217"/>
      <c r="BO6" s="217"/>
      <c r="BP6" s="217"/>
      <c r="BQ6" s="1039"/>
      <c r="BR6" s="1040"/>
      <c r="BS6" s="1040"/>
      <c r="BT6" s="1040"/>
      <c r="BU6" s="1040"/>
      <c r="BV6" s="1040"/>
      <c r="BW6" s="1040"/>
      <c r="BX6" s="1040"/>
      <c r="BY6" s="1040"/>
      <c r="BZ6" s="1040"/>
      <c r="CA6" s="1040"/>
      <c r="CB6" s="1040"/>
      <c r="CC6" s="1040"/>
      <c r="CD6" s="1040"/>
      <c r="CE6" s="1040"/>
      <c r="CF6" s="1040"/>
      <c r="CG6" s="1041"/>
      <c r="CH6" s="1045"/>
      <c r="CI6" s="1046"/>
      <c r="CJ6" s="1046"/>
      <c r="CK6" s="1046"/>
      <c r="CL6" s="1047"/>
      <c r="CM6" s="1045"/>
      <c r="CN6" s="1046"/>
      <c r="CO6" s="1046"/>
      <c r="CP6" s="1046"/>
      <c r="CQ6" s="1047"/>
      <c r="CR6" s="1045"/>
      <c r="CS6" s="1046"/>
      <c r="CT6" s="1046"/>
      <c r="CU6" s="1046"/>
      <c r="CV6" s="1047"/>
      <c r="CW6" s="1045"/>
      <c r="CX6" s="1046"/>
      <c r="CY6" s="1046"/>
      <c r="CZ6" s="1046"/>
      <c r="DA6" s="1047"/>
      <c r="DB6" s="1045"/>
      <c r="DC6" s="1046"/>
      <c r="DD6" s="1046"/>
      <c r="DE6" s="1046"/>
      <c r="DF6" s="1047"/>
      <c r="DG6" s="1128"/>
      <c r="DH6" s="1129"/>
      <c r="DI6" s="1129"/>
      <c r="DJ6" s="1129"/>
      <c r="DK6" s="1130"/>
      <c r="DL6" s="1128"/>
      <c r="DM6" s="1129"/>
      <c r="DN6" s="1129"/>
      <c r="DO6" s="1129"/>
      <c r="DP6" s="1130"/>
      <c r="DQ6" s="1045"/>
      <c r="DR6" s="1046"/>
      <c r="DS6" s="1046"/>
      <c r="DT6" s="1046"/>
      <c r="DU6" s="1047"/>
      <c r="DV6" s="1045"/>
      <c r="DW6" s="1046"/>
      <c r="DX6" s="1046"/>
      <c r="DY6" s="1046"/>
      <c r="DZ6" s="1057"/>
      <c r="EA6" s="218"/>
    </row>
    <row r="7" spans="1:131" s="219" customFormat="1" ht="26.25" customHeight="1" thickTop="1" x14ac:dyDescent="0.15">
      <c r="A7" s="220">
        <v>1</v>
      </c>
      <c r="B7" s="1088" t="s">
        <v>386</v>
      </c>
      <c r="C7" s="1089"/>
      <c r="D7" s="1089"/>
      <c r="E7" s="1089"/>
      <c r="F7" s="1089"/>
      <c r="G7" s="1089"/>
      <c r="H7" s="1089"/>
      <c r="I7" s="1089"/>
      <c r="J7" s="1089"/>
      <c r="K7" s="1089"/>
      <c r="L7" s="1089"/>
      <c r="M7" s="1089"/>
      <c r="N7" s="1089"/>
      <c r="O7" s="1089"/>
      <c r="P7" s="1090"/>
      <c r="Q7" s="1143">
        <v>51188</v>
      </c>
      <c r="R7" s="1144"/>
      <c r="S7" s="1144"/>
      <c r="T7" s="1144"/>
      <c r="U7" s="1144"/>
      <c r="V7" s="1144">
        <v>49199</v>
      </c>
      <c r="W7" s="1144"/>
      <c r="X7" s="1144"/>
      <c r="Y7" s="1144"/>
      <c r="Z7" s="1144"/>
      <c r="AA7" s="1144">
        <v>1989</v>
      </c>
      <c r="AB7" s="1144"/>
      <c r="AC7" s="1144"/>
      <c r="AD7" s="1144"/>
      <c r="AE7" s="1145"/>
      <c r="AF7" s="1146">
        <v>1395</v>
      </c>
      <c r="AG7" s="1147"/>
      <c r="AH7" s="1147"/>
      <c r="AI7" s="1147"/>
      <c r="AJ7" s="1148"/>
      <c r="AK7" s="1149">
        <v>1628</v>
      </c>
      <c r="AL7" s="1150"/>
      <c r="AM7" s="1150"/>
      <c r="AN7" s="1150"/>
      <c r="AO7" s="1150"/>
      <c r="AP7" s="1150">
        <v>50263</v>
      </c>
      <c r="AQ7" s="1150"/>
      <c r="AR7" s="1150"/>
      <c r="AS7" s="1150"/>
      <c r="AT7" s="1150"/>
      <c r="AU7" s="1151"/>
      <c r="AV7" s="1151"/>
      <c r="AW7" s="1151"/>
      <c r="AX7" s="1151"/>
      <c r="AY7" s="1152"/>
      <c r="AZ7" s="216"/>
      <c r="BA7" s="216"/>
      <c r="BB7" s="216"/>
      <c r="BC7" s="216"/>
      <c r="BD7" s="216"/>
      <c r="BE7" s="217"/>
      <c r="BF7" s="217"/>
      <c r="BG7" s="217"/>
      <c r="BH7" s="217"/>
      <c r="BI7" s="217"/>
      <c r="BJ7" s="217"/>
      <c r="BK7" s="217"/>
      <c r="BL7" s="217"/>
      <c r="BM7" s="217"/>
      <c r="BN7" s="217"/>
      <c r="BO7" s="217"/>
      <c r="BP7" s="217"/>
      <c r="BQ7" s="220">
        <v>1</v>
      </c>
      <c r="BR7" s="221"/>
      <c r="BS7" s="1140" t="s">
        <v>599</v>
      </c>
      <c r="BT7" s="1141"/>
      <c r="BU7" s="1141"/>
      <c r="BV7" s="1141"/>
      <c r="BW7" s="1141"/>
      <c r="BX7" s="1141"/>
      <c r="BY7" s="1141"/>
      <c r="BZ7" s="1141"/>
      <c r="CA7" s="1141"/>
      <c r="CB7" s="1141"/>
      <c r="CC7" s="1141"/>
      <c r="CD7" s="1141"/>
      <c r="CE7" s="1141"/>
      <c r="CF7" s="1141"/>
      <c r="CG7" s="1153"/>
      <c r="CH7" s="1137">
        <v>4</v>
      </c>
      <c r="CI7" s="1138"/>
      <c r="CJ7" s="1138"/>
      <c r="CK7" s="1138"/>
      <c r="CL7" s="1139"/>
      <c r="CM7" s="1137">
        <v>110</v>
      </c>
      <c r="CN7" s="1138"/>
      <c r="CO7" s="1138"/>
      <c r="CP7" s="1138"/>
      <c r="CQ7" s="1139"/>
      <c r="CR7" s="1137">
        <v>20</v>
      </c>
      <c r="CS7" s="1138"/>
      <c r="CT7" s="1138"/>
      <c r="CU7" s="1138"/>
      <c r="CV7" s="1139"/>
      <c r="CW7" s="1137" t="s">
        <v>590</v>
      </c>
      <c r="CX7" s="1138"/>
      <c r="CY7" s="1138"/>
      <c r="CZ7" s="1138"/>
      <c r="DA7" s="1139"/>
      <c r="DB7" s="1137" t="s">
        <v>590</v>
      </c>
      <c r="DC7" s="1138"/>
      <c r="DD7" s="1138"/>
      <c r="DE7" s="1138"/>
      <c r="DF7" s="1139"/>
      <c r="DG7" s="1137" t="s">
        <v>590</v>
      </c>
      <c r="DH7" s="1138"/>
      <c r="DI7" s="1138"/>
      <c r="DJ7" s="1138"/>
      <c r="DK7" s="1139"/>
      <c r="DL7" s="1137" t="s">
        <v>590</v>
      </c>
      <c r="DM7" s="1138"/>
      <c r="DN7" s="1138"/>
      <c r="DO7" s="1138"/>
      <c r="DP7" s="1139"/>
      <c r="DQ7" s="1137" t="s">
        <v>590</v>
      </c>
      <c r="DR7" s="1138"/>
      <c r="DS7" s="1138"/>
      <c r="DT7" s="1138"/>
      <c r="DU7" s="1139"/>
      <c r="DV7" s="1140"/>
      <c r="DW7" s="1141"/>
      <c r="DX7" s="1141"/>
      <c r="DY7" s="1141"/>
      <c r="DZ7" s="1142"/>
      <c r="EA7" s="218"/>
    </row>
    <row r="8" spans="1:131" s="219" customFormat="1" ht="26.25" customHeight="1" x14ac:dyDescent="0.15">
      <c r="A8" s="222">
        <v>2</v>
      </c>
      <c r="B8" s="1071"/>
      <c r="C8" s="1072"/>
      <c r="D8" s="1072"/>
      <c r="E8" s="1072"/>
      <c r="F8" s="1072"/>
      <c r="G8" s="1072"/>
      <c r="H8" s="1072"/>
      <c r="I8" s="1072"/>
      <c r="J8" s="1072"/>
      <c r="K8" s="1072"/>
      <c r="L8" s="1072"/>
      <c r="M8" s="1072"/>
      <c r="N8" s="1072"/>
      <c r="O8" s="1072"/>
      <c r="P8" s="1073"/>
      <c r="Q8" s="1079"/>
      <c r="R8" s="1080"/>
      <c r="S8" s="1080"/>
      <c r="T8" s="1080"/>
      <c r="U8" s="1080"/>
      <c r="V8" s="1080"/>
      <c r="W8" s="1080"/>
      <c r="X8" s="1080"/>
      <c r="Y8" s="1080"/>
      <c r="Z8" s="1080"/>
      <c r="AA8" s="1080"/>
      <c r="AB8" s="1080"/>
      <c r="AC8" s="1080"/>
      <c r="AD8" s="1080"/>
      <c r="AE8" s="1081"/>
      <c r="AF8" s="1076"/>
      <c r="AG8" s="1077"/>
      <c r="AH8" s="1077"/>
      <c r="AI8" s="1077"/>
      <c r="AJ8" s="1078"/>
      <c r="AK8" s="1121"/>
      <c r="AL8" s="1122"/>
      <c r="AM8" s="1122"/>
      <c r="AN8" s="1122"/>
      <c r="AO8" s="1122"/>
      <c r="AP8" s="1122"/>
      <c r="AQ8" s="1122"/>
      <c r="AR8" s="1122"/>
      <c r="AS8" s="1122"/>
      <c r="AT8" s="1122"/>
      <c r="AU8" s="1123"/>
      <c r="AV8" s="1123"/>
      <c r="AW8" s="1123"/>
      <c r="AX8" s="1123"/>
      <c r="AY8" s="1124"/>
      <c r="AZ8" s="216"/>
      <c r="BA8" s="216"/>
      <c r="BB8" s="216"/>
      <c r="BC8" s="216"/>
      <c r="BD8" s="216"/>
      <c r="BE8" s="217"/>
      <c r="BF8" s="217"/>
      <c r="BG8" s="217"/>
      <c r="BH8" s="217"/>
      <c r="BI8" s="217"/>
      <c r="BJ8" s="217"/>
      <c r="BK8" s="217"/>
      <c r="BL8" s="217"/>
      <c r="BM8" s="217"/>
      <c r="BN8" s="217"/>
      <c r="BO8" s="217"/>
      <c r="BP8" s="217"/>
      <c r="BQ8" s="222">
        <v>2</v>
      </c>
      <c r="BR8" s="223"/>
      <c r="BS8" s="1033" t="s">
        <v>600</v>
      </c>
      <c r="BT8" s="1034"/>
      <c r="BU8" s="1034"/>
      <c r="BV8" s="1034"/>
      <c r="BW8" s="1034"/>
      <c r="BX8" s="1034"/>
      <c r="BY8" s="1034"/>
      <c r="BZ8" s="1034"/>
      <c r="CA8" s="1034"/>
      <c r="CB8" s="1034"/>
      <c r="CC8" s="1034"/>
      <c r="CD8" s="1034"/>
      <c r="CE8" s="1034"/>
      <c r="CF8" s="1034"/>
      <c r="CG8" s="1055"/>
      <c r="CH8" s="1030">
        <v>0</v>
      </c>
      <c r="CI8" s="1031"/>
      <c r="CJ8" s="1031"/>
      <c r="CK8" s="1031"/>
      <c r="CL8" s="1032"/>
      <c r="CM8" s="1030">
        <v>30</v>
      </c>
      <c r="CN8" s="1031"/>
      <c r="CO8" s="1031"/>
      <c r="CP8" s="1031"/>
      <c r="CQ8" s="1032"/>
      <c r="CR8" s="1030">
        <v>10</v>
      </c>
      <c r="CS8" s="1031"/>
      <c r="CT8" s="1031"/>
      <c r="CU8" s="1031"/>
      <c r="CV8" s="1032"/>
      <c r="CW8" s="1030" t="s">
        <v>590</v>
      </c>
      <c r="CX8" s="1031"/>
      <c r="CY8" s="1031"/>
      <c r="CZ8" s="1031"/>
      <c r="DA8" s="1032"/>
      <c r="DB8" s="1030">
        <v>121</v>
      </c>
      <c r="DC8" s="1031"/>
      <c r="DD8" s="1031"/>
      <c r="DE8" s="1031"/>
      <c r="DF8" s="1032"/>
      <c r="DG8" s="1030" t="s">
        <v>590</v>
      </c>
      <c r="DH8" s="1031"/>
      <c r="DI8" s="1031"/>
      <c r="DJ8" s="1031"/>
      <c r="DK8" s="1032"/>
      <c r="DL8" s="1030" t="s">
        <v>590</v>
      </c>
      <c r="DM8" s="1031"/>
      <c r="DN8" s="1031"/>
      <c r="DO8" s="1031"/>
      <c r="DP8" s="1032"/>
      <c r="DQ8" s="1030" t="s">
        <v>590</v>
      </c>
      <c r="DR8" s="1031"/>
      <c r="DS8" s="1031"/>
      <c r="DT8" s="1031"/>
      <c r="DU8" s="1032"/>
      <c r="DV8" s="1033"/>
      <c r="DW8" s="1034"/>
      <c r="DX8" s="1034"/>
      <c r="DY8" s="1034"/>
      <c r="DZ8" s="1035"/>
      <c r="EA8" s="218"/>
    </row>
    <row r="9" spans="1:131" s="219" customFormat="1" ht="26.25" customHeight="1" x14ac:dyDescent="0.15">
      <c r="A9" s="222">
        <v>3</v>
      </c>
      <c r="B9" s="1071"/>
      <c r="C9" s="1072"/>
      <c r="D9" s="1072"/>
      <c r="E9" s="1072"/>
      <c r="F9" s="1072"/>
      <c r="G9" s="1072"/>
      <c r="H9" s="1072"/>
      <c r="I9" s="1072"/>
      <c r="J9" s="1072"/>
      <c r="K9" s="1072"/>
      <c r="L9" s="1072"/>
      <c r="M9" s="1072"/>
      <c r="N9" s="1072"/>
      <c r="O9" s="1072"/>
      <c r="P9" s="1073"/>
      <c r="Q9" s="1079"/>
      <c r="R9" s="1080"/>
      <c r="S9" s="1080"/>
      <c r="T9" s="1080"/>
      <c r="U9" s="1080"/>
      <c r="V9" s="1080"/>
      <c r="W9" s="1080"/>
      <c r="X9" s="1080"/>
      <c r="Y9" s="1080"/>
      <c r="Z9" s="1080"/>
      <c r="AA9" s="1080"/>
      <c r="AB9" s="1080"/>
      <c r="AC9" s="1080"/>
      <c r="AD9" s="1080"/>
      <c r="AE9" s="1081"/>
      <c r="AF9" s="1076"/>
      <c r="AG9" s="1077"/>
      <c r="AH9" s="1077"/>
      <c r="AI9" s="1077"/>
      <c r="AJ9" s="1078"/>
      <c r="AK9" s="1121"/>
      <c r="AL9" s="1122"/>
      <c r="AM9" s="1122"/>
      <c r="AN9" s="1122"/>
      <c r="AO9" s="1122"/>
      <c r="AP9" s="1122"/>
      <c r="AQ9" s="1122"/>
      <c r="AR9" s="1122"/>
      <c r="AS9" s="1122"/>
      <c r="AT9" s="1122"/>
      <c r="AU9" s="1123"/>
      <c r="AV9" s="1123"/>
      <c r="AW9" s="1123"/>
      <c r="AX9" s="1123"/>
      <c r="AY9" s="1124"/>
      <c r="AZ9" s="216"/>
      <c r="BA9" s="216"/>
      <c r="BB9" s="216"/>
      <c r="BC9" s="216"/>
      <c r="BD9" s="216"/>
      <c r="BE9" s="217"/>
      <c r="BF9" s="217"/>
      <c r="BG9" s="217"/>
      <c r="BH9" s="217"/>
      <c r="BI9" s="217"/>
      <c r="BJ9" s="217"/>
      <c r="BK9" s="217"/>
      <c r="BL9" s="217"/>
      <c r="BM9" s="217"/>
      <c r="BN9" s="217"/>
      <c r="BO9" s="217"/>
      <c r="BP9" s="217"/>
      <c r="BQ9" s="222">
        <v>3</v>
      </c>
      <c r="BR9" s="223"/>
      <c r="BS9" s="1033" t="s">
        <v>601</v>
      </c>
      <c r="BT9" s="1034"/>
      <c r="BU9" s="1034"/>
      <c r="BV9" s="1034"/>
      <c r="BW9" s="1034"/>
      <c r="BX9" s="1034"/>
      <c r="BY9" s="1034"/>
      <c r="BZ9" s="1034"/>
      <c r="CA9" s="1034"/>
      <c r="CB9" s="1034"/>
      <c r="CC9" s="1034"/>
      <c r="CD9" s="1034"/>
      <c r="CE9" s="1034"/>
      <c r="CF9" s="1034"/>
      <c r="CG9" s="1055"/>
      <c r="CH9" s="1030">
        <v>2</v>
      </c>
      <c r="CI9" s="1031"/>
      <c r="CJ9" s="1031"/>
      <c r="CK9" s="1031"/>
      <c r="CL9" s="1032"/>
      <c r="CM9" s="1030">
        <v>-8</v>
      </c>
      <c r="CN9" s="1031"/>
      <c r="CO9" s="1031"/>
      <c r="CP9" s="1031"/>
      <c r="CQ9" s="1032"/>
      <c r="CR9" s="1030">
        <v>9</v>
      </c>
      <c r="CS9" s="1031"/>
      <c r="CT9" s="1031"/>
      <c r="CU9" s="1031"/>
      <c r="CV9" s="1032"/>
      <c r="CW9" s="1030">
        <v>8</v>
      </c>
      <c r="CX9" s="1031"/>
      <c r="CY9" s="1031"/>
      <c r="CZ9" s="1031"/>
      <c r="DA9" s="1032"/>
      <c r="DB9" s="1030" t="s">
        <v>590</v>
      </c>
      <c r="DC9" s="1031"/>
      <c r="DD9" s="1031"/>
      <c r="DE9" s="1031"/>
      <c r="DF9" s="1032"/>
      <c r="DG9" s="1030" t="s">
        <v>590</v>
      </c>
      <c r="DH9" s="1031"/>
      <c r="DI9" s="1031"/>
      <c r="DJ9" s="1031"/>
      <c r="DK9" s="1032"/>
      <c r="DL9" s="1030" t="s">
        <v>590</v>
      </c>
      <c r="DM9" s="1031"/>
      <c r="DN9" s="1031"/>
      <c r="DO9" s="1031"/>
      <c r="DP9" s="1032"/>
      <c r="DQ9" s="1030" t="s">
        <v>590</v>
      </c>
      <c r="DR9" s="1031"/>
      <c r="DS9" s="1031"/>
      <c r="DT9" s="1031"/>
      <c r="DU9" s="1032"/>
      <c r="DV9" s="1033"/>
      <c r="DW9" s="1034"/>
      <c r="DX9" s="1034"/>
      <c r="DY9" s="1034"/>
      <c r="DZ9" s="1035"/>
      <c r="EA9" s="218"/>
    </row>
    <row r="10" spans="1:131" s="219" customFormat="1" ht="26.25" customHeight="1" x14ac:dyDescent="0.15">
      <c r="A10" s="222">
        <v>4</v>
      </c>
      <c r="B10" s="1071"/>
      <c r="C10" s="1072"/>
      <c r="D10" s="1072"/>
      <c r="E10" s="1072"/>
      <c r="F10" s="1072"/>
      <c r="G10" s="1072"/>
      <c r="H10" s="1072"/>
      <c r="I10" s="1072"/>
      <c r="J10" s="1072"/>
      <c r="K10" s="1072"/>
      <c r="L10" s="1072"/>
      <c r="M10" s="1072"/>
      <c r="N10" s="1072"/>
      <c r="O10" s="1072"/>
      <c r="P10" s="1073"/>
      <c r="Q10" s="1079"/>
      <c r="R10" s="1080"/>
      <c r="S10" s="1080"/>
      <c r="T10" s="1080"/>
      <c r="U10" s="1080"/>
      <c r="V10" s="1080"/>
      <c r="W10" s="1080"/>
      <c r="X10" s="1080"/>
      <c r="Y10" s="1080"/>
      <c r="Z10" s="1080"/>
      <c r="AA10" s="1080"/>
      <c r="AB10" s="1080"/>
      <c r="AC10" s="1080"/>
      <c r="AD10" s="1080"/>
      <c r="AE10" s="1081"/>
      <c r="AF10" s="1076"/>
      <c r="AG10" s="1077"/>
      <c r="AH10" s="1077"/>
      <c r="AI10" s="1077"/>
      <c r="AJ10" s="1078"/>
      <c r="AK10" s="1121"/>
      <c r="AL10" s="1122"/>
      <c r="AM10" s="1122"/>
      <c r="AN10" s="1122"/>
      <c r="AO10" s="1122"/>
      <c r="AP10" s="1122"/>
      <c r="AQ10" s="1122"/>
      <c r="AR10" s="1122"/>
      <c r="AS10" s="1122"/>
      <c r="AT10" s="1122"/>
      <c r="AU10" s="1123"/>
      <c r="AV10" s="1123"/>
      <c r="AW10" s="1123"/>
      <c r="AX10" s="1123"/>
      <c r="AY10" s="1124"/>
      <c r="AZ10" s="216"/>
      <c r="BA10" s="216"/>
      <c r="BB10" s="216"/>
      <c r="BC10" s="216"/>
      <c r="BD10" s="216"/>
      <c r="BE10" s="217"/>
      <c r="BF10" s="217"/>
      <c r="BG10" s="217"/>
      <c r="BH10" s="217"/>
      <c r="BI10" s="217"/>
      <c r="BJ10" s="217"/>
      <c r="BK10" s="217"/>
      <c r="BL10" s="217"/>
      <c r="BM10" s="217"/>
      <c r="BN10" s="217"/>
      <c r="BO10" s="217"/>
      <c r="BP10" s="217"/>
      <c r="BQ10" s="222">
        <v>4</v>
      </c>
      <c r="BR10" s="223"/>
      <c r="BS10" s="1033" t="s">
        <v>602</v>
      </c>
      <c r="BT10" s="1034"/>
      <c r="BU10" s="1034"/>
      <c r="BV10" s="1034"/>
      <c r="BW10" s="1034"/>
      <c r="BX10" s="1034"/>
      <c r="BY10" s="1034"/>
      <c r="BZ10" s="1034"/>
      <c r="CA10" s="1034"/>
      <c r="CB10" s="1034"/>
      <c r="CC10" s="1034"/>
      <c r="CD10" s="1034"/>
      <c r="CE10" s="1034"/>
      <c r="CF10" s="1034"/>
      <c r="CG10" s="1055"/>
      <c r="CH10" s="1030">
        <v>0</v>
      </c>
      <c r="CI10" s="1031"/>
      <c r="CJ10" s="1031"/>
      <c r="CK10" s="1031"/>
      <c r="CL10" s="1032"/>
      <c r="CM10" s="1030">
        <v>51</v>
      </c>
      <c r="CN10" s="1031"/>
      <c r="CO10" s="1031"/>
      <c r="CP10" s="1031"/>
      <c r="CQ10" s="1032"/>
      <c r="CR10" s="1030">
        <v>27</v>
      </c>
      <c r="CS10" s="1031"/>
      <c r="CT10" s="1031"/>
      <c r="CU10" s="1031"/>
      <c r="CV10" s="1032"/>
      <c r="CW10" s="1030">
        <v>15</v>
      </c>
      <c r="CX10" s="1031"/>
      <c r="CY10" s="1031"/>
      <c r="CZ10" s="1031"/>
      <c r="DA10" s="1032"/>
      <c r="DB10" s="1030" t="s">
        <v>590</v>
      </c>
      <c r="DC10" s="1031"/>
      <c r="DD10" s="1031"/>
      <c r="DE10" s="1031"/>
      <c r="DF10" s="1032"/>
      <c r="DG10" s="1030" t="s">
        <v>590</v>
      </c>
      <c r="DH10" s="1031"/>
      <c r="DI10" s="1031"/>
      <c r="DJ10" s="1031"/>
      <c r="DK10" s="1032"/>
      <c r="DL10" s="1030" t="s">
        <v>590</v>
      </c>
      <c r="DM10" s="1031"/>
      <c r="DN10" s="1031"/>
      <c r="DO10" s="1031"/>
      <c r="DP10" s="1032"/>
      <c r="DQ10" s="1030" t="s">
        <v>590</v>
      </c>
      <c r="DR10" s="1031"/>
      <c r="DS10" s="1031"/>
      <c r="DT10" s="1031"/>
      <c r="DU10" s="1032"/>
      <c r="DV10" s="1033"/>
      <c r="DW10" s="1034"/>
      <c r="DX10" s="1034"/>
      <c r="DY10" s="1034"/>
      <c r="DZ10" s="1035"/>
      <c r="EA10" s="218"/>
    </row>
    <row r="11" spans="1:131" s="219" customFormat="1" ht="26.25" customHeight="1" x14ac:dyDescent="0.15">
      <c r="A11" s="222">
        <v>5</v>
      </c>
      <c r="B11" s="1071"/>
      <c r="C11" s="1072"/>
      <c r="D11" s="1072"/>
      <c r="E11" s="1072"/>
      <c r="F11" s="1072"/>
      <c r="G11" s="1072"/>
      <c r="H11" s="1072"/>
      <c r="I11" s="1072"/>
      <c r="J11" s="1072"/>
      <c r="K11" s="1072"/>
      <c r="L11" s="1072"/>
      <c r="M11" s="1072"/>
      <c r="N11" s="1072"/>
      <c r="O11" s="1072"/>
      <c r="P11" s="1073"/>
      <c r="Q11" s="1079"/>
      <c r="R11" s="1080"/>
      <c r="S11" s="1080"/>
      <c r="T11" s="1080"/>
      <c r="U11" s="1080"/>
      <c r="V11" s="1080"/>
      <c r="W11" s="1080"/>
      <c r="X11" s="1080"/>
      <c r="Y11" s="1080"/>
      <c r="Z11" s="1080"/>
      <c r="AA11" s="1080"/>
      <c r="AB11" s="1080"/>
      <c r="AC11" s="1080"/>
      <c r="AD11" s="1080"/>
      <c r="AE11" s="1081"/>
      <c r="AF11" s="1076"/>
      <c r="AG11" s="1077"/>
      <c r="AH11" s="1077"/>
      <c r="AI11" s="1077"/>
      <c r="AJ11" s="1078"/>
      <c r="AK11" s="1121"/>
      <c r="AL11" s="1122"/>
      <c r="AM11" s="1122"/>
      <c r="AN11" s="1122"/>
      <c r="AO11" s="1122"/>
      <c r="AP11" s="1122"/>
      <c r="AQ11" s="1122"/>
      <c r="AR11" s="1122"/>
      <c r="AS11" s="1122"/>
      <c r="AT11" s="1122"/>
      <c r="AU11" s="1123"/>
      <c r="AV11" s="1123"/>
      <c r="AW11" s="1123"/>
      <c r="AX11" s="1123"/>
      <c r="AY11" s="1124"/>
      <c r="AZ11" s="216"/>
      <c r="BA11" s="216"/>
      <c r="BB11" s="216"/>
      <c r="BC11" s="216"/>
      <c r="BD11" s="216"/>
      <c r="BE11" s="217"/>
      <c r="BF11" s="217"/>
      <c r="BG11" s="217"/>
      <c r="BH11" s="217"/>
      <c r="BI11" s="217"/>
      <c r="BJ11" s="217"/>
      <c r="BK11" s="217"/>
      <c r="BL11" s="217"/>
      <c r="BM11" s="217"/>
      <c r="BN11" s="217"/>
      <c r="BO11" s="217"/>
      <c r="BP11" s="217"/>
      <c r="BQ11" s="222">
        <v>5</v>
      </c>
      <c r="BR11" s="223"/>
      <c r="BS11" s="1033" t="s">
        <v>603</v>
      </c>
      <c r="BT11" s="1034"/>
      <c r="BU11" s="1034"/>
      <c r="BV11" s="1034"/>
      <c r="BW11" s="1034"/>
      <c r="BX11" s="1034"/>
      <c r="BY11" s="1034"/>
      <c r="BZ11" s="1034"/>
      <c r="CA11" s="1034"/>
      <c r="CB11" s="1034"/>
      <c r="CC11" s="1034"/>
      <c r="CD11" s="1034"/>
      <c r="CE11" s="1034"/>
      <c r="CF11" s="1034"/>
      <c r="CG11" s="1055"/>
      <c r="CH11" s="1030">
        <v>0</v>
      </c>
      <c r="CI11" s="1031"/>
      <c r="CJ11" s="1031"/>
      <c r="CK11" s="1031"/>
      <c r="CL11" s="1032"/>
      <c r="CM11" s="1030">
        <v>9</v>
      </c>
      <c r="CN11" s="1031"/>
      <c r="CO11" s="1031"/>
      <c r="CP11" s="1031"/>
      <c r="CQ11" s="1032"/>
      <c r="CR11" s="1030">
        <v>2</v>
      </c>
      <c r="CS11" s="1031"/>
      <c r="CT11" s="1031"/>
      <c r="CU11" s="1031"/>
      <c r="CV11" s="1032"/>
      <c r="CW11" s="1030" t="s">
        <v>590</v>
      </c>
      <c r="CX11" s="1031"/>
      <c r="CY11" s="1031"/>
      <c r="CZ11" s="1031"/>
      <c r="DA11" s="1032"/>
      <c r="DB11" s="1030" t="s">
        <v>590</v>
      </c>
      <c r="DC11" s="1031"/>
      <c r="DD11" s="1031"/>
      <c r="DE11" s="1031"/>
      <c r="DF11" s="1032"/>
      <c r="DG11" s="1030" t="s">
        <v>590</v>
      </c>
      <c r="DH11" s="1031"/>
      <c r="DI11" s="1031"/>
      <c r="DJ11" s="1031"/>
      <c r="DK11" s="1032"/>
      <c r="DL11" s="1030" t="s">
        <v>590</v>
      </c>
      <c r="DM11" s="1031"/>
      <c r="DN11" s="1031"/>
      <c r="DO11" s="1031"/>
      <c r="DP11" s="1032"/>
      <c r="DQ11" s="1030" t="s">
        <v>590</v>
      </c>
      <c r="DR11" s="1031"/>
      <c r="DS11" s="1031"/>
      <c r="DT11" s="1031"/>
      <c r="DU11" s="1032"/>
      <c r="DV11" s="1033"/>
      <c r="DW11" s="1034"/>
      <c r="DX11" s="1034"/>
      <c r="DY11" s="1034"/>
      <c r="DZ11" s="1035"/>
      <c r="EA11" s="218"/>
    </row>
    <row r="12" spans="1:131" s="219" customFormat="1" ht="26.25" customHeight="1" x14ac:dyDescent="0.15">
      <c r="A12" s="222">
        <v>6</v>
      </c>
      <c r="B12" s="1071"/>
      <c r="C12" s="1072"/>
      <c r="D12" s="1072"/>
      <c r="E12" s="1072"/>
      <c r="F12" s="1072"/>
      <c r="G12" s="1072"/>
      <c r="H12" s="1072"/>
      <c r="I12" s="1072"/>
      <c r="J12" s="1072"/>
      <c r="K12" s="1072"/>
      <c r="L12" s="1072"/>
      <c r="M12" s="1072"/>
      <c r="N12" s="1072"/>
      <c r="O12" s="1072"/>
      <c r="P12" s="1073"/>
      <c r="Q12" s="1079"/>
      <c r="R12" s="1080"/>
      <c r="S12" s="1080"/>
      <c r="T12" s="1080"/>
      <c r="U12" s="1080"/>
      <c r="V12" s="1080"/>
      <c r="W12" s="1080"/>
      <c r="X12" s="1080"/>
      <c r="Y12" s="1080"/>
      <c r="Z12" s="1080"/>
      <c r="AA12" s="1080"/>
      <c r="AB12" s="1080"/>
      <c r="AC12" s="1080"/>
      <c r="AD12" s="1080"/>
      <c r="AE12" s="1081"/>
      <c r="AF12" s="1076"/>
      <c r="AG12" s="1077"/>
      <c r="AH12" s="1077"/>
      <c r="AI12" s="1077"/>
      <c r="AJ12" s="1078"/>
      <c r="AK12" s="1121"/>
      <c r="AL12" s="1122"/>
      <c r="AM12" s="1122"/>
      <c r="AN12" s="1122"/>
      <c r="AO12" s="1122"/>
      <c r="AP12" s="1122"/>
      <c r="AQ12" s="1122"/>
      <c r="AR12" s="1122"/>
      <c r="AS12" s="1122"/>
      <c r="AT12" s="1122"/>
      <c r="AU12" s="1123"/>
      <c r="AV12" s="1123"/>
      <c r="AW12" s="1123"/>
      <c r="AX12" s="1123"/>
      <c r="AY12" s="1124"/>
      <c r="AZ12" s="216"/>
      <c r="BA12" s="216"/>
      <c r="BB12" s="216"/>
      <c r="BC12" s="216"/>
      <c r="BD12" s="216"/>
      <c r="BE12" s="217"/>
      <c r="BF12" s="217"/>
      <c r="BG12" s="217"/>
      <c r="BH12" s="217"/>
      <c r="BI12" s="217"/>
      <c r="BJ12" s="217"/>
      <c r="BK12" s="217"/>
      <c r="BL12" s="217"/>
      <c r="BM12" s="217"/>
      <c r="BN12" s="217"/>
      <c r="BO12" s="217"/>
      <c r="BP12" s="217"/>
      <c r="BQ12" s="222">
        <v>6</v>
      </c>
      <c r="BR12" s="223"/>
      <c r="BS12" s="1033" t="s">
        <v>604</v>
      </c>
      <c r="BT12" s="1034"/>
      <c r="BU12" s="1034"/>
      <c r="BV12" s="1034"/>
      <c r="BW12" s="1034"/>
      <c r="BX12" s="1034"/>
      <c r="BY12" s="1034"/>
      <c r="BZ12" s="1034"/>
      <c r="CA12" s="1034"/>
      <c r="CB12" s="1034"/>
      <c r="CC12" s="1034"/>
      <c r="CD12" s="1034"/>
      <c r="CE12" s="1034"/>
      <c r="CF12" s="1034"/>
      <c r="CG12" s="1055"/>
      <c r="CH12" s="1030">
        <v>-3</v>
      </c>
      <c r="CI12" s="1031"/>
      <c r="CJ12" s="1031"/>
      <c r="CK12" s="1031"/>
      <c r="CL12" s="1032"/>
      <c r="CM12" s="1030">
        <v>37</v>
      </c>
      <c r="CN12" s="1031"/>
      <c r="CO12" s="1031"/>
      <c r="CP12" s="1031"/>
      <c r="CQ12" s="1032"/>
      <c r="CR12" s="1030">
        <v>103</v>
      </c>
      <c r="CS12" s="1031"/>
      <c r="CT12" s="1031"/>
      <c r="CU12" s="1031"/>
      <c r="CV12" s="1032"/>
      <c r="CW12" s="1030">
        <v>10</v>
      </c>
      <c r="CX12" s="1031"/>
      <c r="CY12" s="1031"/>
      <c r="CZ12" s="1031"/>
      <c r="DA12" s="1032"/>
      <c r="DB12" s="1030" t="s">
        <v>590</v>
      </c>
      <c r="DC12" s="1031"/>
      <c r="DD12" s="1031"/>
      <c r="DE12" s="1031"/>
      <c r="DF12" s="1032"/>
      <c r="DG12" s="1030" t="s">
        <v>590</v>
      </c>
      <c r="DH12" s="1031"/>
      <c r="DI12" s="1031"/>
      <c r="DJ12" s="1031"/>
      <c r="DK12" s="1032"/>
      <c r="DL12" s="1030" t="s">
        <v>590</v>
      </c>
      <c r="DM12" s="1031"/>
      <c r="DN12" s="1031"/>
      <c r="DO12" s="1031"/>
      <c r="DP12" s="1032"/>
      <c r="DQ12" s="1030" t="s">
        <v>590</v>
      </c>
      <c r="DR12" s="1031"/>
      <c r="DS12" s="1031"/>
      <c r="DT12" s="1031"/>
      <c r="DU12" s="1032"/>
      <c r="DV12" s="1033"/>
      <c r="DW12" s="1034"/>
      <c r="DX12" s="1034"/>
      <c r="DY12" s="1034"/>
      <c r="DZ12" s="1035"/>
      <c r="EA12" s="218"/>
    </row>
    <row r="13" spans="1:131" s="219" customFormat="1" ht="26.25" customHeight="1" x14ac:dyDescent="0.15">
      <c r="A13" s="222">
        <v>7</v>
      </c>
      <c r="B13" s="1071"/>
      <c r="C13" s="1072"/>
      <c r="D13" s="1072"/>
      <c r="E13" s="1072"/>
      <c r="F13" s="1072"/>
      <c r="G13" s="1072"/>
      <c r="H13" s="1072"/>
      <c r="I13" s="1072"/>
      <c r="J13" s="1072"/>
      <c r="K13" s="1072"/>
      <c r="L13" s="1072"/>
      <c r="M13" s="1072"/>
      <c r="N13" s="1072"/>
      <c r="O13" s="1072"/>
      <c r="P13" s="1073"/>
      <c r="Q13" s="1079"/>
      <c r="R13" s="1080"/>
      <c r="S13" s="1080"/>
      <c r="T13" s="1080"/>
      <c r="U13" s="1080"/>
      <c r="V13" s="1080"/>
      <c r="W13" s="1080"/>
      <c r="X13" s="1080"/>
      <c r="Y13" s="1080"/>
      <c r="Z13" s="1080"/>
      <c r="AA13" s="1080"/>
      <c r="AB13" s="1080"/>
      <c r="AC13" s="1080"/>
      <c r="AD13" s="1080"/>
      <c r="AE13" s="1081"/>
      <c r="AF13" s="1076"/>
      <c r="AG13" s="1077"/>
      <c r="AH13" s="1077"/>
      <c r="AI13" s="1077"/>
      <c r="AJ13" s="1078"/>
      <c r="AK13" s="1121"/>
      <c r="AL13" s="1122"/>
      <c r="AM13" s="1122"/>
      <c r="AN13" s="1122"/>
      <c r="AO13" s="1122"/>
      <c r="AP13" s="1122"/>
      <c r="AQ13" s="1122"/>
      <c r="AR13" s="1122"/>
      <c r="AS13" s="1122"/>
      <c r="AT13" s="1122"/>
      <c r="AU13" s="1123"/>
      <c r="AV13" s="1123"/>
      <c r="AW13" s="1123"/>
      <c r="AX13" s="1123"/>
      <c r="AY13" s="1124"/>
      <c r="AZ13" s="216"/>
      <c r="BA13" s="216"/>
      <c r="BB13" s="216"/>
      <c r="BC13" s="216"/>
      <c r="BD13" s="216"/>
      <c r="BE13" s="217"/>
      <c r="BF13" s="217"/>
      <c r="BG13" s="217"/>
      <c r="BH13" s="217"/>
      <c r="BI13" s="217"/>
      <c r="BJ13" s="217"/>
      <c r="BK13" s="217"/>
      <c r="BL13" s="217"/>
      <c r="BM13" s="217"/>
      <c r="BN13" s="217"/>
      <c r="BO13" s="217"/>
      <c r="BP13" s="217"/>
      <c r="BQ13" s="222">
        <v>7</v>
      </c>
      <c r="BR13" s="223"/>
      <c r="BS13" s="1033" t="s">
        <v>605</v>
      </c>
      <c r="BT13" s="1034"/>
      <c r="BU13" s="1034"/>
      <c r="BV13" s="1034"/>
      <c r="BW13" s="1034"/>
      <c r="BX13" s="1034"/>
      <c r="BY13" s="1034"/>
      <c r="BZ13" s="1034"/>
      <c r="CA13" s="1034"/>
      <c r="CB13" s="1034"/>
      <c r="CC13" s="1034"/>
      <c r="CD13" s="1034"/>
      <c r="CE13" s="1034"/>
      <c r="CF13" s="1034"/>
      <c r="CG13" s="1055"/>
      <c r="CH13" s="1030">
        <v>-1</v>
      </c>
      <c r="CI13" s="1031"/>
      <c r="CJ13" s="1031"/>
      <c r="CK13" s="1031"/>
      <c r="CL13" s="1032"/>
      <c r="CM13" s="1030">
        <v>40</v>
      </c>
      <c r="CN13" s="1031"/>
      <c r="CO13" s="1031"/>
      <c r="CP13" s="1031"/>
      <c r="CQ13" s="1032"/>
      <c r="CR13" s="1030">
        <v>3</v>
      </c>
      <c r="CS13" s="1031"/>
      <c r="CT13" s="1031"/>
      <c r="CU13" s="1031"/>
      <c r="CV13" s="1032"/>
      <c r="CW13" s="1030">
        <v>26</v>
      </c>
      <c r="CX13" s="1031"/>
      <c r="CY13" s="1031"/>
      <c r="CZ13" s="1031"/>
      <c r="DA13" s="1032"/>
      <c r="DB13" s="1030" t="s">
        <v>590</v>
      </c>
      <c r="DC13" s="1031"/>
      <c r="DD13" s="1031"/>
      <c r="DE13" s="1031"/>
      <c r="DF13" s="1032"/>
      <c r="DG13" s="1030" t="s">
        <v>590</v>
      </c>
      <c r="DH13" s="1031"/>
      <c r="DI13" s="1031"/>
      <c r="DJ13" s="1031"/>
      <c r="DK13" s="1032"/>
      <c r="DL13" s="1030" t="s">
        <v>590</v>
      </c>
      <c r="DM13" s="1031"/>
      <c r="DN13" s="1031"/>
      <c r="DO13" s="1031"/>
      <c r="DP13" s="1032"/>
      <c r="DQ13" s="1030" t="s">
        <v>590</v>
      </c>
      <c r="DR13" s="1031"/>
      <c r="DS13" s="1031"/>
      <c r="DT13" s="1031"/>
      <c r="DU13" s="1032"/>
      <c r="DV13" s="1033"/>
      <c r="DW13" s="1034"/>
      <c r="DX13" s="1034"/>
      <c r="DY13" s="1034"/>
      <c r="DZ13" s="1035"/>
      <c r="EA13" s="218"/>
    </row>
    <row r="14" spans="1:131" s="219" customFormat="1" ht="26.25" customHeight="1" x14ac:dyDescent="0.15">
      <c r="A14" s="222">
        <v>8</v>
      </c>
      <c r="B14" s="1071"/>
      <c r="C14" s="1072"/>
      <c r="D14" s="1072"/>
      <c r="E14" s="1072"/>
      <c r="F14" s="1072"/>
      <c r="G14" s="1072"/>
      <c r="H14" s="1072"/>
      <c r="I14" s="1072"/>
      <c r="J14" s="1072"/>
      <c r="K14" s="1072"/>
      <c r="L14" s="1072"/>
      <c r="M14" s="1072"/>
      <c r="N14" s="1072"/>
      <c r="O14" s="1072"/>
      <c r="P14" s="1073"/>
      <c r="Q14" s="1079"/>
      <c r="R14" s="1080"/>
      <c r="S14" s="1080"/>
      <c r="T14" s="1080"/>
      <c r="U14" s="1080"/>
      <c r="V14" s="1080"/>
      <c r="W14" s="1080"/>
      <c r="X14" s="1080"/>
      <c r="Y14" s="1080"/>
      <c r="Z14" s="1080"/>
      <c r="AA14" s="1080"/>
      <c r="AB14" s="1080"/>
      <c r="AC14" s="1080"/>
      <c r="AD14" s="1080"/>
      <c r="AE14" s="1081"/>
      <c r="AF14" s="1076"/>
      <c r="AG14" s="1077"/>
      <c r="AH14" s="1077"/>
      <c r="AI14" s="1077"/>
      <c r="AJ14" s="1078"/>
      <c r="AK14" s="1121"/>
      <c r="AL14" s="1122"/>
      <c r="AM14" s="1122"/>
      <c r="AN14" s="1122"/>
      <c r="AO14" s="1122"/>
      <c r="AP14" s="1122"/>
      <c r="AQ14" s="1122"/>
      <c r="AR14" s="1122"/>
      <c r="AS14" s="1122"/>
      <c r="AT14" s="1122"/>
      <c r="AU14" s="1123"/>
      <c r="AV14" s="1123"/>
      <c r="AW14" s="1123"/>
      <c r="AX14" s="1123"/>
      <c r="AY14" s="1124"/>
      <c r="AZ14" s="216"/>
      <c r="BA14" s="216"/>
      <c r="BB14" s="216"/>
      <c r="BC14" s="216"/>
      <c r="BD14" s="216"/>
      <c r="BE14" s="217"/>
      <c r="BF14" s="217"/>
      <c r="BG14" s="217"/>
      <c r="BH14" s="217"/>
      <c r="BI14" s="217"/>
      <c r="BJ14" s="217"/>
      <c r="BK14" s="217"/>
      <c r="BL14" s="217"/>
      <c r="BM14" s="217"/>
      <c r="BN14" s="217"/>
      <c r="BO14" s="217"/>
      <c r="BP14" s="217"/>
      <c r="BQ14" s="222">
        <v>8</v>
      </c>
      <c r="BR14" s="223"/>
      <c r="BS14" s="1033" t="s">
        <v>606</v>
      </c>
      <c r="BT14" s="1034"/>
      <c r="BU14" s="1034"/>
      <c r="BV14" s="1034"/>
      <c r="BW14" s="1034"/>
      <c r="BX14" s="1034"/>
      <c r="BY14" s="1034"/>
      <c r="BZ14" s="1034"/>
      <c r="CA14" s="1034"/>
      <c r="CB14" s="1034"/>
      <c r="CC14" s="1034"/>
      <c r="CD14" s="1034"/>
      <c r="CE14" s="1034"/>
      <c r="CF14" s="1034"/>
      <c r="CG14" s="1055"/>
      <c r="CH14" s="1030">
        <v>-4</v>
      </c>
      <c r="CI14" s="1031"/>
      <c r="CJ14" s="1031"/>
      <c r="CK14" s="1031"/>
      <c r="CL14" s="1032"/>
      <c r="CM14" s="1030">
        <v>24</v>
      </c>
      <c r="CN14" s="1031"/>
      <c r="CO14" s="1031"/>
      <c r="CP14" s="1031"/>
      <c r="CQ14" s="1032"/>
      <c r="CR14" s="1030">
        <v>0</v>
      </c>
      <c r="CS14" s="1031"/>
      <c r="CT14" s="1031"/>
      <c r="CU14" s="1031"/>
      <c r="CV14" s="1032"/>
      <c r="CW14" s="1030">
        <v>0</v>
      </c>
      <c r="CX14" s="1031"/>
      <c r="CY14" s="1031"/>
      <c r="CZ14" s="1031"/>
      <c r="DA14" s="1032"/>
      <c r="DB14" s="1030" t="s">
        <v>590</v>
      </c>
      <c r="DC14" s="1031"/>
      <c r="DD14" s="1031"/>
      <c r="DE14" s="1031"/>
      <c r="DF14" s="1032"/>
      <c r="DG14" s="1030" t="s">
        <v>590</v>
      </c>
      <c r="DH14" s="1031"/>
      <c r="DI14" s="1031"/>
      <c r="DJ14" s="1031"/>
      <c r="DK14" s="1032"/>
      <c r="DL14" s="1030" t="s">
        <v>590</v>
      </c>
      <c r="DM14" s="1031"/>
      <c r="DN14" s="1031"/>
      <c r="DO14" s="1031"/>
      <c r="DP14" s="1032"/>
      <c r="DQ14" s="1030" t="s">
        <v>590</v>
      </c>
      <c r="DR14" s="1031"/>
      <c r="DS14" s="1031"/>
      <c r="DT14" s="1031"/>
      <c r="DU14" s="1032"/>
      <c r="DV14" s="1033"/>
      <c r="DW14" s="1034"/>
      <c r="DX14" s="1034"/>
      <c r="DY14" s="1034"/>
      <c r="DZ14" s="1035"/>
      <c r="EA14" s="218"/>
    </row>
    <row r="15" spans="1:131" s="219" customFormat="1" ht="26.25" customHeight="1" x14ac:dyDescent="0.15">
      <c r="A15" s="222">
        <v>9</v>
      </c>
      <c r="B15" s="1071"/>
      <c r="C15" s="1072"/>
      <c r="D15" s="1072"/>
      <c r="E15" s="1072"/>
      <c r="F15" s="1072"/>
      <c r="G15" s="1072"/>
      <c r="H15" s="1072"/>
      <c r="I15" s="1072"/>
      <c r="J15" s="1072"/>
      <c r="K15" s="1072"/>
      <c r="L15" s="1072"/>
      <c r="M15" s="1072"/>
      <c r="N15" s="1072"/>
      <c r="O15" s="1072"/>
      <c r="P15" s="1073"/>
      <c r="Q15" s="1079"/>
      <c r="R15" s="1080"/>
      <c r="S15" s="1080"/>
      <c r="T15" s="1080"/>
      <c r="U15" s="1080"/>
      <c r="V15" s="1080"/>
      <c r="W15" s="1080"/>
      <c r="X15" s="1080"/>
      <c r="Y15" s="1080"/>
      <c r="Z15" s="1080"/>
      <c r="AA15" s="1080"/>
      <c r="AB15" s="1080"/>
      <c r="AC15" s="1080"/>
      <c r="AD15" s="1080"/>
      <c r="AE15" s="1081"/>
      <c r="AF15" s="1076"/>
      <c r="AG15" s="1077"/>
      <c r="AH15" s="1077"/>
      <c r="AI15" s="1077"/>
      <c r="AJ15" s="1078"/>
      <c r="AK15" s="1121"/>
      <c r="AL15" s="1122"/>
      <c r="AM15" s="1122"/>
      <c r="AN15" s="1122"/>
      <c r="AO15" s="1122"/>
      <c r="AP15" s="1122"/>
      <c r="AQ15" s="1122"/>
      <c r="AR15" s="1122"/>
      <c r="AS15" s="1122"/>
      <c r="AT15" s="1122"/>
      <c r="AU15" s="1123"/>
      <c r="AV15" s="1123"/>
      <c r="AW15" s="1123"/>
      <c r="AX15" s="1123"/>
      <c r="AY15" s="1124"/>
      <c r="AZ15" s="216"/>
      <c r="BA15" s="216"/>
      <c r="BB15" s="216"/>
      <c r="BC15" s="216"/>
      <c r="BD15" s="216"/>
      <c r="BE15" s="217"/>
      <c r="BF15" s="217"/>
      <c r="BG15" s="217"/>
      <c r="BH15" s="217"/>
      <c r="BI15" s="217"/>
      <c r="BJ15" s="217"/>
      <c r="BK15" s="217"/>
      <c r="BL15" s="217"/>
      <c r="BM15" s="217"/>
      <c r="BN15" s="217"/>
      <c r="BO15" s="217"/>
      <c r="BP15" s="217"/>
      <c r="BQ15" s="222">
        <v>9</v>
      </c>
      <c r="BR15" s="223"/>
      <c r="BS15" s="1033" t="s">
        <v>607</v>
      </c>
      <c r="BT15" s="1034"/>
      <c r="BU15" s="1034"/>
      <c r="BV15" s="1034"/>
      <c r="BW15" s="1034"/>
      <c r="BX15" s="1034"/>
      <c r="BY15" s="1034"/>
      <c r="BZ15" s="1034"/>
      <c r="CA15" s="1034"/>
      <c r="CB15" s="1034"/>
      <c r="CC15" s="1034"/>
      <c r="CD15" s="1034"/>
      <c r="CE15" s="1034"/>
      <c r="CF15" s="1034"/>
      <c r="CG15" s="1055"/>
      <c r="CH15" s="1030">
        <v>-1</v>
      </c>
      <c r="CI15" s="1031"/>
      <c r="CJ15" s="1031"/>
      <c r="CK15" s="1031"/>
      <c r="CL15" s="1032"/>
      <c r="CM15" s="1030">
        <v>8</v>
      </c>
      <c r="CN15" s="1031"/>
      <c r="CO15" s="1031"/>
      <c r="CP15" s="1031"/>
      <c r="CQ15" s="1032"/>
      <c r="CR15" s="1030">
        <v>3</v>
      </c>
      <c r="CS15" s="1031"/>
      <c r="CT15" s="1031"/>
      <c r="CU15" s="1031"/>
      <c r="CV15" s="1032"/>
      <c r="CW15" s="1030">
        <v>12</v>
      </c>
      <c r="CX15" s="1031"/>
      <c r="CY15" s="1031"/>
      <c r="CZ15" s="1031"/>
      <c r="DA15" s="1032"/>
      <c r="DB15" s="1030" t="s">
        <v>590</v>
      </c>
      <c r="DC15" s="1031"/>
      <c r="DD15" s="1031"/>
      <c r="DE15" s="1031"/>
      <c r="DF15" s="1032"/>
      <c r="DG15" s="1030" t="s">
        <v>590</v>
      </c>
      <c r="DH15" s="1031"/>
      <c r="DI15" s="1031"/>
      <c r="DJ15" s="1031"/>
      <c r="DK15" s="1032"/>
      <c r="DL15" s="1030" t="s">
        <v>590</v>
      </c>
      <c r="DM15" s="1031"/>
      <c r="DN15" s="1031"/>
      <c r="DO15" s="1031"/>
      <c r="DP15" s="1032"/>
      <c r="DQ15" s="1030" t="s">
        <v>590</v>
      </c>
      <c r="DR15" s="1031"/>
      <c r="DS15" s="1031"/>
      <c r="DT15" s="1031"/>
      <c r="DU15" s="1032"/>
      <c r="DV15" s="1033"/>
      <c r="DW15" s="1034"/>
      <c r="DX15" s="1034"/>
      <c r="DY15" s="1034"/>
      <c r="DZ15" s="1035"/>
      <c r="EA15" s="218"/>
    </row>
    <row r="16" spans="1:131" s="219" customFormat="1" ht="26.25" customHeight="1" x14ac:dyDescent="0.15">
      <c r="A16" s="222">
        <v>10</v>
      </c>
      <c r="B16" s="1071"/>
      <c r="C16" s="1072"/>
      <c r="D16" s="1072"/>
      <c r="E16" s="1072"/>
      <c r="F16" s="1072"/>
      <c r="G16" s="1072"/>
      <c r="H16" s="1072"/>
      <c r="I16" s="1072"/>
      <c r="J16" s="1072"/>
      <c r="K16" s="1072"/>
      <c r="L16" s="1072"/>
      <c r="M16" s="1072"/>
      <c r="N16" s="1072"/>
      <c r="O16" s="1072"/>
      <c r="P16" s="1073"/>
      <c r="Q16" s="1079"/>
      <c r="R16" s="1080"/>
      <c r="S16" s="1080"/>
      <c r="T16" s="1080"/>
      <c r="U16" s="1080"/>
      <c r="V16" s="1080"/>
      <c r="W16" s="1080"/>
      <c r="X16" s="1080"/>
      <c r="Y16" s="1080"/>
      <c r="Z16" s="1080"/>
      <c r="AA16" s="1080"/>
      <c r="AB16" s="1080"/>
      <c r="AC16" s="1080"/>
      <c r="AD16" s="1080"/>
      <c r="AE16" s="1081"/>
      <c r="AF16" s="1076"/>
      <c r="AG16" s="1077"/>
      <c r="AH16" s="1077"/>
      <c r="AI16" s="1077"/>
      <c r="AJ16" s="1078"/>
      <c r="AK16" s="1121"/>
      <c r="AL16" s="1122"/>
      <c r="AM16" s="1122"/>
      <c r="AN16" s="1122"/>
      <c r="AO16" s="1122"/>
      <c r="AP16" s="1122"/>
      <c r="AQ16" s="1122"/>
      <c r="AR16" s="1122"/>
      <c r="AS16" s="1122"/>
      <c r="AT16" s="1122"/>
      <c r="AU16" s="1123"/>
      <c r="AV16" s="1123"/>
      <c r="AW16" s="1123"/>
      <c r="AX16" s="1123"/>
      <c r="AY16" s="1124"/>
      <c r="AZ16" s="216"/>
      <c r="BA16" s="216"/>
      <c r="BB16" s="216"/>
      <c r="BC16" s="216"/>
      <c r="BD16" s="216"/>
      <c r="BE16" s="217"/>
      <c r="BF16" s="217"/>
      <c r="BG16" s="217"/>
      <c r="BH16" s="217"/>
      <c r="BI16" s="217"/>
      <c r="BJ16" s="217"/>
      <c r="BK16" s="217"/>
      <c r="BL16" s="217"/>
      <c r="BM16" s="217"/>
      <c r="BN16" s="217"/>
      <c r="BO16" s="217"/>
      <c r="BP16" s="217"/>
      <c r="BQ16" s="222">
        <v>10</v>
      </c>
      <c r="BR16" s="223"/>
      <c r="BS16" s="1033"/>
      <c r="BT16" s="1034"/>
      <c r="BU16" s="1034"/>
      <c r="BV16" s="1034"/>
      <c r="BW16" s="1034"/>
      <c r="BX16" s="1034"/>
      <c r="BY16" s="1034"/>
      <c r="BZ16" s="1034"/>
      <c r="CA16" s="1034"/>
      <c r="CB16" s="1034"/>
      <c r="CC16" s="1034"/>
      <c r="CD16" s="1034"/>
      <c r="CE16" s="1034"/>
      <c r="CF16" s="1034"/>
      <c r="CG16" s="1055"/>
      <c r="CH16" s="1030"/>
      <c r="CI16" s="1031"/>
      <c r="CJ16" s="1031"/>
      <c r="CK16" s="1031"/>
      <c r="CL16" s="1032"/>
      <c r="CM16" s="1030"/>
      <c r="CN16" s="1031"/>
      <c r="CO16" s="1031"/>
      <c r="CP16" s="1031"/>
      <c r="CQ16" s="1032"/>
      <c r="CR16" s="1030"/>
      <c r="CS16" s="1031"/>
      <c r="CT16" s="1031"/>
      <c r="CU16" s="1031"/>
      <c r="CV16" s="1032"/>
      <c r="CW16" s="1030"/>
      <c r="CX16" s="1031"/>
      <c r="CY16" s="1031"/>
      <c r="CZ16" s="1031"/>
      <c r="DA16" s="1032"/>
      <c r="DB16" s="1030"/>
      <c r="DC16" s="1031"/>
      <c r="DD16" s="1031"/>
      <c r="DE16" s="1031"/>
      <c r="DF16" s="1032"/>
      <c r="DG16" s="1030"/>
      <c r="DH16" s="1031"/>
      <c r="DI16" s="1031"/>
      <c r="DJ16" s="1031"/>
      <c r="DK16" s="1032"/>
      <c r="DL16" s="1030"/>
      <c r="DM16" s="1031"/>
      <c r="DN16" s="1031"/>
      <c r="DO16" s="1031"/>
      <c r="DP16" s="1032"/>
      <c r="DQ16" s="1030"/>
      <c r="DR16" s="1031"/>
      <c r="DS16" s="1031"/>
      <c r="DT16" s="1031"/>
      <c r="DU16" s="1032"/>
      <c r="DV16" s="1033"/>
      <c r="DW16" s="1034"/>
      <c r="DX16" s="1034"/>
      <c r="DY16" s="1034"/>
      <c r="DZ16" s="1035"/>
      <c r="EA16" s="218"/>
    </row>
    <row r="17" spans="1:131" s="219" customFormat="1" ht="26.25" customHeight="1" x14ac:dyDescent="0.15">
      <c r="A17" s="222">
        <v>11</v>
      </c>
      <c r="B17" s="1071"/>
      <c r="C17" s="1072"/>
      <c r="D17" s="1072"/>
      <c r="E17" s="1072"/>
      <c r="F17" s="1072"/>
      <c r="G17" s="1072"/>
      <c r="H17" s="1072"/>
      <c r="I17" s="1072"/>
      <c r="J17" s="1072"/>
      <c r="K17" s="1072"/>
      <c r="L17" s="1072"/>
      <c r="M17" s="1072"/>
      <c r="N17" s="1072"/>
      <c r="O17" s="1072"/>
      <c r="P17" s="1073"/>
      <c r="Q17" s="1079"/>
      <c r="R17" s="1080"/>
      <c r="S17" s="1080"/>
      <c r="T17" s="1080"/>
      <c r="U17" s="1080"/>
      <c r="V17" s="1080"/>
      <c r="W17" s="1080"/>
      <c r="X17" s="1080"/>
      <c r="Y17" s="1080"/>
      <c r="Z17" s="1080"/>
      <c r="AA17" s="1080"/>
      <c r="AB17" s="1080"/>
      <c r="AC17" s="1080"/>
      <c r="AD17" s="1080"/>
      <c r="AE17" s="1081"/>
      <c r="AF17" s="1076"/>
      <c r="AG17" s="1077"/>
      <c r="AH17" s="1077"/>
      <c r="AI17" s="1077"/>
      <c r="AJ17" s="1078"/>
      <c r="AK17" s="1121"/>
      <c r="AL17" s="1122"/>
      <c r="AM17" s="1122"/>
      <c r="AN17" s="1122"/>
      <c r="AO17" s="1122"/>
      <c r="AP17" s="1122"/>
      <c r="AQ17" s="1122"/>
      <c r="AR17" s="1122"/>
      <c r="AS17" s="1122"/>
      <c r="AT17" s="1122"/>
      <c r="AU17" s="1123"/>
      <c r="AV17" s="1123"/>
      <c r="AW17" s="1123"/>
      <c r="AX17" s="1123"/>
      <c r="AY17" s="1124"/>
      <c r="AZ17" s="216"/>
      <c r="BA17" s="216"/>
      <c r="BB17" s="216"/>
      <c r="BC17" s="216"/>
      <c r="BD17" s="216"/>
      <c r="BE17" s="217"/>
      <c r="BF17" s="217"/>
      <c r="BG17" s="217"/>
      <c r="BH17" s="217"/>
      <c r="BI17" s="217"/>
      <c r="BJ17" s="217"/>
      <c r="BK17" s="217"/>
      <c r="BL17" s="217"/>
      <c r="BM17" s="217"/>
      <c r="BN17" s="217"/>
      <c r="BO17" s="217"/>
      <c r="BP17" s="217"/>
      <c r="BQ17" s="222">
        <v>11</v>
      </c>
      <c r="BR17" s="223"/>
      <c r="BS17" s="1033"/>
      <c r="BT17" s="1034"/>
      <c r="BU17" s="1034"/>
      <c r="BV17" s="1034"/>
      <c r="BW17" s="1034"/>
      <c r="BX17" s="1034"/>
      <c r="BY17" s="1034"/>
      <c r="BZ17" s="1034"/>
      <c r="CA17" s="1034"/>
      <c r="CB17" s="1034"/>
      <c r="CC17" s="1034"/>
      <c r="CD17" s="1034"/>
      <c r="CE17" s="1034"/>
      <c r="CF17" s="1034"/>
      <c r="CG17" s="1055"/>
      <c r="CH17" s="1030"/>
      <c r="CI17" s="1031"/>
      <c r="CJ17" s="1031"/>
      <c r="CK17" s="1031"/>
      <c r="CL17" s="1032"/>
      <c r="CM17" s="1030"/>
      <c r="CN17" s="1031"/>
      <c r="CO17" s="1031"/>
      <c r="CP17" s="1031"/>
      <c r="CQ17" s="1032"/>
      <c r="CR17" s="1030"/>
      <c r="CS17" s="1031"/>
      <c r="CT17" s="1031"/>
      <c r="CU17" s="1031"/>
      <c r="CV17" s="1032"/>
      <c r="CW17" s="1030"/>
      <c r="CX17" s="1031"/>
      <c r="CY17" s="1031"/>
      <c r="CZ17" s="1031"/>
      <c r="DA17" s="1032"/>
      <c r="DB17" s="1030"/>
      <c r="DC17" s="1031"/>
      <c r="DD17" s="1031"/>
      <c r="DE17" s="1031"/>
      <c r="DF17" s="1032"/>
      <c r="DG17" s="1030"/>
      <c r="DH17" s="1031"/>
      <c r="DI17" s="1031"/>
      <c r="DJ17" s="1031"/>
      <c r="DK17" s="1032"/>
      <c r="DL17" s="1030"/>
      <c r="DM17" s="1031"/>
      <c r="DN17" s="1031"/>
      <c r="DO17" s="1031"/>
      <c r="DP17" s="1032"/>
      <c r="DQ17" s="1030"/>
      <c r="DR17" s="1031"/>
      <c r="DS17" s="1031"/>
      <c r="DT17" s="1031"/>
      <c r="DU17" s="1032"/>
      <c r="DV17" s="1033"/>
      <c r="DW17" s="1034"/>
      <c r="DX17" s="1034"/>
      <c r="DY17" s="1034"/>
      <c r="DZ17" s="1035"/>
      <c r="EA17" s="218"/>
    </row>
    <row r="18" spans="1:131" s="219" customFormat="1" ht="26.25" customHeight="1" x14ac:dyDescent="0.15">
      <c r="A18" s="222">
        <v>12</v>
      </c>
      <c r="B18" s="1071"/>
      <c r="C18" s="1072"/>
      <c r="D18" s="1072"/>
      <c r="E18" s="1072"/>
      <c r="F18" s="1072"/>
      <c r="G18" s="1072"/>
      <c r="H18" s="1072"/>
      <c r="I18" s="1072"/>
      <c r="J18" s="1072"/>
      <c r="K18" s="1072"/>
      <c r="L18" s="1072"/>
      <c r="M18" s="1072"/>
      <c r="N18" s="1072"/>
      <c r="O18" s="1072"/>
      <c r="P18" s="1073"/>
      <c r="Q18" s="1079"/>
      <c r="R18" s="1080"/>
      <c r="S18" s="1080"/>
      <c r="T18" s="1080"/>
      <c r="U18" s="1080"/>
      <c r="V18" s="1080"/>
      <c r="W18" s="1080"/>
      <c r="X18" s="1080"/>
      <c r="Y18" s="1080"/>
      <c r="Z18" s="1080"/>
      <c r="AA18" s="1080"/>
      <c r="AB18" s="1080"/>
      <c r="AC18" s="1080"/>
      <c r="AD18" s="1080"/>
      <c r="AE18" s="1081"/>
      <c r="AF18" s="1076"/>
      <c r="AG18" s="1077"/>
      <c r="AH18" s="1077"/>
      <c r="AI18" s="1077"/>
      <c r="AJ18" s="1078"/>
      <c r="AK18" s="1121"/>
      <c r="AL18" s="1122"/>
      <c r="AM18" s="1122"/>
      <c r="AN18" s="1122"/>
      <c r="AO18" s="1122"/>
      <c r="AP18" s="1122"/>
      <c r="AQ18" s="1122"/>
      <c r="AR18" s="1122"/>
      <c r="AS18" s="1122"/>
      <c r="AT18" s="1122"/>
      <c r="AU18" s="1123"/>
      <c r="AV18" s="1123"/>
      <c r="AW18" s="1123"/>
      <c r="AX18" s="1123"/>
      <c r="AY18" s="1124"/>
      <c r="AZ18" s="216"/>
      <c r="BA18" s="216"/>
      <c r="BB18" s="216"/>
      <c r="BC18" s="216"/>
      <c r="BD18" s="216"/>
      <c r="BE18" s="217"/>
      <c r="BF18" s="217"/>
      <c r="BG18" s="217"/>
      <c r="BH18" s="217"/>
      <c r="BI18" s="217"/>
      <c r="BJ18" s="217"/>
      <c r="BK18" s="217"/>
      <c r="BL18" s="217"/>
      <c r="BM18" s="217"/>
      <c r="BN18" s="217"/>
      <c r="BO18" s="217"/>
      <c r="BP18" s="217"/>
      <c r="BQ18" s="222">
        <v>12</v>
      </c>
      <c r="BR18" s="223"/>
      <c r="BS18" s="1033"/>
      <c r="BT18" s="1034"/>
      <c r="BU18" s="1034"/>
      <c r="BV18" s="1034"/>
      <c r="BW18" s="1034"/>
      <c r="BX18" s="1034"/>
      <c r="BY18" s="1034"/>
      <c r="BZ18" s="1034"/>
      <c r="CA18" s="1034"/>
      <c r="CB18" s="1034"/>
      <c r="CC18" s="1034"/>
      <c r="CD18" s="1034"/>
      <c r="CE18" s="1034"/>
      <c r="CF18" s="1034"/>
      <c r="CG18" s="1055"/>
      <c r="CH18" s="1030"/>
      <c r="CI18" s="1031"/>
      <c r="CJ18" s="1031"/>
      <c r="CK18" s="1031"/>
      <c r="CL18" s="1032"/>
      <c r="CM18" s="1030"/>
      <c r="CN18" s="1031"/>
      <c r="CO18" s="1031"/>
      <c r="CP18" s="1031"/>
      <c r="CQ18" s="1032"/>
      <c r="CR18" s="1030"/>
      <c r="CS18" s="1031"/>
      <c r="CT18" s="1031"/>
      <c r="CU18" s="1031"/>
      <c r="CV18" s="1032"/>
      <c r="CW18" s="1030"/>
      <c r="CX18" s="1031"/>
      <c r="CY18" s="1031"/>
      <c r="CZ18" s="1031"/>
      <c r="DA18" s="1032"/>
      <c r="DB18" s="1030"/>
      <c r="DC18" s="1031"/>
      <c r="DD18" s="1031"/>
      <c r="DE18" s="1031"/>
      <c r="DF18" s="1032"/>
      <c r="DG18" s="1030"/>
      <c r="DH18" s="1031"/>
      <c r="DI18" s="1031"/>
      <c r="DJ18" s="1031"/>
      <c r="DK18" s="1032"/>
      <c r="DL18" s="1030"/>
      <c r="DM18" s="1031"/>
      <c r="DN18" s="1031"/>
      <c r="DO18" s="1031"/>
      <c r="DP18" s="1032"/>
      <c r="DQ18" s="1030"/>
      <c r="DR18" s="1031"/>
      <c r="DS18" s="1031"/>
      <c r="DT18" s="1031"/>
      <c r="DU18" s="1032"/>
      <c r="DV18" s="1033"/>
      <c r="DW18" s="1034"/>
      <c r="DX18" s="1034"/>
      <c r="DY18" s="1034"/>
      <c r="DZ18" s="1035"/>
      <c r="EA18" s="218"/>
    </row>
    <row r="19" spans="1:131" s="219" customFormat="1" ht="26.25" customHeight="1" x14ac:dyDescent="0.15">
      <c r="A19" s="222">
        <v>13</v>
      </c>
      <c r="B19" s="1071"/>
      <c r="C19" s="1072"/>
      <c r="D19" s="1072"/>
      <c r="E19" s="1072"/>
      <c r="F19" s="1072"/>
      <c r="G19" s="1072"/>
      <c r="H19" s="1072"/>
      <c r="I19" s="1072"/>
      <c r="J19" s="1072"/>
      <c r="K19" s="1072"/>
      <c r="L19" s="1072"/>
      <c r="M19" s="1072"/>
      <c r="N19" s="1072"/>
      <c r="O19" s="1072"/>
      <c r="P19" s="1073"/>
      <c r="Q19" s="1079"/>
      <c r="R19" s="1080"/>
      <c r="S19" s="1080"/>
      <c r="T19" s="1080"/>
      <c r="U19" s="1080"/>
      <c r="V19" s="1080"/>
      <c r="W19" s="1080"/>
      <c r="X19" s="1080"/>
      <c r="Y19" s="1080"/>
      <c r="Z19" s="1080"/>
      <c r="AA19" s="1080"/>
      <c r="AB19" s="1080"/>
      <c r="AC19" s="1080"/>
      <c r="AD19" s="1080"/>
      <c r="AE19" s="1081"/>
      <c r="AF19" s="1076"/>
      <c r="AG19" s="1077"/>
      <c r="AH19" s="1077"/>
      <c r="AI19" s="1077"/>
      <c r="AJ19" s="1078"/>
      <c r="AK19" s="1121"/>
      <c r="AL19" s="1122"/>
      <c r="AM19" s="1122"/>
      <c r="AN19" s="1122"/>
      <c r="AO19" s="1122"/>
      <c r="AP19" s="1122"/>
      <c r="AQ19" s="1122"/>
      <c r="AR19" s="1122"/>
      <c r="AS19" s="1122"/>
      <c r="AT19" s="1122"/>
      <c r="AU19" s="1123"/>
      <c r="AV19" s="1123"/>
      <c r="AW19" s="1123"/>
      <c r="AX19" s="1123"/>
      <c r="AY19" s="1124"/>
      <c r="AZ19" s="216"/>
      <c r="BA19" s="216"/>
      <c r="BB19" s="216"/>
      <c r="BC19" s="216"/>
      <c r="BD19" s="216"/>
      <c r="BE19" s="217"/>
      <c r="BF19" s="217"/>
      <c r="BG19" s="217"/>
      <c r="BH19" s="217"/>
      <c r="BI19" s="217"/>
      <c r="BJ19" s="217"/>
      <c r="BK19" s="217"/>
      <c r="BL19" s="217"/>
      <c r="BM19" s="217"/>
      <c r="BN19" s="217"/>
      <c r="BO19" s="217"/>
      <c r="BP19" s="217"/>
      <c r="BQ19" s="222">
        <v>13</v>
      </c>
      <c r="BR19" s="223"/>
      <c r="BS19" s="1033"/>
      <c r="BT19" s="1034"/>
      <c r="BU19" s="1034"/>
      <c r="BV19" s="1034"/>
      <c r="BW19" s="1034"/>
      <c r="BX19" s="1034"/>
      <c r="BY19" s="1034"/>
      <c r="BZ19" s="1034"/>
      <c r="CA19" s="1034"/>
      <c r="CB19" s="1034"/>
      <c r="CC19" s="1034"/>
      <c r="CD19" s="1034"/>
      <c r="CE19" s="1034"/>
      <c r="CF19" s="1034"/>
      <c r="CG19" s="1055"/>
      <c r="CH19" s="1030"/>
      <c r="CI19" s="1031"/>
      <c r="CJ19" s="1031"/>
      <c r="CK19" s="1031"/>
      <c r="CL19" s="1032"/>
      <c r="CM19" s="1030"/>
      <c r="CN19" s="1031"/>
      <c r="CO19" s="1031"/>
      <c r="CP19" s="1031"/>
      <c r="CQ19" s="1032"/>
      <c r="CR19" s="1030"/>
      <c r="CS19" s="1031"/>
      <c r="CT19" s="1031"/>
      <c r="CU19" s="1031"/>
      <c r="CV19" s="1032"/>
      <c r="CW19" s="1030"/>
      <c r="CX19" s="1031"/>
      <c r="CY19" s="1031"/>
      <c r="CZ19" s="1031"/>
      <c r="DA19" s="1032"/>
      <c r="DB19" s="1030"/>
      <c r="DC19" s="1031"/>
      <c r="DD19" s="1031"/>
      <c r="DE19" s="1031"/>
      <c r="DF19" s="1032"/>
      <c r="DG19" s="1030"/>
      <c r="DH19" s="1031"/>
      <c r="DI19" s="1031"/>
      <c r="DJ19" s="1031"/>
      <c r="DK19" s="1032"/>
      <c r="DL19" s="1030"/>
      <c r="DM19" s="1031"/>
      <c r="DN19" s="1031"/>
      <c r="DO19" s="1031"/>
      <c r="DP19" s="1032"/>
      <c r="DQ19" s="1030"/>
      <c r="DR19" s="1031"/>
      <c r="DS19" s="1031"/>
      <c r="DT19" s="1031"/>
      <c r="DU19" s="1032"/>
      <c r="DV19" s="1033"/>
      <c r="DW19" s="1034"/>
      <c r="DX19" s="1034"/>
      <c r="DY19" s="1034"/>
      <c r="DZ19" s="1035"/>
      <c r="EA19" s="218"/>
    </row>
    <row r="20" spans="1:131" s="219" customFormat="1" ht="26.25" customHeight="1" x14ac:dyDescent="0.15">
      <c r="A20" s="222">
        <v>14</v>
      </c>
      <c r="B20" s="1071"/>
      <c r="C20" s="1072"/>
      <c r="D20" s="1072"/>
      <c r="E20" s="1072"/>
      <c r="F20" s="1072"/>
      <c r="G20" s="1072"/>
      <c r="H20" s="1072"/>
      <c r="I20" s="1072"/>
      <c r="J20" s="1072"/>
      <c r="K20" s="1072"/>
      <c r="L20" s="1072"/>
      <c r="M20" s="1072"/>
      <c r="N20" s="1072"/>
      <c r="O20" s="1072"/>
      <c r="P20" s="1073"/>
      <c r="Q20" s="1079"/>
      <c r="R20" s="1080"/>
      <c r="S20" s="1080"/>
      <c r="T20" s="1080"/>
      <c r="U20" s="1080"/>
      <c r="V20" s="1080"/>
      <c r="W20" s="1080"/>
      <c r="X20" s="1080"/>
      <c r="Y20" s="1080"/>
      <c r="Z20" s="1080"/>
      <c r="AA20" s="1080"/>
      <c r="AB20" s="1080"/>
      <c r="AC20" s="1080"/>
      <c r="AD20" s="1080"/>
      <c r="AE20" s="1081"/>
      <c r="AF20" s="1076"/>
      <c r="AG20" s="1077"/>
      <c r="AH20" s="1077"/>
      <c r="AI20" s="1077"/>
      <c r="AJ20" s="1078"/>
      <c r="AK20" s="1121"/>
      <c r="AL20" s="1122"/>
      <c r="AM20" s="1122"/>
      <c r="AN20" s="1122"/>
      <c r="AO20" s="1122"/>
      <c r="AP20" s="1122"/>
      <c r="AQ20" s="1122"/>
      <c r="AR20" s="1122"/>
      <c r="AS20" s="1122"/>
      <c r="AT20" s="1122"/>
      <c r="AU20" s="1123"/>
      <c r="AV20" s="1123"/>
      <c r="AW20" s="1123"/>
      <c r="AX20" s="1123"/>
      <c r="AY20" s="1124"/>
      <c r="AZ20" s="216"/>
      <c r="BA20" s="216"/>
      <c r="BB20" s="216"/>
      <c r="BC20" s="216"/>
      <c r="BD20" s="216"/>
      <c r="BE20" s="217"/>
      <c r="BF20" s="217"/>
      <c r="BG20" s="217"/>
      <c r="BH20" s="217"/>
      <c r="BI20" s="217"/>
      <c r="BJ20" s="217"/>
      <c r="BK20" s="217"/>
      <c r="BL20" s="217"/>
      <c r="BM20" s="217"/>
      <c r="BN20" s="217"/>
      <c r="BO20" s="217"/>
      <c r="BP20" s="217"/>
      <c r="BQ20" s="222">
        <v>14</v>
      </c>
      <c r="BR20" s="223"/>
      <c r="BS20" s="1033"/>
      <c r="BT20" s="1034"/>
      <c r="BU20" s="1034"/>
      <c r="BV20" s="1034"/>
      <c r="BW20" s="1034"/>
      <c r="BX20" s="1034"/>
      <c r="BY20" s="1034"/>
      <c r="BZ20" s="1034"/>
      <c r="CA20" s="1034"/>
      <c r="CB20" s="1034"/>
      <c r="CC20" s="1034"/>
      <c r="CD20" s="1034"/>
      <c r="CE20" s="1034"/>
      <c r="CF20" s="1034"/>
      <c r="CG20" s="1055"/>
      <c r="CH20" s="1030"/>
      <c r="CI20" s="1031"/>
      <c r="CJ20" s="1031"/>
      <c r="CK20" s="1031"/>
      <c r="CL20" s="1032"/>
      <c r="CM20" s="1030"/>
      <c r="CN20" s="1031"/>
      <c r="CO20" s="1031"/>
      <c r="CP20" s="1031"/>
      <c r="CQ20" s="1032"/>
      <c r="CR20" s="1030"/>
      <c r="CS20" s="1031"/>
      <c r="CT20" s="1031"/>
      <c r="CU20" s="1031"/>
      <c r="CV20" s="1032"/>
      <c r="CW20" s="1030"/>
      <c r="CX20" s="1031"/>
      <c r="CY20" s="1031"/>
      <c r="CZ20" s="1031"/>
      <c r="DA20" s="1032"/>
      <c r="DB20" s="1030"/>
      <c r="DC20" s="1031"/>
      <c r="DD20" s="1031"/>
      <c r="DE20" s="1031"/>
      <c r="DF20" s="1032"/>
      <c r="DG20" s="1030"/>
      <c r="DH20" s="1031"/>
      <c r="DI20" s="1031"/>
      <c r="DJ20" s="1031"/>
      <c r="DK20" s="1032"/>
      <c r="DL20" s="1030"/>
      <c r="DM20" s="1031"/>
      <c r="DN20" s="1031"/>
      <c r="DO20" s="1031"/>
      <c r="DP20" s="1032"/>
      <c r="DQ20" s="1030"/>
      <c r="DR20" s="1031"/>
      <c r="DS20" s="1031"/>
      <c r="DT20" s="1031"/>
      <c r="DU20" s="1032"/>
      <c r="DV20" s="1033"/>
      <c r="DW20" s="1034"/>
      <c r="DX20" s="1034"/>
      <c r="DY20" s="1034"/>
      <c r="DZ20" s="1035"/>
      <c r="EA20" s="218"/>
    </row>
    <row r="21" spans="1:131" s="219" customFormat="1" ht="26.25" customHeight="1" thickBot="1" x14ac:dyDescent="0.2">
      <c r="A21" s="222">
        <v>15</v>
      </c>
      <c r="B21" s="1071"/>
      <c r="C21" s="1072"/>
      <c r="D21" s="1072"/>
      <c r="E21" s="1072"/>
      <c r="F21" s="1072"/>
      <c r="G21" s="1072"/>
      <c r="H21" s="1072"/>
      <c r="I21" s="1072"/>
      <c r="J21" s="1072"/>
      <c r="K21" s="1072"/>
      <c r="L21" s="1072"/>
      <c r="M21" s="1072"/>
      <c r="N21" s="1072"/>
      <c r="O21" s="1072"/>
      <c r="P21" s="1073"/>
      <c r="Q21" s="1079"/>
      <c r="R21" s="1080"/>
      <c r="S21" s="1080"/>
      <c r="T21" s="1080"/>
      <c r="U21" s="1080"/>
      <c r="V21" s="1080"/>
      <c r="W21" s="1080"/>
      <c r="X21" s="1080"/>
      <c r="Y21" s="1080"/>
      <c r="Z21" s="1080"/>
      <c r="AA21" s="1080"/>
      <c r="AB21" s="1080"/>
      <c r="AC21" s="1080"/>
      <c r="AD21" s="1080"/>
      <c r="AE21" s="1081"/>
      <c r="AF21" s="1076"/>
      <c r="AG21" s="1077"/>
      <c r="AH21" s="1077"/>
      <c r="AI21" s="1077"/>
      <c r="AJ21" s="1078"/>
      <c r="AK21" s="1121"/>
      <c r="AL21" s="1122"/>
      <c r="AM21" s="1122"/>
      <c r="AN21" s="1122"/>
      <c r="AO21" s="1122"/>
      <c r="AP21" s="1122"/>
      <c r="AQ21" s="1122"/>
      <c r="AR21" s="1122"/>
      <c r="AS21" s="1122"/>
      <c r="AT21" s="1122"/>
      <c r="AU21" s="1123"/>
      <c r="AV21" s="1123"/>
      <c r="AW21" s="1123"/>
      <c r="AX21" s="1123"/>
      <c r="AY21" s="1124"/>
      <c r="AZ21" s="216"/>
      <c r="BA21" s="216"/>
      <c r="BB21" s="216"/>
      <c r="BC21" s="216"/>
      <c r="BD21" s="216"/>
      <c r="BE21" s="217"/>
      <c r="BF21" s="217"/>
      <c r="BG21" s="217"/>
      <c r="BH21" s="217"/>
      <c r="BI21" s="217"/>
      <c r="BJ21" s="217"/>
      <c r="BK21" s="217"/>
      <c r="BL21" s="217"/>
      <c r="BM21" s="217"/>
      <c r="BN21" s="217"/>
      <c r="BO21" s="217"/>
      <c r="BP21" s="217"/>
      <c r="BQ21" s="222">
        <v>15</v>
      </c>
      <c r="BR21" s="223"/>
      <c r="BS21" s="1033"/>
      <c r="BT21" s="1034"/>
      <c r="BU21" s="1034"/>
      <c r="BV21" s="1034"/>
      <c r="BW21" s="1034"/>
      <c r="BX21" s="1034"/>
      <c r="BY21" s="1034"/>
      <c r="BZ21" s="1034"/>
      <c r="CA21" s="1034"/>
      <c r="CB21" s="1034"/>
      <c r="CC21" s="1034"/>
      <c r="CD21" s="1034"/>
      <c r="CE21" s="1034"/>
      <c r="CF21" s="1034"/>
      <c r="CG21" s="1055"/>
      <c r="CH21" s="1030"/>
      <c r="CI21" s="1031"/>
      <c r="CJ21" s="1031"/>
      <c r="CK21" s="1031"/>
      <c r="CL21" s="1032"/>
      <c r="CM21" s="1030"/>
      <c r="CN21" s="1031"/>
      <c r="CO21" s="1031"/>
      <c r="CP21" s="1031"/>
      <c r="CQ21" s="1032"/>
      <c r="CR21" s="1030"/>
      <c r="CS21" s="1031"/>
      <c r="CT21" s="1031"/>
      <c r="CU21" s="1031"/>
      <c r="CV21" s="1032"/>
      <c r="CW21" s="1030"/>
      <c r="CX21" s="1031"/>
      <c r="CY21" s="1031"/>
      <c r="CZ21" s="1031"/>
      <c r="DA21" s="1032"/>
      <c r="DB21" s="1030"/>
      <c r="DC21" s="1031"/>
      <c r="DD21" s="1031"/>
      <c r="DE21" s="1031"/>
      <c r="DF21" s="1032"/>
      <c r="DG21" s="1030"/>
      <c r="DH21" s="1031"/>
      <c r="DI21" s="1031"/>
      <c r="DJ21" s="1031"/>
      <c r="DK21" s="1032"/>
      <c r="DL21" s="1030"/>
      <c r="DM21" s="1031"/>
      <c r="DN21" s="1031"/>
      <c r="DO21" s="1031"/>
      <c r="DP21" s="1032"/>
      <c r="DQ21" s="1030"/>
      <c r="DR21" s="1031"/>
      <c r="DS21" s="1031"/>
      <c r="DT21" s="1031"/>
      <c r="DU21" s="1032"/>
      <c r="DV21" s="1033"/>
      <c r="DW21" s="1034"/>
      <c r="DX21" s="1034"/>
      <c r="DY21" s="1034"/>
      <c r="DZ21" s="1035"/>
      <c r="EA21" s="218"/>
    </row>
    <row r="22" spans="1:131" s="219" customFormat="1" ht="26.25" customHeight="1" x14ac:dyDescent="0.15">
      <c r="A22" s="222">
        <v>16</v>
      </c>
      <c r="B22" s="1071"/>
      <c r="C22" s="1072"/>
      <c r="D22" s="1072"/>
      <c r="E22" s="1072"/>
      <c r="F22" s="1072"/>
      <c r="G22" s="1072"/>
      <c r="H22" s="1072"/>
      <c r="I22" s="1072"/>
      <c r="J22" s="1072"/>
      <c r="K22" s="1072"/>
      <c r="L22" s="1072"/>
      <c r="M22" s="1072"/>
      <c r="N22" s="1072"/>
      <c r="O22" s="1072"/>
      <c r="P22" s="1073"/>
      <c r="Q22" s="1114"/>
      <c r="R22" s="1115"/>
      <c r="S22" s="1115"/>
      <c r="T22" s="1115"/>
      <c r="U22" s="1115"/>
      <c r="V22" s="1115"/>
      <c r="W22" s="1115"/>
      <c r="X22" s="1115"/>
      <c r="Y22" s="1115"/>
      <c r="Z22" s="1115"/>
      <c r="AA22" s="1115"/>
      <c r="AB22" s="1115"/>
      <c r="AC22" s="1115"/>
      <c r="AD22" s="1115"/>
      <c r="AE22" s="1116"/>
      <c r="AF22" s="1076"/>
      <c r="AG22" s="1077"/>
      <c r="AH22" s="1077"/>
      <c r="AI22" s="1077"/>
      <c r="AJ22" s="1078"/>
      <c r="AK22" s="1117"/>
      <c r="AL22" s="1118"/>
      <c r="AM22" s="1118"/>
      <c r="AN22" s="1118"/>
      <c r="AO22" s="1118"/>
      <c r="AP22" s="1118"/>
      <c r="AQ22" s="1118"/>
      <c r="AR22" s="1118"/>
      <c r="AS22" s="1118"/>
      <c r="AT22" s="1118"/>
      <c r="AU22" s="1119"/>
      <c r="AV22" s="1119"/>
      <c r="AW22" s="1119"/>
      <c r="AX22" s="1119"/>
      <c r="AY22" s="1120"/>
      <c r="AZ22" s="1069" t="s">
        <v>387</v>
      </c>
      <c r="BA22" s="1069"/>
      <c r="BB22" s="1069"/>
      <c r="BC22" s="1069"/>
      <c r="BD22" s="1070"/>
      <c r="BE22" s="217"/>
      <c r="BF22" s="217"/>
      <c r="BG22" s="217"/>
      <c r="BH22" s="217"/>
      <c r="BI22" s="217"/>
      <c r="BJ22" s="217"/>
      <c r="BK22" s="217"/>
      <c r="BL22" s="217"/>
      <c r="BM22" s="217"/>
      <c r="BN22" s="217"/>
      <c r="BO22" s="217"/>
      <c r="BP22" s="217"/>
      <c r="BQ22" s="222">
        <v>16</v>
      </c>
      <c r="BR22" s="223"/>
      <c r="BS22" s="1033"/>
      <c r="BT22" s="1034"/>
      <c r="BU22" s="1034"/>
      <c r="BV22" s="1034"/>
      <c r="BW22" s="1034"/>
      <c r="BX22" s="1034"/>
      <c r="BY22" s="1034"/>
      <c r="BZ22" s="1034"/>
      <c r="CA22" s="1034"/>
      <c r="CB22" s="1034"/>
      <c r="CC22" s="1034"/>
      <c r="CD22" s="1034"/>
      <c r="CE22" s="1034"/>
      <c r="CF22" s="1034"/>
      <c r="CG22" s="1055"/>
      <c r="CH22" s="1030"/>
      <c r="CI22" s="1031"/>
      <c r="CJ22" s="1031"/>
      <c r="CK22" s="1031"/>
      <c r="CL22" s="1032"/>
      <c r="CM22" s="1030"/>
      <c r="CN22" s="1031"/>
      <c r="CO22" s="1031"/>
      <c r="CP22" s="1031"/>
      <c r="CQ22" s="1032"/>
      <c r="CR22" s="1030"/>
      <c r="CS22" s="1031"/>
      <c r="CT22" s="1031"/>
      <c r="CU22" s="1031"/>
      <c r="CV22" s="1032"/>
      <c r="CW22" s="1030"/>
      <c r="CX22" s="1031"/>
      <c r="CY22" s="1031"/>
      <c r="CZ22" s="1031"/>
      <c r="DA22" s="1032"/>
      <c r="DB22" s="1030"/>
      <c r="DC22" s="1031"/>
      <c r="DD22" s="1031"/>
      <c r="DE22" s="1031"/>
      <c r="DF22" s="1032"/>
      <c r="DG22" s="1030"/>
      <c r="DH22" s="1031"/>
      <c r="DI22" s="1031"/>
      <c r="DJ22" s="1031"/>
      <c r="DK22" s="1032"/>
      <c r="DL22" s="1030"/>
      <c r="DM22" s="1031"/>
      <c r="DN22" s="1031"/>
      <c r="DO22" s="1031"/>
      <c r="DP22" s="1032"/>
      <c r="DQ22" s="1030"/>
      <c r="DR22" s="1031"/>
      <c r="DS22" s="1031"/>
      <c r="DT22" s="1031"/>
      <c r="DU22" s="1032"/>
      <c r="DV22" s="1033"/>
      <c r="DW22" s="1034"/>
      <c r="DX22" s="1034"/>
      <c r="DY22" s="1034"/>
      <c r="DZ22" s="1035"/>
      <c r="EA22" s="218"/>
    </row>
    <row r="23" spans="1:131" s="219" customFormat="1" ht="26.25" customHeight="1" thickBot="1" x14ac:dyDescent="0.2">
      <c r="A23" s="224" t="s">
        <v>388</v>
      </c>
      <c r="B23" s="978" t="s">
        <v>389</v>
      </c>
      <c r="C23" s="979"/>
      <c r="D23" s="979"/>
      <c r="E23" s="979"/>
      <c r="F23" s="979"/>
      <c r="G23" s="979"/>
      <c r="H23" s="979"/>
      <c r="I23" s="979"/>
      <c r="J23" s="979"/>
      <c r="K23" s="979"/>
      <c r="L23" s="979"/>
      <c r="M23" s="979"/>
      <c r="N23" s="979"/>
      <c r="O23" s="979"/>
      <c r="P23" s="989"/>
      <c r="Q23" s="1108">
        <v>49999</v>
      </c>
      <c r="R23" s="1102"/>
      <c r="S23" s="1102"/>
      <c r="T23" s="1102"/>
      <c r="U23" s="1102"/>
      <c r="V23" s="1102">
        <v>48010</v>
      </c>
      <c r="W23" s="1102"/>
      <c r="X23" s="1102"/>
      <c r="Y23" s="1102"/>
      <c r="Z23" s="1102"/>
      <c r="AA23" s="1102">
        <v>1989</v>
      </c>
      <c r="AB23" s="1102"/>
      <c r="AC23" s="1102"/>
      <c r="AD23" s="1102"/>
      <c r="AE23" s="1109"/>
      <c r="AF23" s="1110">
        <v>1395</v>
      </c>
      <c r="AG23" s="1102"/>
      <c r="AH23" s="1102"/>
      <c r="AI23" s="1102"/>
      <c r="AJ23" s="1111"/>
      <c r="AK23" s="1112"/>
      <c r="AL23" s="1113"/>
      <c r="AM23" s="1113"/>
      <c r="AN23" s="1113"/>
      <c r="AO23" s="1113"/>
      <c r="AP23" s="1102">
        <v>50263</v>
      </c>
      <c r="AQ23" s="1102"/>
      <c r="AR23" s="1102"/>
      <c r="AS23" s="1102"/>
      <c r="AT23" s="1102"/>
      <c r="AU23" s="1103"/>
      <c r="AV23" s="1103"/>
      <c r="AW23" s="1103"/>
      <c r="AX23" s="1103"/>
      <c r="AY23" s="1104"/>
      <c r="AZ23" s="1105" t="s">
        <v>390</v>
      </c>
      <c r="BA23" s="1106"/>
      <c r="BB23" s="1106"/>
      <c r="BC23" s="1106"/>
      <c r="BD23" s="1107"/>
      <c r="BE23" s="217"/>
      <c r="BF23" s="217"/>
      <c r="BG23" s="217"/>
      <c r="BH23" s="217"/>
      <c r="BI23" s="217"/>
      <c r="BJ23" s="217"/>
      <c r="BK23" s="217"/>
      <c r="BL23" s="217"/>
      <c r="BM23" s="217"/>
      <c r="BN23" s="217"/>
      <c r="BO23" s="217"/>
      <c r="BP23" s="217"/>
      <c r="BQ23" s="222">
        <v>17</v>
      </c>
      <c r="BR23" s="223"/>
      <c r="BS23" s="1033"/>
      <c r="BT23" s="1034"/>
      <c r="BU23" s="1034"/>
      <c r="BV23" s="1034"/>
      <c r="BW23" s="1034"/>
      <c r="BX23" s="1034"/>
      <c r="BY23" s="1034"/>
      <c r="BZ23" s="1034"/>
      <c r="CA23" s="1034"/>
      <c r="CB23" s="1034"/>
      <c r="CC23" s="1034"/>
      <c r="CD23" s="1034"/>
      <c r="CE23" s="1034"/>
      <c r="CF23" s="1034"/>
      <c r="CG23" s="1055"/>
      <c r="CH23" s="1030"/>
      <c r="CI23" s="1031"/>
      <c r="CJ23" s="1031"/>
      <c r="CK23" s="1031"/>
      <c r="CL23" s="1032"/>
      <c r="CM23" s="1030"/>
      <c r="CN23" s="1031"/>
      <c r="CO23" s="1031"/>
      <c r="CP23" s="1031"/>
      <c r="CQ23" s="1032"/>
      <c r="CR23" s="1030"/>
      <c r="CS23" s="1031"/>
      <c r="CT23" s="1031"/>
      <c r="CU23" s="1031"/>
      <c r="CV23" s="1032"/>
      <c r="CW23" s="1030"/>
      <c r="CX23" s="1031"/>
      <c r="CY23" s="1031"/>
      <c r="CZ23" s="1031"/>
      <c r="DA23" s="1032"/>
      <c r="DB23" s="1030"/>
      <c r="DC23" s="1031"/>
      <c r="DD23" s="1031"/>
      <c r="DE23" s="1031"/>
      <c r="DF23" s="1032"/>
      <c r="DG23" s="1030"/>
      <c r="DH23" s="1031"/>
      <c r="DI23" s="1031"/>
      <c r="DJ23" s="1031"/>
      <c r="DK23" s="1032"/>
      <c r="DL23" s="1030"/>
      <c r="DM23" s="1031"/>
      <c r="DN23" s="1031"/>
      <c r="DO23" s="1031"/>
      <c r="DP23" s="1032"/>
      <c r="DQ23" s="1030"/>
      <c r="DR23" s="1031"/>
      <c r="DS23" s="1031"/>
      <c r="DT23" s="1031"/>
      <c r="DU23" s="1032"/>
      <c r="DV23" s="1033"/>
      <c r="DW23" s="1034"/>
      <c r="DX23" s="1034"/>
      <c r="DY23" s="1034"/>
      <c r="DZ23" s="1035"/>
      <c r="EA23" s="218"/>
    </row>
    <row r="24" spans="1:131" s="219" customFormat="1" ht="26.25" customHeight="1" x14ac:dyDescent="0.15">
      <c r="A24" s="1101" t="s">
        <v>391</v>
      </c>
      <c r="B24" s="1101"/>
      <c r="C24" s="1101"/>
      <c r="D24" s="1101"/>
      <c r="E24" s="1101"/>
      <c r="F24" s="1101"/>
      <c r="G24" s="1101"/>
      <c r="H24" s="1101"/>
      <c r="I24" s="1101"/>
      <c r="J24" s="1101"/>
      <c r="K24" s="1101"/>
      <c r="L24" s="1101"/>
      <c r="M24" s="1101"/>
      <c r="N24" s="1101"/>
      <c r="O24" s="1101"/>
      <c r="P24" s="1101"/>
      <c r="Q24" s="1101"/>
      <c r="R24" s="1101"/>
      <c r="S24" s="1101"/>
      <c r="T24" s="1101"/>
      <c r="U24" s="1101"/>
      <c r="V24" s="1101"/>
      <c r="W24" s="1101"/>
      <c r="X24" s="1101"/>
      <c r="Y24" s="1101"/>
      <c r="Z24" s="1101"/>
      <c r="AA24" s="1101"/>
      <c r="AB24" s="1101"/>
      <c r="AC24" s="1101"/>
      <c r="AD24" s="1101"/>
      <c r="AE24" s="1101"/>
      <c r="AF24" s="1101"/>
      <c r="AG24" s="1101"/>
      <c r="AH24" s="1101"/>
      <c r="AI24" s="1101"/>
      <c r="AJ24" s="1101"/>
      <c r="AK24" s="1101"/>
      <c r="AL24" s="1101"/>
      <c r="AM24" s="1101"/>
      <c r="AN24" s="1101"/>
      <c r="AO24" s="1101"/>
      <c r="AP24" s="1101"/>
      <c r="AQ24" s="1101"/>
      <c r="AR24" s="1101"/>
      <c r="AS24" s="1101"/>
      <c r="AT24" s="1101"/>
      <c r="AU24" s="1101"/>
      <c r="AV24" s="1101"/>
      <c r="AW24" s="1101"/>
      <c r="AX24" s="1101"/>
      <c r="AY24" s="1101"/>
      <c r="AZ24" s="216"/>
      <c r="BA24" s="216"/>
      <c r="BB24" s="216"/>
      <c r="BC24" s="216"/>
      <c r="BD24" s="216"/>
      <c r="BE24" s="217"/>
      <c r="BF24" s="217"/>
      <c r="BG24" s="217"/>
      <c r="BH24" s="217"/>
      <c r="BI24" s="217"/>
      <c r="BJ24" s="217"/>
      <c r="BK24" s="217"/>
      <c r="BL24" s="217"/>
      <c r="BM24" s="217"/>
      <c r="BN24" s="217"/>
      <c r="BO24" s="217"/>
      <c r="BP24" s="217"/>
      <c r="BQ24" s="222">
        <v>18</v>
      </c>
      <c r="BR24" s="223"/>
      <c r="BS24" s="1033"/>
      <c r="BT24" s="1034"/>
      <c r="BU24" s="1034"/>
      <c r="BV24" s="1034"/>
      <c r="BW24" s="1034"/>
      <c r="BX24" s="1034"/>
      <c r="BY24" s="1034"/>
      <c r="BZ24" s="1034"/>
      <c r="CA24" s="1034"/>
      <c r="CB24" s="1034"/>
      <c r="CC24" s="1034"/>
      <c r="CD24" s="1034"/>
      <c r="CE24" s="1034"/>
      <c r="CF24" s="1034"/>
      <c r="CG24" s="1055"/>
      <c r="CH24" s="1030"/>
      <c r="CI24" s="1031"/>
      <c r="CJ24" s="1031"/>
      <c r="CK24" s="1031"/>
      <c r="CL24" s="1032"/>
      <c r="CM24" s="1030"/>
      <c r="CN24" s="1031"/>
      <c r="CO24" s="1031"/>
      <c r="CP24" s="1031"/>
      <c r="CQ24" s="1032"/>
      <c r="CR24" s="1030"/>
      <c r="CS24" s="1031"/>
      <c r="CT24" s="1031"/>
      <c r="CU24" s="1031"/>
      <c r="CV24" s="1032"/>
      <c r="CW24" s="1030"/>
      <c r="CX24" s="1031"/>
      <c r="CY24" s="1031"/>
      <c r="CZ24" s="1031"/>
      <c r="DA24" s="1032"/>
      <c r="DB24" s="1030"/>
      <c r="DC24" s="1031"/>
      <c r="DD24" s="1031"/>
      <c r="DE24" s="1031"/>
      <c r="DF24" s="1032"/>
      <c r="DG24" s="1030"/>
      <c r="DH24" s="1031"/>
      <c r="DI24" s="1031"/>
      <c r="DJ24" s="1031"/>
      <c r="DK24" s="1032"/>
      <c r="DL24" s="1030"/>
      <c r="DM24" s="1031"/>
      <c r="DN24" s="1031"/>
      <c r="DO24" s="1031"/>
      <c r="DP24" s="1032"/>
      <c r="DQ24" s="1030"/>
      <c r="DR24" s="1031"/>
      <c r="DS24" s="1031"/>
      <c r="DT24" s="1031"/>
      <c r="DU24" s="1032"/>
      <c r="DV24" s="1033"/>
      <c r="DW24" s="1034"/>
      <c r="DX24" s="1034"/>
      <c r="DY24" s="1034"/>
      <c r="DZ24" s="1035"/>
      <c r="EA24" s="218"/>
    </row>
    <row r="25" spans="1:131" ht="26.25" customHeight="1" thickBot="1" x14ac:dyDescent="0.2">
      <c r="A25" s="1100" t="s">
        <v>392</v>
      </c>
      <c r="B25" s="1100"/>
      <c r="C25" s="1100"/>
      <c r="D25" s="1100"/>
      <c r="E25" s="1100"/>
      <c r="F25" s="1100"/>
      <c r="G25" s="1100"/>
      <c r="H25" s="1100"/>
      <c r="I25" s="1100"/>
      <c r="J25" s="1100"/>
      <c r="K25" s="1100"/>
      <c r="L25" s="1100"/>
      <c r="M25" s="1100"/>
      <c r="N25" s="1100"/>
      <c r="O25" s="1100"/>
      <c r="P25" s="1100"/>
      <c r="Q25" s="1100"/>
      <c r="R25" s="1100"/>
      <c r="S25" s="1100"/>
      <c r="T25" s="1100"/>
      <c r="U25" s="1100"/>
      <c r="V25" s="1100"/>
      <c r="W25" s="1100"/>
      <c r="X25" s="1100"/>
      <c r="Y25" s="1100"/>
      <c r="Z25" s="1100"/>
      <c r="AA25" s="1100"/>
      <c r="AB25" s="1100"/>
      <c r="AC25" s="1100"/>
      <c r="AD25" s="1100"/>
      <c r="AE25" s="1100"/>
      <c r="AF25" s="1100"/>
      <c r="AG25" s="1100"/>
      <c r="AH25" s="1100"/>
      <c r="AI25" s="1100"/>
      <c r="AJ25" s="1100"/>
      <c r="AK25" s="1100"/>
      <c r="AL25" s="1100"/>
      <c r="AM25" s="1100"/>
      <c r="AN25" s="1100"/>
      <c r="AO25" s="1100"/>
      <c r="AP25" s="1100"/>
      <c r="AQ25" s="1100"/>
      <c r="AR25" s="1100"/>
      <c r="AS25" s="1100"/>
      <c r="AT25" s="1100"/>
      <c r="AU25" s="1100"/>
      <c r="AV25" s="1100"/>
      <c r="AW25" s="1100"/>
      <c r="AX25" s="1100"/>
      <c r="AY25" s="1100"/>
      <c r="AZ25" s="1100"/>
      <c r="BA25" s="1100"/>
      <c r="BB25" s="1100"/>
      <c r="BC25" s="1100"/>
      <c r="BD25" s="1100"/>
      <c r="BE25" s="1100"/>
      <c r="BF25" s="1100"/>
      <c r="BG25" s="1100"/>
      <c r="BH25" s="1100"/>
      <c r="BI25" s="1100"/>
      <c r="BJ25" s="216"/>
      <c r="BK25" s="216"/>
      <c r="BL25" s="216"/>
      <c r="BM25" s="216"/>
      <c r="BN25" s="216"/>
      <c r="BO25" s="225"/>
      <c r="BP25" s="225"/>
      <c r="BQ25" s="222">
        <v>19</v>
      </c>
      <c r="BR25" s="223"/>
      <c r="BS25" s="1033"/>
      <c r="BT25" s="1034"/>
      <c r="BU25" s="1034"/>
      <c r="BV25" s="1034"/>
      <c r="BW25" s="1034"/>
      <c r="BX25" s="1034"/>
      <c r="BY25" s="1034"/>
      <c r="BZ25" s="1034"/>
      <c r="CA25" s="1034"/>
      <c r="CB25" s="1034"/>
      <c r="CC25" s="1034"/>
      <c r="CD25" s="1034"/>
      <c r="CE25" s="1034"/>
      <c r="CF25" s="1034"/>
      <c r="CG25" s="1055"/>
      <c r="CH25" s="1030"/>
      <c r="CI25" s="1031"/>
      <c r="CJ25" s="1031"/>
      <c r="CK25" s="1031"/>
      <c r="CL25" s="1032"/>
      <c r="CM25" s="1030"/>
      <c r="CN25" s="1031"/>
      <c r="CO25" s="1031"/>
      <c r="CP25" s="1031"/>
      <c r="CQ25" s="1032"/>
      <c r="CR25" s="1030"/>
      <c r="CS25" s="1031"/>
      <c r="CT25" s="1031"/>
      <c r="CU25" s="1031"/>
      <c r="CV25" s="1032"/>
      <c r="CW25" s="1030"/>
      <c r="CX25" s="1031"/>
      <c r="CY25" s="1031"/>
      <c r="CZ25" s="1031"/>
      <c r="DA25" s="1032"/>
      <c r="DB25" s="1030"/>
      <c r="DC25" s="1031"/>
      <c r="DD25" s="1031"/>
      <c r="DE25" s="1031"/>
      <c r="DF25" s="1032"/>
      <c r="DG25" s="1030"/>
      <c r="DH25" s="1031"/>
      <c r="DI25" s="1031"/>
      <c r="DJ25" s="1031"/>
      <c r="DK25" s="1032"/>
      <c r="DL25" s="1030"/>
      <c r="DM25" s="1031"/>
      <c r="DN25" s="1031"/>
      <c r="DO25" s="1031"/>
      <c r="DP25" s="1032"/>
      <c r="DQ25" s="1030"/>
      <c r="DR25" s="1031"/>
      <c r="DS25" s="1031"/>
      <c r="DT25" s="1031"/>
      <c r="DU25" s="1032"/>
      <c r="DV25" s="1033"/>
      <c r="DW25" s="1034"/>
      <c r="DX25" s="1034"/>
      <c r="DY25" s="1034"/>
      <c r="DZ25" s="1035"/>
      <c r="EA25" s="214"/>
    </row>
    <row r="26" spans="1:131" ht="26.25" customHeight="1" x14ac:dyDescent="0.15">
      <c r="A26" s="1036" t="s">
        <v>369</v>
      </c>
      <c r="B26" s="1037"/>
      <c r="C26" s="1037"/>
      <c r="D26" s="1037"/>
      <c r="E26" s="1037"/>
      <c r="F26" s="1037"/>
      <c r="G26" s="1037"/>
      <c r="H26" s="1037"/>
      <c r="I26" s="1037"/>
      <c r="J26" s="1037"/>
      <c r="K26" s="1037"/>
      <c r="L26" s="1037"/>
      <c r="M26" s="1037"/>
      <c r="N26" s="1037"/>
      <c r="O26" s="1037"/>
      <c r="P26" s="1038"/>
      <c r="Q26" s="1042" t="s">
        <v>393</v>
      </c>
      <c r="R26" s="1043"/>
      <c r="S26" s="1043"/>
      <c r="T26" s="1043"/>
      <c r="U26" s="1044"/>
      <c r="V26" s="1042" t="s">
        <v>394</v>
      </c>
      <c r="W26" s="1043"/>
      <c r="X26" s="1043"/>
      <c r="Y26" s="1043"/>
      <c r="Z26" s="1044"/>
      <c r="AA26" s="1042" t="s">
        <v>395</v>
      </c>
      <c r="AB26" s="1043"/>
      <c r="AC26" s="1043"/>
      <c r="AD26" s="1043"/>
      <c r="AE26" s="1043"/>
      <c r="AF26" s="1096" t="s">
        <v>396</v>
      </c>
      <c r="AG26" s="1049"/>
      <c r="AH26" s="1049"/>
      <c r="AI26" s="1049"/>
      <c r="AJ26" s="1097"/>
      <c r="AK26" s="1043" t="s">
        <v>397</v>
      </c>
      <c r="AL26" s="1043"/>
      <c r="AM26" s="1043"/>
      <c r="AN26" s="1043"/>
      <c r="AO26" s="1044"/>
      <c r="AP26" s="1042" t="s">
        <v>398</v>
      </c>
      <c r="AQ26" s="1043"/>
      <c r="AR26" s="1043"/>
      <c r="AS26" s="1043"/>
      <c r="AT26" s="1044"/>
      <c r="AU26" s="1042" t="s">
        <v>399</v>
      </c>
      <c r="AV26" s="1043"/>
      <c r="AW26" s="1043"/>
      <c r="AX26" s="1043"/>
      <c r="AY26" s="1044"/>
      <c r="AZ26" s="1042" t="s">
        <v>400</v>
      </c>
      <c r="BA26" s="1043"/>
      <c r="BB26" s="1043"/>
      <c r="BC26" s="1043"/>
      <c r="BD26" s="1044"/>
      <c r="BE26" s="1042" t="s">
        <v>376</v>
      </c>
      <c r="BF26" s="1043"/>
      <c r="BG26" s="1043"/>
      <c r="BH26" s="1043"/>
      <c r="BI26" s="1056"/>
      <c r="BJ26" s="216"/>
      <c r="BK26" s="216"/>
      <c r="BL26" s="216"/>
      <c r="BM26" s="216"/>
      <c r="BN26" s="216"/>
      <c r="BO26" s="225"/>
      <c r="BP26" s="225"/>
      <c r="BQ26" s="222">
        <v>20</v>
      </c>
      <c r="BR26" s="223"/>
      <c r="BS26" s="1033"/>
      <c r="BT26" s="1034"/>
      <c r="BU26" s="1034"/>
      <c r="BV26" s="1034"/>
      <c r="BW26" s="1034"/>
      <c r="BX26" s="1034"/>
      <c r="BY26" s="1034"/>
      <c r="BZ26" s="1034"/>
      <c r="CA26" s="1034"/>
      <c r="CB26" s="1034"/>
      <c r="CC26" s="1034"/>
      <c r="CD26" s="1034"/>
      <c r="CE26" s="1034"/>
      <c r="CF26" s="1034"/>
      <c r="CG26" s="1055"/>
      <c r="CH26" s="1030"/>
      <c r="CI26" s="1031"/>
      <c r="CJ26" s="1031"/>
      <c r="CK26" s="1031"/>
      <c r="CL26" s="1032"/>
      <c r="CM26" s="1030"/>
      <c r="CN26" s="1031"/>
      <c r="CO26" s="1031"/>
      <c r="CP26" s="1031"/>
      <c r="CQ26" s="1032"/>
      <c r="CR26" s="1030"/>
      <c r="CS26" s="1031"/>
      <c r="CT26" s="1031"/>
      <c r="CU26" s="1031"/>
      <c r="CV26" s="1032"/>
      <c r="CW26" s="1030"/>
      <c r="CX26" s="1031"/>
      <c r="CY26" s="1031"/>
      <c r="CZ26" s="1031"/>
      <c r="DA26" s="1032"/>
      <c r="DB26" s="1030"/>
      <c r="DC26" s="1031"/>
      <c r="DD26" s="1031"/>
      <c r="DE26" s="1031"/>
      <c r="DF26" s="1032"/>
      <c r="DG26" s="1030"/>
      <c r="DH26" s="1031"/>
      <c r="DI26" s="1031"/>
      <c r="DJ26" s="1031"/>
      <c r="DK26" s="1032"/>
      <c r="DL26" s="1030"/>
      <c r="DM26" s="1031"/>
      <c r="DN26" s="1031"/>
      <c r="DO26" s="1031"/>
      <c r="DP26" s="1032"/>
      <c r="DQ26" s="1030"/>
      <c r="DR26" s="1031"/>
      <c r="DS26" s="1031"/>
      <c r="DT26" s="1031"/>
      <c r="DU26" s="1032"/>
      <c r="DV26" s="1033"/>
      <c r="DW26" s="1034"/>
      <c r="DX26" s="1034"/>
      <c r="DY26" s="1034"/>
      <c r="DZ26" s="1035"/>
      <c r="EA26" s="214"/>
    </row>
    <row r="27" spans="1:131" ht="26.25" customHeight="1" thickBot="1" x14ac:dyDescent="0.2">
      <c r="A27" s="1039"/>
      <c r="B27" s="1040"/>
      <c r="C27" s="1040"/>
      <c r="D27" s="1040"/>
      <c r="E27" s="1040"/>
      <c r="F27" s="1040"/>
      <c r="G27" s="1040"/>
      <c r="H27" s="1040"/>
      <c r="I27" s="1040"/>
      <c r="J27" s="1040"/>
      <c r="K27" s="1040"/>
      <c r="L27" s="1040"/>
      <c r="M27" s="1040"/>
      <c r="N27" s="1040"/>
      <c r="O27" s="1040"/>
      <c r="P27" s="1041"/>
      <c r="Q27" s="1045"/>
      <c r="R27" s="1046"/>
      <c r="S27" s="1046"/>
      <c r="T27" s="1046"/>
      <c r="U27" s="1047"/>
      <c r="V27" s="1045"/>
      <c r="W27" s="1046"/>
      <c r="X27" s="1046"/>
      <c r="Y27" s="1046"/>
      <c r="Z27" s="1047"/>
      <c r="AA27" s="1045"/>
      <c r="AB27" s="1046"/>
      <c r="AC27" s="1046"/>
      <c r="AD27" s="1046"/>
      <c r="AE27" s="1046"/>
      <c r="AF27" s="1098"/>
      <c r="AG27" s="1052"/>
      <c r="AH27" s="1052"/>
      <c r="AI27" s="1052"/>
      <c r="AJ27" s="1099"/>
      <c r="AK27" s="1046"/>
      <c r="AL27" s="1046"/>
      <c r="AM27" s="1046"/>
      <c r="AN27" s="1046"/>
      <c r="AO27" s="1047"/>
      <c r="AP27" s="1045"/>
      <c r="AQ27" s="1046"/>
      <c r="AR27" s="1046"/>
      <c r="AS27" s="1046"/>
      <c r="AT27" s="1047"/>
      <c r="AU27" s="1045"/>
      <c r="AV27" s="1046"/>
      <c r="AW27" s="1046"/>
      <c r="AX27" s="1046"/>
      <c r="AY27" s="1047"/>
      <c r="AZ27" s="1045"/>
      <c r="BA27" s="1046"/>
      <c r="BB27" s="1046"/>
      <c r="BC27" s="1046"/>
      <c r="BD27" s="1047"/>
      <c r="BE27" s="1045"/>
      <c r="BF27" s="1046"/>
      <c r="BG27" s="1046"/>
      <c r="BH27" s="1046"/>
      <c r="BI27" s="1057"/>
      <c r="BJ27" s="216"/>
      <c r="BK27" s="216"/>
      <c r="BL27" s="216"/>
      <c r="BM27" s="216"/>
      <c r="BN27" s="216"/>
      <c r="BO27" s="225"/>
      <c r="BP27" s="225"/>
      <c r="BQ27" s="222">
        <v>21</v>
      </c>
      <c r="BR27" s="223"/>
      <c r="BS27" s="1033"/>
      <c r="BT27" s="1034"/>
      <c r="BU27" s="1034"/>
      <c r="BV27" s="1034"/>
      <c r="BW27" s="1034"/>
      <c r="BX27" s="1034"/>
      <c r="BY27" s="1034"/>
      <c r="BZ27" s="1034"/>
      <c r="CA27" s="1034"/>
      <c r="CB27" s="1034"/>
      <c r="CC27" s="1034"/>
      <c r="CD27" s="1034"/>
      <c r="CE27" s="1034"/>
      <c r="CF27" s="1034"/>
      <c r="CG27" s="1055"/>
      <c r="CH27" s="1030"/>
      <c r="CI27" s="1031"/>
      <c r="CJ27" s="1031"/>
      <c r="CK27" s="1031"/>
      <c r="CL27" s="1032"/>
      <c r="CM27" s="1030"/>
      <c r="CN27" s="1031"/>
      <c r="CO27" s="1031"/>
      <c r="CP27" s="1031"/>
      <c r="CQ27" s="1032"/>
      <c r="CR27" s="1030"/>
      <c r="CS27" s="1031"/>
      <c r="CT27" s="1031"/>
      <c r="CU27" s="1031"/>
      <c r="CV27" s="1032"/>
      <c r="CW27" s="1030"/>
      <c r="CX27" s="1031"/>
      <c r="CY27" s="1031"/>
      <c r="CZ27" s="1031"/>
      <c r="DA27" s="1032"/>
      <c r="DB27" s="1030"/>
      <c r="DC27" s="1031"/>
      <c r="DD27" s="1031"/>
      <c r="DE27" s="1031"/>
      <c r="DF27" s="1032"/>
      <c r="DG27" s="1030"/>
      <c r="DH27" s="1031"/>
      <c r="DI27" s="1031"/>
      <c r="DJ27" s="1031"/>
      <c r="DK27" s="1032"/>
      <c r="DL27" s="1030"/>
      <c r="DM27" s="1031"/>
      <c r="DN27" s="1031"/>
      <c r="DO27" s="1031"/>
      <c r="DP27" s="1032"/>
      <c r="DQ27" s="1030"/>
      <c r="DR27" s="1031"/>
      <c r="DS27" s="1031"/>
      <c r="DT27" s="1031"/>
      <c r="DU27" s="1032"/>
      <c r="DV27" s="1033"/>
      <c r="DW27" s="1034"/>
      <c r="DX27" s="1034"/>
      <c r="DY27" s="1034"/>
      <c r="DZ27" s="1035"/>
      <c r="EA27" s="214"/>
    </row>
    <row r="28" spans="1:131" ht="26.25" customHeight="1" thickTop="1" x14ac:dyDescent="0.15">
      <c r="A28" s="226">
        <v>1</v>
      </c>
      <c r="B28" s="1088" t="s">
        <v>401</v>
      </c>
      <c r="C28" s="1089"/>
      <c r="D28" s="1089"/>
      <c r="E28" s="1089"/>
      <c r="F28" s="1089"/>
      <c r="G28" s="1089"/>
      <c r="H28" s="1089"/>
      <c r="I28" s="1089"/>
      <c r="J28" s="1089"/>
      <c r="K28" s="1089"/>
      <c r="L28" s="1089"/>
      <c r="M28" s="1089"/>
      <c r="N28" s="1089"/>
      <c r="O28" s="1089"/>
      <c r="P28" s="1090"/>
      <c r="Q28" s="1091">
        <v>6103</v>
      </c>
      <c r="R28" s="1092"/>
      <c r="S28" s="1092"/>
      <c r="T28" s="1092"/>
      <c r="U28" s="1092"/>
      <c r="V28" s="1092">
        <v>5979</v>
      </c>
      <c r="W28" s="1092"/>
      <c r="X28" s="1092"/>
      <c r="Y28" s="1092"/>
      <c r="Z28" s="1092"/>
      <c r="AA28" s="1092">
        <v>124</v>
      </c>
      <c r="AB28" s="1092"/>
      <c r="AC28" s="1092"/>
      <c r="AD28" s="1092"/>
      <c r="AE28" s="1093"/>
      <c r="AF28" s="1094">
        <v>124</v>
      </c>
      <c r="AG28" s="1092"/>
      <c r="AH28" s="1092"/>
      <c r="AI28" s="1092"/>
      <c r="AJ28" s="1095"/>
      <c r="AK28" s="1083">
        <v>500</v>
      </c>
      <c r="AL28" s="1084"/>
      <c r="AM28" s="1084"/>
      <c r="AN28" s="1084"/>
      <c r="AO28" s="1084"/>
      <c r="AP28" s="1084" t="s">
        <v>590</v>
      </c>
      <c r="AQ28" s="1084"/>
      <c r="AR28" s="1084"/>
      <c r="AS28" s="1084"/>
      <c r="AT28" s="1084"/>
      <c r="AU28" s="1084" t="s">
        <v>590</v>
      </c>
      <c r="AV28" s="1084"/>
      <c r="AW28" s="1084"/>
      <c r="AX28" s="1084"/>
      <c r="AY28" s="1084"/>
      <c r="AZ28" s="1085"/>
      <c r="BA28" s="1085"/>
      <c r="BB28" s="1085"/>
      <c r="BC28" s="1085"/>
      <c r="BD28" s="1085"/>
      <c r="BE28" s="1086"/>
      <c r="BF28" s="1086"/>
      <c r="BG28" s="1086"/>
      <c r="BH28" s="1086"/>
      <c r="BI28" s="1087"/>
      <c r="BJ28" s="216"/>
      <c r="BK28" s="216"/>
      <c r="BL28" s="216"/>
      <c r="BM28" s="216"/>
      <c r="BN28" s="216"/>
      <c r="BO28" s="225"/>
      <c r="BP28" s="225"/>
      <c r="BQ28" s="222">
        <v>22</v>
      </c>
      <c r="BR28" s="223"/>
      <c r="BS28" s="1033"/>
      <c r="BT28" s="1034"/>
      <c r="BU28" s="1034"/>
      <c r="BV28" s="1034"/>
      <c r="BW28" s="1034"/>
      <c r="BX28" s="1034"/>
      <c r="BY28" s="1034"/>
      <c r="BZ28" s="1034"/>
      <c r="CA28" s="1034"/>
      <c r="CB28" s="1034"/>
      <c r="CC28" s="1034"/>
      <c r="CD28" s="1034"/>
      <c r="CE28" s="1034"/>
      <c r="CF28" s="1034"/>
      <c r="CG28" s="1055"/>
      <c r="CH28" s="1030"/>
      <c r="CI28" s="1031"/>
      <c r="CJ28" s="1031"/>
      <c r="CK28" s="1031"/>
      <c r="CL28" s="1032"/>
      <c r="CM28" s="1030"/>
      <c r="CN28" s="1031"/>
      <c r="CO28" s="1031"/>
      <c r="CP28" s="1031"/>
      <c r="CQ28" s="1032"/>
      <c r="CR28" s="1030"/>
      <c r="CS28" s="1031"/>
      <c r="CT28" s="1031"/>
      <c r="CU28" s="1031"/>
      <c r="CV28" s="1032"/>
      <c r="CW28" s="1030"/>
      <c r="CX28" s="1031"/>
      <c r="CY28" s="1031"/>
      <c r="CZ28" s="1031"/>
      <c r="DA28" s="1032"/>
      <c r="DB28" s="1030"/>
      <c r="DC28" s="1031"/>
      <c r="DD28" s="1031"/>
      <c r="DE28" s="1031"/>
      <c r="DF28" s="1032"/>
      <c r="DG28" s="1030"/>
      <c r="DH28" s="1031"/>
      <c r="DI28" s="1031"/>
      <c r="DJ28" s="1031"/>
      <c r="DK28" s="1032"/>
      <c r="DL28" s="1030"/>
      <c r="DM28" s="1031"/>
      <c r="DN28" s="1031"/>
      <c r="DO28" s="1031"/>
      <c r="DP28" s="1032"/>
      <c r="DQ28" s="1030"/>
      <c r="DR28" s="1031"/>
      <c r="DS28" s="1031"/>
      <c r="DT28" s="1031"/>
      <c r="DU28" s="1032"/>
      <c r="DV28" s="1033"/>
      <c r="DW28" s="1034"/>
      <c r="DX28" s="1034"/>
      <c r="DY28" s="1034"/>
      <c r="DZ28" s="1035"/>
      <c r="EA28" s="214"/>
    </row>
    <row r="29" spans="1:131" ht="26.25" customHeight="1" x14ac:dyDescent="0.15">
      <c r="A29" s="226">
        <v>2</v>
      </c>
      <c r="B29" s="1071" t="s">
        <v>402</v>
      </c>
      <c r="C29" s="1072"/>
      <c r="D29" s="1072"/>
      <c r="E29" s="1072"/>
      <c r="F29" s="1072"/>
      <c r="G29" s="1072"/>
      <c r="H29" s="1072"/>
      <c r="I29" s="1072"/>
      <c r="J29" s="1072"/>
      <c r="K29" s="1072"/>
      <c r="L29" s="1072"/>
      <c r="M29" s="1072"/>
      <c r="N29" s="1072"/>
      <c r="O29" s="1072"/>
      <c r="P29" s="1073"/>
      <c r="Q29" s="1079">
        <v>818</v>
      </c>
      <c r="R29" s="1080"/>
      <c r="S29" s="1080"/>
      <c r="T29" s="1080"/>
      <c r="U29" s="1080"/>
      <c r="V29" s="1080">
        <v>814</v>
      </c>
      <c r="W29" s="1080"/>
      <c r="X29" s="1080"/>
      <c r="Y29" s="1080"/>
      <c r="Z29" s="1080"/>
      <c r="AA29" s="1080">
        <v>4</v>
      </c>
      <c r="AB29" s="1080"/>
      <c r="AC29" s="1080"/>
      <c r="AD29" s="1080"/>
      <c r="AE29" s="1081"/>
      <c r="AF29" s="1076">
        <v>4</v>
      </c>
      <c r="AG29" s="1077"/>
      <c r="AH29" s="1077"/>
      <c r="AI29" s="1077"/>
      <c r="AJ29" s="1078"/>
      <c r="AK29" s="1021">
        <v>241</v>
      </c>
      <c r="AL29" s="1012"/>
      <c r="AM29" s="1012"/>
      <c r="AN29" s="1012"/>
      <c r="AO29" s="1012"/>
      <c r="AP29" s="1012" t="s">
        <v>590</v>
      </c>
      <c r="AQ29" s="1012"/>
      <c r="AR29" s="1012"/>
      <c r="AS29" s="1012"/>
      <c r="AT29" s="1012"/>
      <c r="AU29" s="1012" t="s">
        <v>590</v>
      </c>
      <c r="AV29" s="1012"/>
      <c r="AW29" s="1012"/>
      <c r="AX29" s="1012"/>
      <c r="AY29" s="1012"/>
      <c r="AZ29" s="1082"/>
      <c r="BA29" s="1082"/>
      <c r="BB29" s="1082"/>
      <c r="BC29" s="1082"/>
      <c r="BD29" s="1082"/>
      <c r="BE29" s="1013"/>
      <c r="BF29" s="1013"/>
      <c r="BG29" s="1013"/>
      <c r="BH29" s="1013"/>
      <c r="BI29" s="1014"/>
      <c r="BJ29" s="216"/>
      <c r="BK29" s="216"/>
      <c r="BL29" s="216"/>
      <c r="BM29" s="216"/>
      <c r="BN29" s="216"/>
      <c r="BO29" s="225"/>
      <c r="BP29" s="225"/>
      <c r="BQ29" s="222">
        <v>23</v>
      </c>
      <c r="BR29" s="223"/>
      <c r="BS29" s="1033"/>
      <c r="BT29" s="1034"/>
      <c r="BU29" s="1034"/>
      <c r="BV29" s="1034"/>
      <c r="BW29" s="1034"/>
      <c r="BX29" s="1034"/>
      <c r="BY29" s="1034"/>
      <c r="BZ29" s="1034"/>
      <c r="CA29" s="1034"/>
      <c r="CB29" s="1034"/>
      <c r="CC29" s="1034"/>
      <c r="CD29" s="1034"/>
      <c r="CE29" s="1034"/>
      <c r="CF29" s="1034"/>
      <c r="CG29" s="1055"/>
      <c r="CH29" s="1030"/>
      <c r="CI29" s="1031"/>
      <c r="CJ29" s="1031"/>
      <c r="CK29" s="1031"/>
      <c r="CL29" s="1032"/>
      <c r="CM29" s="1030"/>
      <c r="CN29" s="1031"/>
      <c r="CO29" s="1031"/>
      <c r="CP29" s="1031"/>
      <c r="CQ29" s="1032"/>
      <c r="CR29" s="1030"/>
      <c r="CS29" s="1031"/>
      <c r="CT29" s="1031"/>
      <c r="CU29" s="1031"/>
      <c r="CV29" s="1032"/>
      <c r="CW29" s="1030"/>
      <c r="CX29" s="1031"/>
      <c r="CY29" s="1031"/>
      <c r="CZ29" s="1031"/>
      <c r="DA29" s="1032"/>
      <c r="DB29" s="1030"/>
      <c r="DC29" s="1031"/>
      <c r="DD29" s="1031"/>
      <c r="DE29" s="1031"/>
      <c r="DF29" s="1032"/>
      <c r="DG29" s="1030"/>
      <c r="DH29" s="1031"/>
      <c r="DI29" s="1031"/>
      <c r="DJ29" s="1031"/>
      <c r="DK29" s="1032"/>
      <c r="DL29" s="1030"/>
      <c r="DM29" s="1031"/>
      <c r="DN29" s="1031"/>
      <c r="DO29" s="1031"/>
      <c r="DP29" s="1032"/>
      <c r="DQ29" s="1030"/>
      <c r="DR29" s="1031"/>
      <c r="DS29" s="1031"/>
      <c r="DT29" s="1031"/>
      <c r="DU29" s="1032"/>
      <c r="DV29" s="1033"/>
      <c r="DW29" s="1034"/>
      <c r="DX29" s="1034"/>
      <c r="DY29" s="1034"/>
      <c r="DZ29" s="1035"/>
      <c r="EA29" s="214"/>
    </row>
    <row r="30" spans="1:131" ht="26.25" customHeight="1" x14ac:dyDescent="0.15">
      <c r="A30" s="226">
        <v>3</v>
      </c>
      <c r="B30" s="1071" t="s">
        <v>403</v>
      </c>
      <c r="C30" s="1072"/>
      <c r="D30" s="1072"/>
      <c r="E30" s="1072"/>
      <c r="F30" s="1072"/>
      <c r="G30" s="1072"/>
      <c r="H30" s="1072"/>
      <c r="I30" s="1072"/>
      <c r="J30" s="1072"/>
      <c r="K30" s="1072"/>
      <c r="L30" s="1072"/>
      <c r="M30" s="1072"/>
      <c r="N30" s="1072"/>
      <c r="O30" s="1072"/>
      <c r="P30" s="1073"/>
      <c r="Q30" s="1079">
        <v>9228</v>
      </c>
      <c r="R30" s="1080"/>
      <c r="S30" s="1080"/>
      <c r="T30" s="1080"/>
      <c r="U30" s="1080"/>
      <c r="V30" s="1080">
        <v>9002</v>
      </c>
      <c r="W30" s="1080"/>
      <c r="X30" s="1080"/>
      <c r="Y30" s="1080"/>
      <c r="Z30" s="1080"/>
      <c r="AA30" s="1080">
        <v>226</v>
      </c>
      <c r="AB30" s="1080"/>
      <c r="AC30" s="1080"/>
      <c r="AD30" s="1080"/>
      <c r="AE30" s="1081"/>
      <c r="AF30" s="1076">
        <v>226</v>
      </c>
      <c r="AG30" s="1077"/>
      <c r="AH30" s="1077"/>
      <c r="AI30" s="1077"/>
      <c r="AJ30" s="1078"/>
      <c r="AK30" s="1021">
        <v>1441</v>
      </c>
      <c r="AL30" s="1012"/>
      <c r="AM30" s="1012"/>
      <c r="AN30" s="1012"/>
      <c r="AO30" s="1012"/>
      <c r="AP30" s="1012" t="s">
        <v>590</v>
      </c>
      <c r="AQ30" s="1012"/>
      <c r="AR30" s="1012"/>
      <c r="AS30" s="1012"/>
      <c r="AT30" s="1012"/>
      <c r="AU30" s="1012" t="s">
        <v>590</v>
      </c>
      <c r="AV30" s="1012"/>
      <c r="AW30" s="1012"/>
      <c r="AX30" s="1012"/>
      <c r="AY30" s="1012"/>
      <c r="AZ30" s="1082"/>
      <c r="BA30" s="1082"/>
      <c r="BB30" s="1082"/>
      <c r="BC30" s="1082"/>
      <c r="BD30" s="1082"/>
      <c r="BE30" s="1013"/>
      <c r="BF30" s="1013"/>
      <c r="BG30" s="1013"/>
      <c r="BH30" s="1013"/>
      <c r="BI30" s="1014"/>
      <c r="BJ30" s="216"/>
      <c r="BK30" s="216"/>
      <c r="BL30" s="216"/>
      <c r="BM30" s="216"/>
      <c r="BN30" s="216"/>
      <c r="BO30" s="225"/>
      <c r="BP30" s="225"/>
      <c r="BQ30" s="222">
        <v>24</v>
      </c>
      <c r="BR30" s="223"/>
      <c r="BS30" s="1033"/>
      <c r="BT30" s="1034"/>
      <c r="BU30" s="1034"/>
      <c r="BV30" s="1034"/>
      <c r="BW30" s="1034"/>
      <c r="BX30" s="1034"/>
      <c r="BY30" s="1034"/>
      <c r="BZ30" s="1034"/>
      <c r="CA30" s="1034"/>
      <c r="CB30" s="1034"/>
      <c r="CC30" s="1034"/>
      <c r="CD30" s="1034"/>
      <c r="CE30" s="1034"/>
      <c r="CF30" s="1034"/>
      <c r="CG30" s="1055"/>
      <c r="CH30" s="1030"/>
      <c r="CI30" s="1031"/>
      <c r="CJ30" s="1031"/>
      <c r="CK30" s="1031"/>
      <c r="CL30" s="1032"/>
      <c r="CM30" s="1030"/>
      <c r="CN30" s="1031"/>
      <c r="CO30" s="1031"/>
      <c r="CP30" s="1031"/>
      <c r="CQ30" s="1032"/>
      <c r="CR30" s="1030"/>
      <c r="CS30" s="1031"/>
      <c r="CT30" s="1031"/>
      <c r="CU30" s="1031"/>
      <c r="CV30" s="1032"/>
      <c r="CW30" s="1030"/>
      <c r="CX30" s="1031"/>
      <c r="CY30" s="1031"/>
      <c r="CZ30" s="1031"/>
      <c r="DA30" s="1032"/>
      <c r="DB30" s="1030"/>
      <c r="DC30" s="1031"/>
      <c r="DD30" s="1031"/>
      <c r="DE30" s="1031"/>
      <c r="DF30" s="1032"/>
      <c r="DG30" s="1030"/>
      <c r="DH30" s="1031"/>
      <c r="DI30" s="1031"/>
      <c r="DJ30" s="1031"/>
      <c r="DK30" s="1032"/>
      <c r="DL30" s="1030"/>
      <c r="DM30" s="1031"/>
      <c r="DN30" s="1031"/>
      <c r="DO30" s="1031"/>
      <c r="DP30" s="1032"/>
      <c r="DQ30" s="1030"/>
      <c r="DR30" s="1031"/>
      <c r="DS30" s="1031"/>
      <c r="DT30" s="1031"/>
      <c r="DU30" s="1032"/>
      <c r="DV30" s="1033"/>
      <c r="DW30" s="1034"/>
      <c r="DX30" s="1034"/>
      <c r="DY30" s="1034"/>
      <c r="DZ30" s="1035"/>
      <c r="EA30" s="214"/>
    </row>
    <row r="31" spans="1:131" ht="26.25" customHeight="1" x14ac:dyDescent="0.15">
      <c r="A31" s="226">
        <v>4</v>
      </c>
      <c r="B31" s="1071" t="s">
        <v>404</v>
      </c>
      <c r="C31" s="1072"/>
      <c r="D31" s="1072"/>
      <c r="E31" s="1072"/>
      <c r="F31" s="1072"/>
      <c r="G31" s="1072"/>
      <c r="H31" s="1072"/>
      <c r="I31" s="1072"/>
      <c r="J31" s="1072"/>
      <c r="K31" s="1072"/>
      <c r="L31" s="1072"/>
      <c r="M31" s="1072"/>
      <c r="N31" s="1072"/>
      <c r="O31" s="1072"/>
      <c r="P31" s="1073"/>
      <c r="Q31" s="1079">
        <v>464</v>
      </c>
      <c r="R31" s="1080"/>
      <c r="S31" s="1080"/>
      <c r="T31" s="1080"/>
      <c r="U31" s="1080"/>
      <c r="V31" s="1080">
        <v>448</v>
      </c>
      <c r="W31" s="1080"/>
      <c r="X31" s="1080"/>
      <c r="Y31" s="1080"/>
      <c r="Z31" s="1080"/>
      <c r="AA31" s="1080">
        <v>16</v>
      </c>
      <c r="AB31" s="1080"/>
      <c r="AC31" s="1080"/>
      <c r="AD31" s="1080"/>
      <c r="AE31" s="1081"/>
      <c r="AF31" s="1076">
        <v>16</v>
      </c>
      <c r="AG31" s="1077"/>
      <c r="AH31" s="1077"/>
      <c r="AI31" s="1077"/>
      <c r="AJ31" s="1078"/>
      <c r="AK31" s="1021">
        <v>32</v>
      </c>
      <c r="AL31" s="1012"/>
      <c r="AM31" s="1012"/>
      <c r="AN31" s="1012"/>
      <c r="AO31" s="1012"/>
      <c r="AP31" s="1012" t="s">
        <v>590</v>
      </c>
      <c r="AQ31" s="1012"/>
      <c r="AR31" s="1012"/>
      <c r="AS31" s="1012"/>
      <c r="AT31" s="1012"/>
      <c r="AU31" s="1012" t="s">
        <v>590</v>
      </c>
      <c r="AV31" s="1012"/>
      <c r="AW31" s="1012"/>
      <c r="AX31" s="1012"/>
      <c r="AY31" s="1012"/>
      <c r="AZ31" s="1082"/>
      <c r="BA31" s="1082"/>
      <c r="BB31" s="1082"/>
      <c r="BC31" s="1082"/>
      <c r="BD31" s="1082"/>
      <c r="BE31" s="1013"/>
      <c r="BF31" s="1013"/>
      <c r="BG31" s="1013"/>
      <c r="BH31" s="1013"/>
      <c r="BI31" s="1014"/>
      <c r="BJ31" s="216"/>
      <c r="BK31" s="216"/>
      <c r="BL31" s="216"/>
      <c r="BM31" s="216"/>
      <c r="BN31" s="216"/>
      <c r="BO31" s="225"/>
      <c r="BP31" s="225"/>
      <c r="BQ31" s="222">
        <v>25</v>
      </c>
      <c r="BR31" s="223"/>
      <c r="BS31" s="1033"/>
      <c r="BT31" s="1034"/>
      <c r="BU31" s="1034"/>
      <c r="BV31" s="1034"/>
      <c r="BW31" s="1034"/>
      <c r="BX31" s="1034"/>
      <c r="BY31" s="1034"/>
      <c r="BZ31" s="1034"/>
      <c r="CA31" s="1034"/>
      <c r="CB31" s="1034"/>
      <c r="CC31" s="1034"/>
      <c r="CD31" s="1034"/>
      <c r="CE31" s="1034"/>
      <c r="CF31" s="1034"/>
      <c r="CG31" s="1055"/>
      <c r="CH31" s="1030"/>
      <c r="CI31" s="1031"/>
      <c r="CJ31" s="1031"/>
      <c r="CK31" s="1031"/>
      <c r="CL31" s="1032"/>
      <c r="CM31" s="1030"/>
      <c r="CN31" s="1031"/>
      <c r="CO31" s="1031"/>
      <c r="CP31" s="1031"/>
      <c r="CQ31" s="1032"/>
      <c r="CR31" s="1030"/>
      <c r="CS31" s="1031"/>
      <c r="CT31" s="1031"/>
      <c r="CU31" s="1031"/>
      <c r="CV31" s="1032"/>
      <c r="CW31" s="1030"/>
      <c r="CX31" s="1031"/>
      <c r="CY31" s="1031"/>
      <c r="CZ31" s="1031"/>
      <c r="DA31" s="1032"/>
      <c r="DB31" s="1030"/>
      <c r="DC31" s="1031"/>
      <c r="DD31" s="1031"/>
      <c r="DE31" s="1031"/>
      <c r="DF31" s="1032"/>
      <c r="DG31" s="1030"/>
      <c r="DH31" s="1031"/>
      <c r="DI31" s="1031"/>
      <c r="DJ31" s="1031"/>
      <c r="DK31" s="1032"/>
      <c r="DL31" s="1030"/>
      <c r="DM31" s="1031"/>
      <c r="DN31" s="1031"/>
      <c r="DO31" s="1031"/>
      <c r="DP31" s="1032"/>
      <c r="DQ31" s="1030"/>
      <c r="DR31" s="1031"/>
      <c r="DS31" s="1031"/>
      <c r="DT31" s="1031"/>
      <c r="DU31" s="1032"/>
      <c r="DV31" s="1033"/>
      <c r="DW31" s="1034"/>
      <c r="DX31" s="1034"/>
      <c r="DY31" s="1034"/>
      <c r="DZ31" s="1035"/>
      <c r="EA31" s="214"/>
    </row>
    <row r="32" spans="1:131" ht="26.25" customHeight="1" x14ac:dyDescent="0.15">
      <c r="A32" s="226">
        <v>5</v>
      </c>
      <c r="B32" s="1071" t="s">
        <v>405</v>
      </c>
      <c r="C32" s="1072"/>
      <c r="D32" s="1072"/>
      <c r="E32" s="1072"/>
      <c r="F32" s="1072"/>
      <c r="G32" s="1072"/>
      <c r="H32" s="1072"/>
      <c r="I32" s="1072"/>
      <c r="J32" s="1072"/>
      <c r="K32" s="1072"/>
      <c r="L32" s="1072"/>
      <c r="M32" s="1072"/>
      <c r="N32" s="1072"/>
      <c r="O32" s="1072"/>
      <c r="P32" s="1073"/>
      <c r="Q32" s="1079">
        <v>676</v>
      </c>
      <c r="R32" s="1080"/>
      <c r="S32" s="1080"/>
      <c r="T32" s="1080"/>
      <c r="U32" s="1080"/>
      <c r="V32" s="1080">
        <v>652</v>
      </c>
      <c r="W32" s="1080"/>
      <c r="X32" s="1080"/>
      <c r="Y32" s="1080"/>
      <c r="Z32" s="1080"/>
      <c r="AA32" s="1080">
        <v>24</v>
      </c>
      <c r="AB32" s="1080"/>
      <c r="AC32" s="1080"/>
      <c r="AD32" s="1080"/>
      <c r="AE32" s="1081"/>
      <c r="AF32" s="1076">
        <v>24</v>
      </c>
      <c r="AG32" s="1077"/>
      <c r="AH32" s="1077"/>
      <c r="AI32" s="1077"/>
      <c r="AJ32" s="1078"/>
      <c r="AK32" s="1021">
        <v>223</v>
      </c>
      <c r="AL32" s="1012"/>
      <c r="AM32" s="1012"/>
      <c r="AN32" s="1012"/>
      <c r="AO32" s="1012"/>
      <c r="AP32" s="1012">
        <v>159</v>
      </c>
      <c r="AQ32" s="1012"/>
      <c r="AR32" s="1012"/>
      <c r="AS32" s="1012"/>
      <c r="AT32" s="1012"/>
      <c r="AU32" s="1012">
        <v>51</v>
      </c>
      <c r="AV32" s="1012"/>
      <c r="AW32" s="1012"/>
      <c r="AX32" s="1012"/>
      <c r="AY32" s="1012"/>
      <c r="AZ32" s="1082"/>
      <c r="BA32" s="1082"/>
      <c r="BB32" s="1082"/>
      <c r="BC32" s="1082"/>
      <c r="BD32" s="1082"/>
      <c r="BE32" s="1013"/>
      <c r="BF32" s="1013"/>
      <c r="BG32" s="1013"/>
      <c r="BH32" s="1013"/>
      <c r="BI32" s="1014"/>
      <c r="BJ32" s="216"/>
      <c r="BK32" s="216"/>
      <c r="BL32" s="216"/>
      <c r="BM32" s="216"/>
      <c r="BN32" s="216"/>
      <c r="BO32" s="225"/>
      <c r="BP32" s="225"/>
      <c r="BQ32" s="222">
        <v>26</v>
      </c>
      <c r="BR32" s="223"/>
      <c r="BS32" s="1033"/>
      <c r="BT32" s="1034"/>
      <c r="BU32" s="1034"/>
      <c r="BV32" s="1034"/>
      <c r="BW32" s="1034"/>
      <c r="BX32" s="1034"/>
      <c r="BY32" s="1034"/>
      <c r="BZ32" s="1034"/>
      <c r="CA32" s="1034"/>
      <c r="CB32" s="1034"/>
      <c r="CC32" s="1034"/>
      <c r="CD32" s="1034"/>
      <c r="CE32" s="1034"/>
      <c r="CF32" s="1034"/>
      <c r="CG32" s="1055"/>
      <c r="CH32" s="1030"/>
      <c r="CI32" s="1031"/>
      <c r="CJ32" s="1031"/>
      <c r="CK32" s="1031"/>
      <c r="CL32" s="1032"/>
      <c r="CM32" s="1030"/>
      <c r="CN32" s="1031"/>
      <c r="CO32" s="1031"/>
      <c r="CP32" s="1031"/>
      <c r="CQ32" s="1032"/>
      <c r="CR32" s="1030"/>
      <c r="CS32" s="1031"/>
      <c r="CT32" s="1031"/>
      <c r="CU32" s="1031"/>
      <c r="CV32" s="1032"/>
      <c r="CW32" s="1030"/>
      <c r="CX32" s="1031"/>
      <c r="CY32" s="1031"/>
      <c r="CZ32" s="1031"/>
      <c r="DA32" s="1032"/>
      <c r="DB32" s="1030"/>
      <c r="DC32" s="1031"/>
      <c r="DD32" s="1031"/>
      <c r="DE32" s="1031"/>
      <c r="DF32" s="1032"/>
      <c r="DG32" s="1030"/>
      <c r="DH32" s="1031"/>
      <c r="DI32" s="1031"/>
      <c r="DJ32" s="1031"/>
      <c r="DK32" s="1032"/>
      <c r="DL32" s="1030"/>
      <c r="DM32" s="1031"/>
      <c r="DN32" s="1031"/>
      <c r="DO32" s="1031"/>
      <c r="DP32" s="1032"/>
      <c r="DQ32" s="1030"/>
      <c r="DR32" s="1031"/>
      <c r="DS32" s="1031"/>
      <c r="DT32" s="1031"/>
      <c r="DU32" s="1032"/>
      <c r="DV32" s="1033"/>
      <c r="DW32" s="1034"/>
      <c r="DX32" s="1034"/>
      <c r="DY32" s="1034"/>
      <c r="DZ32" s="1035"/>
      <c r="EA32" s="214"/>
    </row>
    <row r="33" spans="1:131" ht="26.25" customHeight="1" x14ac:dyDescent="0.15">
      <c r="A33" s="226">
        <v>6</v>
      </c>
      <c r="B33" s="1071" t="s">
        <v>406</v>
      </c>
      <c r="C33" s="1072"/>
      <c r="D33" s="1072"/>
      <c r="E33" s="1072"/>
      <c r="F33" s="1072"/>
      <c r="G33" s="1072"/>
      <c r="H33" s="1072"/>
      <c r="I33" s="1072"/>
      <c r="J33" s="1072"/>
      <c r="K33" s="1072"/>
      <c r="L33" s="1072"/>
      <c r="M33" s="1072"/>
      <c r="N33" s="1072"/>
      <c r="O33" s="1072"/>
      <c r="P33" s="1073"/>
      <c r="Q33" s="1079">
        <v>1652</v>
      </c>
      <c r="R33" s="1080"/>
      <c r="S33" s="1080"/>
      <c r="T33" s="1080"/>
      <c r="U33" s="1080"/>
      <c r="V33" s="1080">
        <v>1793</v>
      </c>
      <c r="W33" s="1080"/>
      <c r="X33" s="1080"/>
      <c r="Y33" s="1080"/>
      <c r="Z33" s="1080"/>
      <c r="AA33" s="1080">
        <v>-141</v>
      </c>
      <c r="AB33" s="1080"/>
      <c r="AC33" s="1080"/>
      <c r="AD33" s="1080"/>
      <c r="AE33" s="1081"/>
      <c r="AF33" s="1076">
        <v>976</v>
      </c>
      <c r="AG33" s="1077"/>
      <c r="AH33" s="1077"/>
      <c r="AI33" s="1077"/>
      <c r="AJ33" s="1078"/>
      <c r="AK33" s="1021">
        <v>308</v>
      </c>
      <c r="AL33" s="1012"/>
      <c r="AM33" s="1012"/>
      <c r="AN33" s="1012"/>
      <c r="AO33" s="1012"/>
      <c r="AP33" s="1012">
        <v>413</v>
      </c>
      <c r="AQ33" s="1012"/>
      <c r="AR33" s="1012"/>
      <c r="AS33" s="1012"/>
      <c r="AT33" s="1012"/>
      <c r="AU33" s="1012">
        <v>413</v>
      </c>
      <c r="AV33" s="1012"/>
      <c r="AW33" s="1012"/>
      <c r="AX33" s="1012"/>
      <c r="AY33" s="1012"/>
      <c r="AZ33" s="1082" t="s">
        <v>590</v>
      </c>
      <c r="BA33" s="1082"/>
      <c r="BB33" s="1082"/>
      <c r="BC33" s="1082"/>
      <c r="BD33" s="1082"/>
      <c r="BE33" s="1013" t="s">
        <v>407</v>
      </c>
      <c r="BF33" s="1013"/>
      <c r="BG33" s="1013"/>
      <c r="BH33" s="1013"/>
      <c r="BI33" s="1014"/>
      <c r="BJ33" s="216"/>
      <c r="BK33" s="216"/>
      <c r="BL33" s="216"/>
      <c r="BM33" s="216"/>
      <c r="BN33" s="216"/>
      <c r="BO33" s="225"/>
      <c r="BP33" s="225"/>
      <c r="BQ33" s="222">
        <v>27</v>
      </c>
      <c r="BR33" s="223"/>
      <c r="BS33" s="1033"/>
      <c r="BT33" s="1034"/>
      <c r="BU33" s="1034"/>
      <c r="BV33" s="1034"/>
      <c r="BW33" s="1034"/>
      <c r="BX33" s="1034"/>
      <c r="BY33" s="1034"/>
      <c r="BZ33" s="1034"/>
      <c r="CA33" s="1034"/>
      <c r="CB33" s="1034"/>
      <c r="CC33" s="1034"/>
      <c r="CD33" s="1034"/>
      <c r="CE33" s="1034"/>
      <c r="CF33" s="1034"/>
      <c r="CG33" s="1055"/>
      <c r="CH33" s="1030"/>
      <c r="CI33" s="1031"/>
      <c r="CJ33" s="1031"/>
      <c r="CK33" s="1031"/>
      <c r="CL33" s="1032"/>
      <c r="CM33" s="1030"/>
      <c r="CN33" s="1031"/>
      <c r="CO33" s="1031"/>
      <c r="CP33" s="1031"/>
      <c r="CQ33" s="1032"/>
      <c r="CR33" s="1030"/>
      <c r="CS33" s="1031"/>
      <c r="CT33" s="1031"/>
      <c r="CU33" s="1031"/>
      <c r="CV33" s="1032"/>
      <c r="CW33" s="1030"/>
      <c r="CX33" s="1031"/>
      <c r="CY33" s="1031"/>
      <c r="CZ33" s="1031"/>
      <c r="DA33" s="1032"/>
      <c r="DB33" s="1030"/>
      <c r="DC33" s="1031"/>
      <c r="DD33" s="1031"/>
      <c r="DE33" s="1031"/>
      <c r="DF33" s="1032"/>
      <c r="DG33" s="1030"/>
      <c r="DH33" s="1031"/>
      <c r="DI33" s="1031"/>
      <c r="DJ33" s="1031"/>
      <c r="DK33" s="1032"/>
      <c r="DL33" s="1030"/>
      <c r="DM33" s="1031"/>
      <c r="DN33" s="1031"/>
      <c r="DO33" s="1031"/>
      <c r="DP33" s="1032"/>
      <c r="DQ33" s="1030"/>
      <c r="DR33" s="1031"/>
      <c r="DS33" s="1031"/>
      <c r="DT33" s="1031"/>
      <c r="DU33" s="1032"/>
      <c r="DV33" s="1033"/>
      <c r="DW33" s="1034"/>
      <c r="DX33" s="1034"/>
      <c r="DY33" s="1034"/>
      <c r="DZ33" s="1035"/>
      <c r="EA33" s="214"/>
    </row>
    <row r="34" spans="1:131" ht="26.25" customHeight="1" x14ac:dyDescent="0.15">
      <c r="A34" s="226">
        <v>7</v>
      </c>
      <c r="B34" s="1071" t="s">
        <v>408</v>
      </c>
      <c r="C34" s="1072"/>
      <c r="D34" s="1072"/>
      <c r="E34" s="1072"/>
      <c r="F34" s="1072"/>
      <c r="G34" s="1072"/>
      <c r="H34" s="1072"/>
      <c r="I34" s="1072"/>
      <c r="J34" s="1072"/>
      <c r="K34" s="1072"/>
      <c r="L34" s="1072"/>
      <c r="M34" s="1072"/>
      <c r="N34" s="1072"/>
      <c r="O34" s="1072"/>
      <c r="P34" s="1073"/>
      <c r="Q34" s="1079">
        <v>2455</v>
      </c>
      <c r="R34" s="1080"/>
      <c r="S34" s="1080"/>
      <c r="T34" s="1080"/>
      <c r="U34" s="1080"/>
      <c r="V34" s="1080">
        <v>2359</v>
      </c>
      <c r="W34" s="1080"/>
      <c r="X34" s="1080"/>
      <c r="Y34" s="1080"/>
      <c r="Z34" s="1080"/>
      <c r="AA34" s="1080">
        <v>96</v>
      </c>
      <c r="AB34" s="1080"/>
      <c r="AC34" s="1080"/>
      <c r="AD34" s="1080"/>
      <c r="AE34" s="1081"/>
      <c r="AF34" s="1076">
        <v>2679</v>
      </c>
      <c r="AG34" s="1077"/>
      <c r="AH34" s="1077"/>
      <c r="AI34" s="1077"/>
      <c r="AJ34" s="1078"/>
      <c r="AK34" s="1021">
        <v>905</v>
      </c>
      <c r="AL34" s="1012"/>
      <c r="AM34" s="1012"/>
      <c r="AN34" s="1012"/>
      <c r="AO34" s="1012"/>
      <c r="AP34" s="1012">
        <v>13564</v>
      </c>
      <c r="AQ34" s="1012"/>
      <c r="AR34" s="1012"/>
      <c r="AS34" s="1012"/>
      <c r="AT34" s="1012"/>
      <c r="AU34" s="1012">
        <v>7124</v>
      </c>
      <c r="AV34" s="1012"/>
      <c r="AW34" s="1012"/>
      <c r="AX34" s="1012"/>
      <c r="AY34" s="1012"/>
      <c r="AZ34" s="1082" t="s">
        <v>590</v>
      </c>
      <c r="BA34" s="1082"/>
      <c r="BB34" s="1082"/>
      <c r="BC34" s="1082"/>
      <c r="BD34" s="1082"/>
      <c r="BE34" s="1013" t="s">
        <v>409</v>
      </c>
      <c r="BF34" s="1013"/>
      <c r="BG34" s="1013"/>
      <c r="BH34" s="1013"/>
      <c r="BI34" s="1014"/>
      <c r="BJ34" s="216"/>
      <c r="BK34" s="216"/>
      <c r="BL34" s="216"/>
      <c r="BM34" s="216"/>
      <c r="BN34" s="216"/>
      <c r="BO34" s="225"/>
      <c r="BP34" s="225"/>
      <c r="BQ34" s="222">
        <v>28</v>
      </c>
      <c r="BR34" s="223"/>
      <c r="BS34" s="1033"/>
      <c r="BT34" s="1034"/>
      <c r="BU34" s="1034"/>
      <c r="BV34" s="1034"/>
      <c r="BW34" s="1034"/>
      <c r="BX34" s="1034"/>
      <c r="BY34" s="1034"/>
      <c r="BZ34" s="1034"/>
      <c r="CA34" s="1034"/>
      <c r="CB34" s="1034"/>
      <c r="CC34" s="1034"/>
      <c r="CD34" s="1034"/>
      <c r="CE34" s="1034"/>
      <c r="CF34" s="1034"/>
      <c r="CG34" s="1055"/>
      <c r="CH34" s="1030"/>
      <c r="CI34" s="1031"/>
      <c r="CJ34" s="1031"/>
      <c r="CK34" s="1031"/>
      <c r="CL34" s="1032"/>
      <c r="CM34" s="1030"/>
      <c r="CN34" s="1031"/>
      <c r="CO34" s="1031"/>
      <c r="CP34" s="1031"/>
      <c r="CQ34" s="1032"/>
      <c r="CR34" s="1030"/>
      <c r="CS34" s="1031"/>
      <c r="CT34" s="1031"/>
      <c r="CU34" s="1031"/>
      <c r="CV34" s="1032"/>
      <c r="CW34" s="1030"/>
      <c r="CX34" s="1031"/>
      <c r="CY34" s="1031"/>
      <c r="CZ34" s="1031"/>
      <c r="DA34" s="1032"/>
      <c r="DB34" s="1030"/>
      <c r="DC34" s="1031"/>
      <c r="DD34" s="1031"/>
      <c r="DE34" s="1031"/>
      <c r="DF34" s="1032"/>
      <c r="DG34" s="1030"/>
      <c r="DH34" s="1031"/>
      <c r="DI34" s="1031"/>
      <c r="DJ34" s="1031"/>
      <c r="DK34" s="1032"/>
      <c r="DL34" s="1030"/>
      <c r="DM34" s="1031"/>
      <c r="DN34" s="1031"/>
      <c r="DO34" s="1031"/>
      <c r="DP34" s="1032"/>
      <c r="DQ34" s="1030"/>
      <c r="DR34" s="1031"/>
      <c r="DS34" s="1031"/>
      <c r="DT34" s="1031"/>
      <c r="DU34" s="1032"/>
      <c r="DV34" s="1033"/>
      <c r="DW34" s="1034"/>
      <c r="DX34" s="1034"/>
      <c r="DY34" s="1034"/>
      <c r="DZ34" s="1035"/>
      <c r="EA34" s="214"/>
    </row>
    <row r="35" spans="1:131" ht="26.25" customHeight="1" x14ac:dyDescent="0.15">
      <c r="A35" s="226">
        <v>8</v>
      </c>
      <c r="B35" s="1071" t="s">
        <v>410</v>
      </c>
      <c r="C35" s="1072"/>
      <c r="D35" s="1072"/>
      <c r="E35" s="1072"/>
      <c r="F35" s="1072"/>
      <c r="G35" s="1072"/>
      <c r="H35" s="1072"/>
      <c r="I35" s="1072"/>
      <c r="J35" s="1072"/>
      <c r="K35" s="1072"/>
      <c r="L35" s="1072"/>
      <c r="M35" s="1072"/>
      <c r="N35" s="1072"/>
      <c r="O35" s="1072"/>
      <c r="P35" s="1073"/>
      <c r="Q35" s="1079">
        <v>3384</v>
      </c>
      <c r="R35" s="1080"/>
      <c r="S35" s="1080"/>
      <c r="T35" s="1080"/>
      <c r="U35" s="1080"/>
      <c r="V35" s="1080">
        <v>3370</v>
      </c>
      <c r="W35" s="1080"/>
      <c r="X35" s="1080"/>
      <c r="Y35" s="1080"/>
      <c r="Z35" s="1080"/>
      <c r="AA35" s="1080">
        <v>14</v>
      </c>
      <c r="AB35" s="1080"/>
      <c r="AC35" s="1080"/>
      <c r="AD35" s="1080"/>
      <c r="AE35" s="1081"/>
      <c r="AF35" s="1076">
        <v>263</v>
      </c>
      <c r="AG35" s="1077"/>
      <c r="AH35" s="1077"/>
      <c r="AI35" s="1077"/>
      <c r="AJ35" s="1078"/>
      <c r="AK35" s="1021">
        <v>1691</v>
      </c>
      <c r="AL35" s="1012"/>
      <c r="AM35" s="1012"/>
      <c r="AN35" s="1012"/>
      <c r="AO35" s="1012"/>
      <c r="AP35" s="1012">
        <v>18117</v>
      </c>
      <c r="AQ35" s="1012"/>
      <c r="AR35" s="1012"/>
      <c r="AS35" s="1012"/>
      <c r="AT35" s="1012"/>
      <c r="AU35" s="1012">
        <v>16824</v>
      </c>
      <c r="AV35" s="1012"/>
      <c r="AW35" s="1012"/>
      <c r="AX35" s="1012"/>
      <c r="AY35" s="1012"/>
      <c r="AZ35" s="1082" t="s">
        <v>590</v>
      </c>
      <c r="BA35" s="1082"/>
      <c r="BB35" s="1082"/>
      <c r="BC35" s="1082"/>
      <c r="BD35" s="1082"/>
      <c r="BE35" s="1013" t="s">
        <v>407</v>
      </c>
      <c r="BF35" s="1013"/>
      <c r="BG35" s="1013"/>
      <c r="BH35" s="1013"/>
      <c r="BI35" s="1014"/>
      <c r="BJ35" s="216"/>
      <c r="BK35" s="216"/>
      <c r="BL35" s="216"/>
      <c r="BM35" s="216"/>
      <c r="BN35" s="216"/>
      <c r="BO35" s="225"/>
      <c r="BP35" s="225"/>
      <c r="BQ35" s="222">
        <v>29</v>
      </c>
      <c r="BR35" s="223"/>
      <c r="BS35" s="1033"/>
      <c r="BT35" s="1034"/>
      <c r="BU35" s="1034"/>
      <c r="BV35" s="1034"/>
      <c r="BW35" s="1034"/>
      <c r="BX35" s="1034"/>
      <c r="BY35" s="1034"/>
      <c r="BZ35" s="1034"/>
      <c r="CA35" s="1034"/>
      <c r="CB35" s="1034"/>
      <c r="CC35" s="1034"/>
      <c r="CD35" s="1034"/>
      <c r="CE35" s="1034"/>
      <c r="CF35" s="1034"/>
      <c r="CG35" s="1055"/>
      <c r="CH35" s="1030"/>
      <c r="CI35" s="1031"/>
      <c r="CJ35" s="1031"/>
      <c r="CK35" s="1031"/>
      <c r="CL35" s="1032"/>
      <c r="CM35" s="1030"/>
      <c r="CN35" s="1031"/>
      <c r="CO35" s="1031"/>
      <c r="CP35" s="1031"/>
      <c r="CQ35" s="1032"/>
      <c r="CR35" s="1030"/>
      <c r="CS35" s="1031"/>
      <c r="CT35" s="1031"/>
      <c r="CU35" s="1031"/>
      <c r="CV35" s="1032"/>
      <c r="CW35" s="1030"/>
      <c r="CX35" s="1031"/>
      <c r="CY35" s="1031"/>
      <c r="CZ35" s="1031"/>
      <c r="DA35" s="1032"/>
      <c r="DB35" s="1030"/>
      <c r="DC35" s="1031"/>
      <c r="DD35" s="1031"/>
      <c r="DE35" s="1031"/>
      <c r="DF35" s="1032"/>
      <c r="DG35" s="1030"/>
      <c r="DH35" s="1031"/>
      <c r="DI35" s="1031"/>
      <c r="DJ35" s="1031"/>
      <c r="DK35" s="1032"/>
      <c r="DL35" s="1030"/>
      <c r="DM35" s="1031"/>
      <c r="DN35" s="1031"/>
      <c r="DO35" s="1031"/>
      <c r="DP35" s="1032"/>
      <c r="DQ35" s="1030"/>
      <c r="DR35" s="1031"/>
      <c r="DS35" s="1031"/>
      <c r="DT35" s="1031"/>
      <c r="DU35" s="1032"/>
      <c r="DV35" s="1033"/>
      <c r="DW35" s="1034"/>
      <c r="DX35" s="1034"/>
      <c r="DY35" s="1034"/>
      <c r="DZ35" s="1035"/>
      <c r="EA35" s="214"/>
    </row>
    <row r="36" spans="1:131" ht="26.25" customHeight="1" x14ac:dyDescent="0.15">
      <c r="A36" s="226">
        <v>9</v>
      </c>
      <c r="B36" s="1071" t="s">
        <v>411</v>
      </c>
      <c r="C36" s="1072"/>
      <c r="D36" s="1072"/>
      <c r="E36" s="1072"/>
      <c r="F36" s="1072"/>
      <c r="G36" s="1072"/>
      <c r="H36" s="1072"/>
      <c r="I36" s="1072"/>
      <c r="J36" s="1072"/>
      <c r="K36" s="1072"/>
      <c r="L36" s="1072"/>
      <c r="M36" s="1072"/>
      <c r="N36" s="1072"/>
      <c r="O36" s="1072"/>
      <c r="P36" s="1073"/>
      <c r="Q36" s="1079">
        <v>27</v>
      </c>
      <c r="R36" s="1080"/>
      <c r="S36" s="1080"/>
      <c r="T36" s="1080"/>
      <c r="U36" s="1080"/>
      <c r="V36" s="1080">
        <v>27</v>
      </c>
      <c r="W36" s="1080"/>
      <c r="X36" s="1080"/>
      <c r="Y36" s="1080"/>
      <c r="Z36" s="1080"/>
      <c r="AA36" s="1080" t="s">
        <v>590</v>
      </c>
      <c r="AB36" s="1080"/>
      <c r="AC36" s="1080"/>
      <c r="AD36" s="1080"/>
      <c r="AE36" s="1081"/>
      <c r="AF36" s="1076" t="s">
        <v>412</v>
      </c>
      <c r="AG36" s="1077"/>
      <c r="AH36" s="1077"/>
      <c r="AI36" s="1077"/>
      <c r="AJ36" s="1078"/>
      <c r="AK36" s="1021" t="s">
        <v>590</v>
      </c>
      <c r="AL36" s="1012"/>
      <c r="AM36" s="1012"/>
      <c r="AN36" s="1012"/>
      <c r="AO36" s="1012"/>
      <c r="AP36" s="1012" t="s">
        <v>590</v>
      </c>
      <c r="AQ36" s="1012"/>
      <c r="AR36" s="1012"/>
      <c r="AS36" s="1012"/>
      <c r="AT36" s="1012"/>
      <c r="AU36" s="1012" t="s">
        <v>590</v>
      </c>
      <c r="AV36" s="1012"/>
      <c r="AW36" s="1012"/>
      <c r="AX36" s="1012"/>
      <c r="AY36" s="1012"/>
      <c r="AZ36" s="1082" t="s">
        <v>590</v>
      </c>
      <c r="BA36" s="1082"/>
      <c r="BB36" s="1082"/>
      <c r="BC36" s="1082"/>
      <c r="BD36" s="1082"/>
      <c r="BE36" s="1013" t="s">
        <v>413</v>
      </c>
      <c r="BF36" s="1013"/>
      <c r="BG36" s="1013"/>
      <c r="BH36" s="1013"/>
      <c r="BI36" s="1014"/>
      <c r="BJ36" s="216"/>
      <c r="BK36" s="216"/>
      <c r="BL36" s="216"/>
      <c r="BM36" s="216"/>
      <c r="BN36" s="216"/>
      <c r="BO36" s="225"/>
      <c r="BP36" s="225"/>
      <c r="BQ36" s="222">
        <v>30</v>
      </c>
      <c r="BR36" s="223"/>
      <c r="BS36" s="1033"/>
      <c r="BT36" s="1034"/>
      <c r="BU36" s="1034"/>
      <c r="BV36" s="1034"/>
      <c r="BW36" s="1034"/>
      <c r="BX36" s="1034"/>
      <c r="BY36" s="1034"/>
      <c r="BZ36" s="1034"/>
      <c r="CA36" s="1034"/>
      <c r="CB36" s="1034"/>
      <c r="CC36" s="1034"/>
      <c r="CD36" s="1034"/>
      <c r="CE36" s="1034"/>
      <c r="CF36" s="1034"/>
      <c r="CG36" s="1055"/>
      <c r="CH36" s="1030"/>
      <c r="CI36" s="1031"/>
      <c r="CJ36" s="1031"/>
      <c r="CK36" s="1031"/>
      <c r="CL36" s="1032"/>
      <c r="CM36" s="1030"/>
      <c r="CN36" s="1031"/>
      <c r="CO36" s="1031"/>
      <c r="CP36" s="1031"/>
      <c r="CQ36" s="1032"/>
      <c r="CR36" s="1030"/>
      <c r="CS36" s="1031"/>
      <c r="CT36" s="1031"/>
      <c r="CU36" s="1031"/>
      <c r="CV36" s="1032"/>
      <c r="CW36" s="1030"/>
      <c r="CX36" s="1031"/>
      <c r="CY36" s="1031"/>
      <c r="CZ36" s="1031"/>
      <c r="DA36" s="1032"/>
      <c r="DB36" s="1030"/>
      <c r="DC36" s="1031"/>
      <c r="DD36" s="1031"/>
      <c r="DE36" s="1031"/>
      <c r="DF36" s="1032"/>
      <c r="DG36" s="1030"/>
      <c r="DH36" s="1031"/>
      <c r="DI36" s="1031"/>
      <c r="DJ36" s="1031"/>
      <c r="DK36" s="1032"/>
      <c r="DL36" s="1030"/>
      <c r="DM36" s="1031"/>
      <c r="DN36" s="1031"/>
      <c r="DO36" s="1031"/>
      <c r="DP36" s="1032"/>
      <c r="DQ36" s="1030"/>
      <c r="DR36" s="1031"/>
      <c r="DS36" s="1031"/>
      <c r="DT36" s="1031"/>
      <c r="DU36" s="1032"/>
      <c r="DV36" s="1033"/>
      <c r="DW36" s="1034"/>
      <c r="DX36" s="1034"/>
      <c r="DY36" s="1034"/>
      <c r="DZ36" s="1035"/>
      <c r="EA36" s="214"/>
    </row>
    <row r="37" spans="1:131" ht="26.25" customHeight="1" x14ac:dyDescent="0.15">
      <c r="A37" s="226">
        <v>10</v>
      </c>
      <c r="B37" s="1071"/>
      <c r="C37" s="1072"/>
      <c r="D37" s="1072"/>
      <c r="E37" s="1072"/>
      <c r="F37" s="1072"/>
      <c r="G37" s="1072"/>
      <c r="H37" s="1072"/>
      <c r="I37" s="1072"/>
      <c r="J37" s="1072"/>
      <c r="K37" s="1072"/>
      <c r="L37" s="1072"/>
      <c r="M37" s="1072"/>
      <c r="N37" s="1072"/>
      <c r="O37" s="1072"/>
      <c r="P37" s="1073"/>
      <c r="Q37" s="1079"/>
      <c r="R37" s="1080"/>
      <c r="S37" s="1080"/>
      <c r="T37" s="1080"/>
      <c r="U37" s="1080"/>
      <c r="V37" s="1080"/>
      <c r="W37" s="1080"/>
      <c r="X37" s="1080"/>
      <c r="Y37" s="1080"/>
      <c r="Z37" s="1080"/>
      <c r="AA37" s="1080"/>
      <c r="AB37" s="1080"/>
      <c r="AC37" s="1080"/>
      <c r="AD37" s="1080"/>
      <c r="AE37" s="1081"/>
      <c r="AF37" s="1076"/>
      <c r="AG37" s="1077"/>
      <c r="AH37" s="1077"/>
      <c r="AI37" s="1077"/>
      <c r="AJ37" s="1078"/>
      <c r="AK37" s="1021"/>
      <c r="AL37" s="1012"/>
      <c r="AM37" s="1012"/>
      <c r="AN37" s="1012"/>
      <c r="AO37" s="1012"/>
      <c r="AP37" s="1012"/>
      <c r="AQ37" s="1012"/>
      <c r="AR37" s="1012"/>
      <c r="AS37" s="1012"/>
      <c r="AT37" s="1012"/>
      <c r="AU37" s="1012"/>
      <c r="AV37" s="1012"/>
      <c r="AW37" s="1012"/>
      <c r="AX37" s="1012"/>
      <c r="AY37" s="1012"/>
      <c r="AZ37" s="1082"/>
      <c r="BA37" s="1082"/>
      <c r="BB37" s="1082"/>
      <c r="BC37" s="1082"/>
      <c r="BD37" s="1082"/>
      <c r="BE37" s="1013"/>
      <c r="BF37" s="1013"/>
      <c r="BG37" s="1013"/>
      <c r="BH37" s="1013"/>
      <c r="BI37" s="1014"/>
      <c r="BJ37" s="216"/>
      <c r="BK37" s="216"/>
      <c r="BL37" s="216"/>
      <c r="BM37" s="216"/>
      <c r="BN37" s="216"/>
      <c r="BO37" s="225"/>
      <c r="BP37" s="225"/>
      <c r="BQ37" s="222">
        <v>31</v>
      </c>
      <c r="BR37" s="223"/>
      <c r="BS37" s="1033"/>
      <c r="BT37" s="1034"/>
      <c r="BU37" s="1034"/>
      <c r="BV37" s="1034"/>
      <c r="BW37" s="1034"/>
      <c r="BX37" s="1034"/>
      <c r="BY37" s="1034"/>
      <c r="BZ37" s="1034"/>
      <c r="CA37" s="1034"/>
      <c r="CB37" s="1034"/>
      <c r="CC37" s="1034"/>
      <c r="CD37" s="1034"/>
      <c r="CE37" s="1034"/>
      <c r="CF37" s="1034"/>
      <c r="CG37" s="1055"/>
      <c r="CH37" s="1030"/>
      <c r="CI37" s="1031"/>
      <c r="CJ37" s="1031"/>
      <c r="CK37" s="1031"/>
      <c r="CL37" s="1032"/>
      <c r="CM37" s="1030"/>
      <c r="CN37" s="1031"/>
      <c r="CO37" s="1031"/>
      <c r="CP37" s="1031"/>
      <c r="CQ37" s="1032"/>
      <c r="CR37" s="1030"/>
      <c r="CS37" s="1031"/>
      <c r="CT37" s="1031"/>
      <c r="CU37" s="1031"/>
      <c r="CV37" s="1032"/>
      <c r="CW37" s="1030"/>
      <c r="CX37" s="1031"/>
      <c r="CY37" s="1031"/>
      <c r="CZ37" s="1031"/>
      <c r="DA37" s="1032"/>
      <c r="DB37" s="1030"/>
      <c r="DC37" s="1031"/>
      <c r="DD37" s="1031"/>
      <c r="DE37" s="1031"/>
      <c r="DF37" s="1032"/>
      <c r="DG37" s="1030"/>
      <c r="DH37" s="1031"/>
      <c r="DI37" s="1031"/>
      <c r="DJ37" s="1031"/>
      <c r="DK37" s="1032"/>
      <c r="DL37" s="1030"/>
      <c r="DM37" s="1031"/>
      <c r="DN37" s="1031"/>
      <c r="DO37" s="1031"/>
      <c r="DP37" s="1032"/>
      <c r="DQ37" s="1030"/>
      <c r="DR37" s="1031"/>
      <c r="DS37" s="1031"/>
      <c r="DT37" s="1031"/>
      <c r="DU37" s="1032"/>
      <c r="DV37" s="1033"/>
      <c r="DW37" s="1034"/>
      <c r="DX37" s="1034"/>
      <c r="DY37" s="1034"/>
      <c r="DZ37" s="1035"/>
      <c r="EA37" s="214"/>
    </row>
    <row r="38" spans="1:131" ht="26.25" customHeight="1" x14ac:dyDescent="0.15">
      <c r="A38" s="226">
        <v>11</v>
      </c>
      <c r="B38" s="1071"/>
      <c r="C38" s="1072"/>
      <c r="D38" s="1072"/>
      <c r="E38" s="1072"/>
      <c r="F38" s="1072"/>
      <c r="G38" s="1072"/>
      <c r="H38" s="1072"/>
      <c r="I38" s="1072"/>
      <c r="J38" s="1072"/>
      <c r="K38" s="1072"/>
      <c r="L38" s="1072"/>
      <c r="M38" s="1072"/>
      <c r="N38" s="1072"/>
      <c r="O38" s="1072"/>
      <c r="P38" s="1073"/>
      <c r="Q38" s="1079"/>
      <c r="R38" s="1080"/>
      <c r="S38" s="1080"/>
      <c r="T38" s="1080"/>
      <c r="U38" s="1080"/>
      <c r="V38" s="1080"/>
      <c r="W38" s="1080"/>
      <c r="X38" s="1080"/>
      <c r="Y38" s="1080"/>
      <c r="Z38" s="1080"/>
      <c r="AA38" s="1080"/>
      <c r="AB38" s="1080"/>
      <c r="AC38" s="1080"/>
      <c r="AD38" s="1080"/>
      <c r="AE38" s="1081"/>
      <c r="AF38" s="1076"/>
      <c r="AG38" s="1077"/>
      <c r="AH38" s="1077"/>
      <c r="AI38" s="1077"/>
      <c r="AJ38" s="1078"/>
      <c r="AK38" s="1021"/>
      <c r="AL38" s="1012"/>
      <c r="AM38" s="1012"/>
      <c r="AN38" s="1012"/>
      <c r="AO38" s="1012"/>
      <c r="AP38" s="1012"/>
      <c r="AQ38" s="1012"/>
      <c r="AR38" s="1012"/>
      <c r="AS38" s="1012"/>
      <c r="AT38" s="1012"/>
      <c r="AU38" s="1012"/>
      <c r="AV38" s="1012"/>
      <c r="AW38" s="1012"/>
      <c r="AX38" s="1012"/>
      <c r="AY38" s="1012"/>
      <c r="AZ38" s="1082"/>
      <c r="BA38" s="1082"/>
      <c r="BB38" s="1082"/>
      <c r="BC38" s="1082"/>
      <c r="BD38" s="1082"/>
      <c r="BE38" s="1013"/>
      <c r="BF38" s="1013"/>
      <c r="BG38" s="1013"/>
      <c r="BH38" s="1013"/>
      <c r="BI38" s="1014"/>
      <c r="BJ38" s="216"/>
      <c r="BK38" s="216"/>
      <c r="BL38" s="216"/>
      <c r="BM38" s="216"/>
      <c r="BN38" s="216"/>
      <c r="BO38" s="225"/>
      <c r="BP38" s="225"/>
      <c r="BQ38" s="222">
        <v>32</v>
      </c>
      <c r="BR38" s="223"/>
      <c r="BS38" s="1033"/>
      <c r="BT38" s="1034"/>
      <c r="BU38" s="1034"/>
      <c r="BV38" s="1034"/>
      <c r="BW38" s="1034"/>
      <c r="BX38" s="1034"/>
      <c r="BY38" s="1034"/>
      <c r="BZ38" s="1034"/>
      <c r="CA38" s="1034"/>
      <c r="CB38" s="1034"/>
      <c r="CC38" s="1034"/>
      <c r="CD38" s="1034"/>
      <c r="CE38" s="1034"/>
      <c r="CF38" s="1034"/>
      <c r="CG38" s="1055"/>
      <c r="CH38" s="1030"/>
      <c r="CI38" s="1031"/>
      <c r="CJ38" s="1031"/>
      <c r="CK38" s="1031"/>
      <c r="CL38" s="1032"/>
      <c r="CM38" s="1030"/>
      <c r="CN38" s="1031"/>
      <c r="CO38" s="1031"/>
      <c r="CP38" s="1031"/>
      <c r="CQ38" s="1032"/>
      <c r="CR38" s="1030"/>
      <c r="CS38" s="1031"/>
      <c r="CT38" s="1031"/>
      <c r="CU38" s="1031"/>
      <c r="CV38" s="1032"/>
      <c r="CW38" s="1030"/>
      <c r="CX38" s="1031"/>
      <c r="CY38" s="1031"/>
      <c r="CZ38" s="1031"/>
      <c r="DA38" s="1032"/>
      <c r="DB38" s="1030"/>
      <c r="DC38" s="1031"/>
      <c r="DD38" s="1031"/>
      <c r="DE38" s="1031"/>
      <c r="DF38" s="1032"/>
      <c r="DG38" s="1030"/>
      <c r="DH38" s="1031"/>
      <c r="DI38" s="1031"/>
      <c r="DJ38" s="1031"/>
      <c r="DK38" s="1032"/>
      <c r="DL38" s="1030"/>
      <c r="DM38" s="1031"/>
      <c r="DN38" s="1031"/>
      <c r="DO38" s="1031"/>
      <c r="DP38" s="1032"/>
      <c r="DQ38" s="1030"/>
      <c r="DR38" s="1031"/>
      <c r="DS38" s="1031"/>
      <c r="DT38" s="1031"/>
      <c r="DU38" s="1032"/>
      <c r="DV38" s="1033"/>
      <c r="DW38" s="1034"/>
      <c r="DX38" s="1034"/>
      <c r="DY38" s="1034"/>
      <c r="DZ38" s="1035"/>
      <c r="EA38" s="214"/>
    </row>
    <row r="39" spans="1:131" ht="26.25" customHeight="1" x14ac:dyDescent="0.15">
      <c r="A39" s="226">
        <v>12</v>
      </c>
      <c r="B39" s="1071"/>
      <c r="C39" s="1072"/>
      <c r="D39" s="1072"/>
      <c r="E39" s="1072"/>
      <c r="F39" s="1072"/>
      <c r="G39" s="1072"/>
      <c r="H39" s="1072"/>
      <c r="I39" s="1072"/>
      <c r="J39" s="1072"/>
      <c r="K39" s="1072"/>
      <c r="L39" s="1072"/>
      <c r="M39" s="1072"/>
      <c r="N39" s="1072"/>
      <c r="O39" s="1072"/>
      <c r="P39" s="1073"/>
      <c r="Q39" s="1079"/>
      <c r="R39" s="1080"/>
      <c r="S39" s="1080"/>
      <c r="T39" s="1080"/>
      <c r="U39" s="1080"/>
      <c r="V39" s="1080"/>
      <c r="W39" s="1080"/>
      <c r="X39" s="1080"/>
      <c r="Y39" s="1080"/>
      <c r="Z39" s="1080"/>
      <c r="AA39" s="1080"/>
      <c r="AB39" s="1080"/>
      <c r="AC39" s="1080"/>
      <c r="AD39" s="1080"/>
      <c r="AE39" s="1081"/>
      <c r="AF39" s="1076"/>
      <c r="AG39" s="1077"/>
      <c r="AH39" s="1077"/>
      <c r="AI39" s="1077"/>
      <c r="AJ39" s="1078"/>
      <c r="AK39" s="1021"/>
      <c r="AL39" s="1012"/>
      <c r="AM39" s="1012"/>
      <c r="AN39" s="1012"/>
      <c r="AO39" s="1012"/>
      <c r="AP39" s="1012"/>
      <c r="AQ39" s="1012"/>
      <c r="AR39" s="1012"/>
      <c r="AS39" s="1012"/>
      <c r="AT39" s="1012"/>
      <c r="AU39" s="1012"/>
      <c r="AV39" s="1012"/>
      <c r="AW39" s="1012"/>
      <c r="AX39" s="1012"/>
      <c r="AY39" s="1012"/>
      <c r="AZ39" s="1082"/>
      <c r="BA39" s="1082"/>
      <c r="BB39" s="1082"/>
      <c r="BC39" s="1082"/>
      <c r="BD39" s="1082"/>
      <c r="BE39" s="1013"/>
      <c r="BF39" s="1013"/>
      <c r="BG39" s="1013"/>
      <c r="BH39" s="1013"/>
      <c r="BI39" s="1014"/>
      <c r="BJ39" s="216"/>
      <c r="BK39" s="216"/>
      <c r="BL39" s="216"/>
      <c r="BM39" s="216"/>
      <c r="BN39" s="216"/>
      <c r="BO39" s="225"/>
      <c r="BP39" s="225"/>
      <c r="BQ39" s="222">
        <v>33</v>
      </c>
      <c r="BR39" s="223"/>
      <c r="BS39" s="1033"/>
      <c r="BT39" s="1034"/>
      <c r="BU39" s="1034"/>
      <c r="BV39" s="1034"/>
      <c r="BW39" s="1034"/>
      <c r="BX39" s="1034"/>
      <c r="BY39" s="1034"/>
      <c r="BZ39" s="1034"/>
      <c r="CA39" s="1034"/>
      <c r="CB39" s="1034"/>
      <c r="CC39" s="1034"/>
      <c r="CD39" s="1034"/>
      <c r="CE39" s="1034"/>
      <c r="CF39" s="1034"/>
      <c r="CG39" s="1055"/>
      <c r="CH39" s="1030"/>
      <c r="CI39" s="1031"/>
      <c r="CJ39" s="1031"/>
      <c r="CK39" s="1031"/>
      <c r="CL39" s="1032"/>
      <c r="CM39" s="1030"/>
      <c r="CN39" s="1031"/>
      <c r="CO39" s="1031"/>
      <c r="CP39" s="1031"/>
      <c r="CQ39" s="1032"/>
      <c r="CR39" s="1030"/>
      <c r="CS39" s="1031"/>
      <c r="CT39" s="1031"/>
      <c r="CU39" s="1031"/>
      <c r="CV39" s="1032"/>
      <c r="CW39" s="1030"/>
      <c r="CX39" s="1031"/>
      <c r="CY39" s="1031"/>
      <c r="CZ39" s="1031"/>
      <c r="DA39" s="1032"/>
      <c r="DB39" s="1030"/>
      <c r="DC39" s="1031"/>
      <c r="DD39" s="1031"/>
      <c r="DE39" s="1031"/>
      <c r="DF39" s="1032"/>
      <c r="DG39" s="1030"/>
      <c r="DH39" s="1031"/>
      <c r="DI39" s="1031"/>
      <c r="DJ39" s="1031"/>
      <c r="DK39" s="1032"/>
      <c r="DL39" s="1030"/>
      <c r="DM39" s="1031"/>
      <c r="DN39" s="1031"/>
      <c r="DO39" s="1031"/>
      <c r="DP39" s="1032"/>
      <c r="DQ39" s="1030"/>
      <c r="DR39" s="1031"/>
      <c r="DS39" s="1031"/>
      <c r="DT39" s="1031"/>
      <c r="DU39" s="1032"/>
      <c r="DV39" s="1033"/>
      <c r="DW39" s="1034"/>
      <c r="DX39" s="1034"/>
      <c r="DY39" s="1034"/>
      <c r="DZ39" s="1035"/>
      <c r="EA39" s="214"/>
    </row>
    <row r="40" spans="1:131" ht="26.25" customHeight="1" x14ac:dyDescent="0.15">
      <c r="A40" s="222">
        <v>13</v>
      </c>
      <c r="B40" s="1071"/>
      <c r="C40" s="1072"/>
      <c r="D40" s="1072"/>
      <c r="E40" s="1072"/>
      <c r="F40" s="1072"/>
      <c r="G40" s="1072"/>
      <c r="H40" s="1072"/>
      <c r="I40" s="1072"/>
      <c r="J40" s="1072"/>
      <c r="K40" s="1072"/>
      <c r="L40" s="1072"/>
      <c r="M40" s="1072"/>
      <c r="N40" s="1072"/>
      <c r="O40" s="1072"/>
      <c r="P40" s="1073"/>
      <c r="Q40" s="1079"/>
      <c r="R40" s="1080"/>
      <c r="S40" s="1080"/>
      <c r="T40" s="1080"/>
      <c r="U40" s="1080"/>
      <c r="V40" s="1080"/>
      <c r="W40" s="1080"/>
      <c r="X40" s="1080"/>
      <c r="Y40" s="1080"/>
      <c r="Z40" s="1080"/>
      <c r="AA40" s="1080"/>
      <c r="AB40" s="1080"/>
      <c r="AC40" s="1080"/>
      <c r="AD40" s="1080"/>
      <c r="AE40" s="1081"/>
      <c r="AF40" s="1076"/>
      <c r="AG40" s="1077"/>
      <c r="AH40" s="1077"/>
      <c r="AI40" s="1077"/>
      <c r="AJ40" s="1078"/>
      <c r="AK40" s="1021"/>
      <c r="AL40" s="1012"/>
      <c r="AM40" s="1012"/>
      <c r="AN40" s="1012"/>
      <c r="AO40" s="1012"/>
      <c r="AP40" s="1012"/>
      <c r="AQ40" s="1012"/>
      <c r="AR40" s="1012"/>
      <c r="AS40" s="1012"/>
      <c r="AT40" s="1012"/>
      <c r="AU40" s="1012"/>
      <c r="AV40" s="1012"/>
      <c r="AW40" s="1012"/>
      <c r="AX40" s="1012"/>
      <c r="AY40" s="1012"/>
      <c r="AZ40" s="1082"/>
      <c r="BA40" s="1082"/>
      <c r="BB40" s="1082"/>
      <c r="BC40" s="1082"/>
      <c r="BD40" s="1082"/>
      <c r="BE40" s="1013"/>
      <c r="BF40" s="1013"/>
      <c r="BG40" s="1013"/>
      <c r="BH40" s="1013"/>
      <c r="BI40" s="1014"/>
      <c r="BJ40" s="216"/>
      <c r="BK40" s="216"/>
      <c r="BL40" s="216"/>
      <c r="BM40" s="216"/>
      <c r="BN40" s="216"/>
      <c r="BO40" s="225"/>
      <c r="BP40" s="225"/>
      <c r="BQ40" s="222">
        <v>34</v>
      </c>
      <c r="BR40" s="223"/>
      <c r="BS40" s="1033"/>
      <c r="BT40" s="1034"/>
      <c r="BU40" s="1034"/>
      <c r="BV40" s="1034"/>
      <c r="BW40" s="1034"/>
      <c r="BX40" s="1034"/>
      <c r="BY40" s="1034"/>
      <c r="BZ40" s="1034"/>
      <c r="CA40" s="1034"/>
      <c r="CB40" s="1034"/>
      <c r="CC40" s="1034"/>
      <c r="CD40" s="1034"/>
      <c r="CE40" s="1034"/>
      <c r="CF40" s="1034"/>
      <c r="CG40" s="1055"/>
      <c r="CH40" s="1030"/>
      <c r="CI40" s="1031"/>
      <c r="CJ40" s="1031"/>
      <c r="CK40" s="1031"/>
      <c r="CL40" s="1032"/>
      <c r="CM40" s="1030"/>
      <c r="CN40" s="1031"/>
      <c r="CO40" s="1031"/>
      <c r="CP40" s="1031"/>
      <c r="CQ40" s="1032"/>
      <c r="CR40" s="1030"/>
      <c r="CS40" s="1031"/>
      <c r="CT40" s="1031"/>
      <c r="CU40" s="1031"/>
      <c r="CV40" s="1032"/>
      <c r="CW40" s="1030"/>
      <c r="CX40" s="1031"/>
      <c r="CY40" s="1031"/>
      <c r="CZ40" s="1031"/>
      <c r="DA40" s="1032"/>
      <c r="DB40" s="1030"/>
      <c r="DC40" s="1031"/>
      <c r="DD40" s="1031"/>
      <c r="DE40" s="1031"/>
      <c r="DF40" s="1032"/>
      <c r="DG40" s="1030"/>
      <c r="DH40" s="1031"/>
      <c r="DI40" s="1031"/>
      <c r="DJ40" s="1031"/>
      <c r="DK40" s="1032"/>
      <c r="DL40" s="1030"/>
      <c r="DM40" s="1031"/>
      <c r="DN40" s="1031"/>
      <c r="DO40" s="1031"/>
      <c r="DP40" s="1032"/>
      <c r="DQ40" s="1030"/>
      <c r="DR40" s="1031"/>
      <c r="DS40" s="1031"/>
      <c r="DT40" s="1031"/>
      <c r="DU40" s="1032"/>
      <c r="DV40" s="1033"/>
      <c r="DW40" s="1034"/>
      <c r="DX40" s="1034"/>
      <c r="DY40" s="1034"/>
      <c r="DZ40" s="1035"/>
      <c r="EA40" s="214"/>
    </row>
    <row r="41" spans="1:131" ht="26.25" customHeight="1" x14ac:dyDescent="0.15">
      <c r="A41" s="222">
        <v>14</v>
      </c>
      <c r="B41" s="1071"/>
      <c r="C41" s="1072"/>
      <c r="D41" s="1072"/>
      <c r="E41" s="1072"/>
      <c r="F41" s="1072"/>
      <c r="G41" s="1072"/>
      <c r="H41" s="1072"/>
      <c r="I41" s="1072"/>
      <c r="J41" s="1072"/>
      <c r="K41" s="1072"/>
      <c r="L41" s="1072"/>
      <c r="M41" s="1072"/>
      <c r="N41" s="1072"/>
      <c r="O41" s="1072"/>
      <c r="P41" s="1073"/>
      <c r="Q41" s="1079"/>
      <c r="R41" s="1080"/>
      <c r="S41" s="1080"/>
      <c r="T41" s="1080"/>
      <c r="U41" s="1080"/>
      <c r="V41" s="1080"/>
      <c r="W41" s="1080"/>
      <c r="X41" s="1080"/>
      <c r="Y41" s="1080"/>
      <c r="Z41" s="1080"/>
      <c r="AA41" s="1080"/>
      <c r="AB41" s="1080"/>
      <c r="AC41" s="1080"/>
      <c r="AD41" s="1080"/>
      <c r="AE41" s="1081"/>
      <c r="AF41" s="1076"/>
      <c r="AG41" s="1077"/>
      <c r="AH41" s="1077"/>
      <c r="AI41" s="1077"/>
      <c r="AJ41" s="1078"/>
      <c r="AK41" s="1021"/>
      <c r="AL41" s="1012"/>
      <c r="AM41" s="1012"/>
      <c r="AN41" s="1012"/>
      <c r="AO41" s="1012"/>
      <c r="AP41" s="1012"/>
      <c r="AQ41" s="1012"/>
      <c r="AR41" s="1012"/>
      <c r="AS41" s="1012"/>
      <c r="AT41" s="1012"/>
      <c r="AU41" s="1012"/>
      <c r="AV41" s="1012"/>
      <c r="AW41" s="1012"/>
      <c r="AX41" s="1012"/>
      <c r="AY41" s="1012"/>
      <c r="AZ41" s="1082"/>
      <c r="BA41" s="1082"/>
      <c r="BB41" s="1082"/>
      <c r="BC41" s="1082"/>
      <c r="BD41" s="1082"/>
      <c r="BE41" s="1013"/>
      <c r="BF41" s="1013"/>
      <c r="BG41" s="1013"/>
      <c r="BH41" s="1013"/>
      <c r="BI41" s="1014"/>
      <c r="BJ41" s="216"/>
      <c r="BK41" s="216"/>
      <c r="BL41" s="216"/>
      <c r="BM41" s="216"/>
      <c r="BN41" s="216"/>
      <c r="BO41" s="225"/>
      <c r="BP41" s="225"/>
      <c r="BQ41" s="222">
        <v>35</v>
      </c>
      <c r="BR41" s="223"/>
      <c r="BS41" s="1033"/>
      <c r="BT41" s="1034"/>
      <c r="BU41" s="1034"/>
      <c r="BV41" s="1034"/>
      <c r="BW41" s="1034"/>
      <c r="BX41" s="1034"/>
      <c r="BY41" s="1034"/>
      <c r="BZ41" s="1034"/>
      <c r="CA41" s="1034"/>
      <c r="CB41" s="1034"/>
      <c r="CC41" s="1034"/>
      <c r="CD41" s="1034"/>
      <c r="CE41" s="1034"/>
      <c r="CF41" s="1034"/>
      <c r="CG41" s="1055"/>
      <c r="CH41" s="1030"/>
      <c r="CI41" s="1031"/>
      <c r="CJ41" s="1031"/>
      <c r="CK41" s="1031"/>
      <c r="CL41" s="1032"/>
      <c r="CM41" s="1030"/>
      <c r="CN41" s="1031"/>
      <c r="CO41" s="1031"/>
      <c r="CP41" s="1031"/>
      <c r="CQ41" s="1032"/>
      <c r="CR41" s="1030"/>
      <c r="CS41" s="1031"/>
      <c r="CT41" s="1031"/>
      <c r="CU41" s="1031"/>
      <c r="CV41" s="1032"/>
      <c r="CW41" s="1030"/>
      <c r="CX41" s="1031"/>
      <c r="CY41" s="1031"/>
      <c r="CZ41" s="1031"/>
      <c r="DA41" s="1032"/>
      <c r="DB41" s="1030"/>
      <c r="DC41" s="1031"/>
      <c r="DD41" s="1031"/>
      <c r="DE41" s="1031"/>
      <c r="DF41" s="1032"/>
      <c r="DG41" s="1030"/>
      <c r="DH41" s="1031"/>
      <c r="DI41" s="1031"/>
      <c r="DJ41" s="1031"/>
      <c r="DK41" s="1032"/>
      <c r="DL41" s="1030"/>
      <c r="DM41" s="1031"/>
      <c r="DN41" s="1031"/>
      <c r="DO41" s="1031"/>
      <c r="DP41" s="1032"/>
      <c r="DQ41" s="1030"/>
      <c r="DR41" s="1031"/>
      <c r="DS41" s="1031"/>
      <c r="DT41" s="1031"/>
      <c r="DU41" s="1032"/>
      <c r="DV41" s="1033"/>
      <c r="DW41" s="1034"/>
      <c r="DX41" s="1034"/>
      <c r="DY41" s="1034"/>
      <c r="DZ41" s="1035"/>
      <c r="EA41" s="214"/>
    </row>
    <row r="42" spans="1:131" ht="26.25" customHeight="1" x14ac:dyDescent="0.15">
      <c r="A42" s="222">
        <v>15</v>
      </c>
      <c r="B42" s="1071"/>
      <c r="C42" s="1072"/>
      <c r="D42" s="1072"/>
      <c r="E42" s="1072"/>
      <c r="F42" s="1072"/>
      <c r="G42" s="1072"/>
      <c r="H42" s="1072"/>
      <c r="I42" s="1072"/>
      <c r="J42" s="1072"/>
      <c r="K42" s="1072"/>
      <c r="L42" s="1072"/>
      <c r="M42" s="1072"/>
      <c r="N42" s="1072"/>
      <c r="O42" s="1072"/>
      <c r="P42" s="1073"/>
      <c r="Q42" s="1079"/>
      <c r="R42" s="1080"/>
      <c r="S42" s="1080"/>
      <c r="T42" s="1080"/>
      <c r="U42" s="1080"/>
      <c r="V42" s="1080"/>
      <c r="W42" s="1080"/>
      <c r="X42" s="1080"/>
      <c r="Y42" s="1080"/>
      <c r="Z42" s="1080"/>
      <c r="AA42" s="1080"/>
      <c r="AB42" s="1080"/>
      <c r="AC42" s="1080"/>
      <c r="AD42" s="1080"/>
      <c r="AE42" s="1081"/>
      <c r="AF42" s="1076"/>
      <c r="AG42" s="1077"/>
      <c r="AH42" s="1077"/>
      <c r="AI42" s="1077"/>
      <c r="AJ42" s="1078"/>
      <c r="AK42" s="1021"/>
      <c r="AL42" s="1012"/>
      <c r="AM42" s="1012"/>
      <c r="AN42" s="1012"/>
      <c r="AO42" s="1012"/>
      <c r="AP42" s="1012"/>
      <c r="AQ42" s="1012"/>
      <c r="AR42" s="1012"/>
      <c r="AS42" s="1012"/>
      <c r="AT42" s="1012"/>
      <c r="AU42" s="1012"/>
      <c r="AV42" s="1012"/>
      <c r="AW42" s="1012"/>
      <c r="AX42" s="1012"/>
      <c r="AY42" s="1012"/>
      <c r="AZ42" s="1082"/>
      <c r="BA42" s="1082"/>
      <c r="BB42" s="1082"/>
      <c r="BC42" s="1082"/>
      <c r="BD42" s="1082"/>
      <c r="BE42" s="1013"/>
      <c r="BF42" s="1013"/>
      <c r="BG42" s="1013"/>
      <c r="BH42" s="1013"/>
      <c r="BI42" s="1014"/>
      <c r="BJ42" s="216"/>
      <c r="BK42" s="216"/>
      <c r="BL42" s="216"/>
      <c r="BM42" s="216"/>
      <c r="BN42" s="216"/>
      <c r="BO42" s="225"/>
      <c r="BP42" s="225"/>
      <c r="BQ42" s="222">
        <v>36</v>
      </c>
      <c r="BR42" s="223"/>
      <c r="BS42" s="1033"/>
      <c r="BT42" s="1034"/>
      <c r="BU42" s="1034"/>
      <c r="BV42" s="1034"/>
      <c r="BW42" s="1034"/>
      <c r="BX42" s="1034"/>
      <c r="BY42" s="1034"/>
      <c r="BZ42" s="1034"/>
      <c r="CA42" s="1034"/>
      <c r="CB42" s="1034"/>
      <c r="CC42" s="1034"/>
      <c r="CD42" s="1034"/>
      <c r="CE42" s="1034"/>
      <c r="CF42" s="1034"/>
      <c r="CG42" s="1055"/>
      <c r="CH42" s="1030"/>
      <c r="CI42" s="1031"/>
      <c r="CJ42" s="1031"/>
      <c r="CK42" s="1031"/>
      <c r="CL42" s="1032"/>
      <c r="CM42" s="1030"/>
      <c r="CN42" s="1031"/>
      <c r="CO42" s="1031"/>
      <c r="CP42" s="1031"/>
      <c r="CQ42" s="1032"/>
      <c r="CR42" s="1030"/>
      <c r="CS42" s="1031"/>
      <c r="CT42" s="1031"/>
      <c r="CU42" s="1031"/>
      <c r="CV42" s="1032"/>
      <c r="CW42" s="1030"/>
      <c r="CX42" s="1031"/>
      <c r="CY42" s="1031"/>
      <c r="CZ42" s="1031"/>
      <c r="DA42" s="1032"/>
      <c r="DB42" s="1030"/>
      <c r="DC42" s="1031"/>
      <c r="DD42" s="1031"/>
      <c r="DE42" s="1031"/>
      <c r="DF42" s="1032"/>
      <c r="DG42" s="1030"/>
      <c r="DH42" s="1031"/>
      <c r="DI42" s="1031"/>
      <c r="DJ42" s="1031"/>
      <c r="DK42" s="1032"/>
      <c r="DL42" s="1030"/>
      <c r="DM42" s="1031"/>
      <c r="DN42" s="1031"/>
      <c r="DO42" s="1031"/>
      <c r="DP42" s="1032"/>
      <c r="DQ42" s="1030"/>
      <c r="DR42" s="1031"/>
      <c r="DS42" s="1031"/>
      <c r="DT42" s="1031"/>
      <c r="DU42" s="1032"/>
      <c r="DV42" s="1033"/>
      <c r="DW42" s="1034"/>
      <c r="DX42" s="1034"/>
      <c r="DY42" s="1034"/>
      <c r="DZ42" s="1035"/>
      <c r="EA42" s="214"/>
    </row>
    <row r="43" spans="1:131" ht="26.25" customHeight="1" x14ac:dyDescent="0.15">
      <c r="A43" s="222">
        <v>16</v>
      </c>
      <c r="B43" s="1071"/>
      <c r="C43" s="1072"/>
      <c r="D43" s="1072"/>
      <c r="E43" s="1072"/>
      <c r="F43" s="1072"/>
      <c r="G43" s="1072"/>
      <c r="H43" s="1072"/>
      <c r="I43" s="1072"/>
      <c r="J43" s="1072"/>
      <c r="K43" s="1072"/>
      <c r="L43" s="1072"/>
      <c r="M43" s="1072"/>
      <c r="N43" s="1072"/>
      <c r="O43" s="1072"/>
      <c r="P43" s="1073"/>
      <c r="Q43" s="1079"/>
      <c r="R43" s="1080"/>
      <c r="S43" s="1080"/>
      <c r="T43" s="1080"/>
      <c r="U43" s="1080"/>
      <c r="V43" s="1080"/>
      <c r="W43" s="1080"/>
      <c r="X43" s="1080"/>
      <c r="Y43" s="1080"/>
      <c r="Z43" s="1080"/>
      <c r="AA43" s="1080"/>
      <c r="AB43" s="1080"/>
      <c r="AC43" s="1080"/>
      <c r="AD43" s="1080"/>
      <c r="AE43" s="1081"/>
      <c r="AF43" s="1076"/>
      <c r="AG43" s="1077"/>
      <c r="AH43" s="1077"/>
      <c r="AI43" s="1077"/>
      <c r="AJ43" s="1078"/>
      <c r="AK43" s="1021"/>
      <c r="AL43" s="1012"/>
      <c r="AM43" s="1012"/>
      <c r="AN43" s="1012"/>
      <c r="AO43" s="1012"/>
      <c r="AP43" s="1012"/>
      <c r="AQ43" s="1012"/>
      <c r="AR43" s="1012"/>
      <c r="AS43" s="1012"/>
      <c r="AT43" s="1012"/>
      <c r="AU43" s="1012"/>
      <c r="AV43" s="1012"/>
      <c r="AW43" s="1012"/>
      <c r="AX43" s="1012"/>
      <c r="AY43" s="1012"/>
      <c r="AZ43" s="1082"/>
      <c r="BA43" s="1082"/>
      <c r="BB43" s="1082"/>
      <c r="BC43" s="1082"/>
      <c r="BD43" s="1082"/>
      <c r="BE43" s="1013"/>
      <c r="BF43" s="1013"/>
      <c r="BG43" s="1013"/>
      <c r="BH43" s="1013"/>
      <c r="BI43" s="1014"/>
      <c r="BJ43" s="216"/>
      <c r="BK43" s="216"/>
      <c r="BL43" s="216"/>
      <c r="BM43" s="216"/>
      <c r="BN43" s="216"/>
      <c r="BO43" s="225"/>
      <c r="BP43" s="225"/>
      <c r="BQ43" s="222">
        <v>37</v>
      </c>
      <c r="BR43" s="223"/>
      <c r="BS43" s="1033"/>
      <c r="BT43" s="1034"/>
      <c r="BU43" s="1034"/>
      <c r="BV43" s="1034"/>
      <c r="BW43" s="1034"/>
      <c r="BX43" s="1034"/>
      <c r="BY43" s="1034"/>
      <c r="BZ43" s="1034"/>
      <c r="CA43" s="1034"/>
      <c r="CB43" s="1034"/>
      <c r="CC43" s="1034"/>
      <c r="CD43" s="1034"/>
      <c r="CE43" s="1034"/>
      <c r="CF43" s="1034"/>
      <c r="CG43" s="1055"/>
      <c r="CH43" s="1030"/>
      <c r="CI43" s="1031"/>
      <c r="CJ43" s="1031"/>
      <c r="CK43" s="1031"/>
      <c r="CL43" s="1032"/>
      <c r="CM43" s="1030"/>
      <c r="CN43" s="1031"/>
      <c r="CO43" s="1031"/>
      <c r="CP43" s="1031"/>
      <c r="CQ43" s="1032"/>
      <c r="CR43" s="1030"/>
      <c r="CS43" s="1031"/>
      <c r="CT43" s="1031"/>
      <c r="CU43" s="1031"/>
      <c r="CV43" s="1032"/>
      <c r="CW43" s="1030"/>
      <c r="CX43" s="1031"/>
      <c r="CY43" s="1031"/>
      <c r="CZ43" s="1031"/>
      <c r="DA43" s="1032"/>
      <c r="DB43" s="1030"/>
      <c r="DC43" s="1031"/>
      <c r="DD43" s="1031"/>
      <c r="DE43" s="1031"/>
      <c r="DF43" s="1032"/>
      <c r="DG43" s="1030"/>
      <c r="DH43" s="1031"/>
      <c r="DI43" s="1031"/>
      <c r="DJ43" s="1031"/>
      <c r="DK43" s="1032"/>
      <c r="DL43" s="1030"/>
      <c r="DM43" s="1031"/>
      <c r="DN43" s="1031"/>
      <c r="DO43" s="1031"/>
      <c r="DP43" s="1032"/>
      <c r="DQ43" s="1030"/>
      <c r="DR43" s="1031"/>
      <c r="DS43" s="1031"/>
      <c r="DT43" s="1031"/>
      <c r="DU43" s="1032"/>
      <c r="DV43" s="1033"/>
      <c r="DW43" s="1034"/>
      <c r="DX43" s="1034"/>
      <c r="DY43" s="1034"/>
      <c r="DZ43" s="1035"/>
      <c r="EA43" s="214"/>
    </row>
    <row r="44" spans="1:131" ht="26.25" customHeight="1" x14ac:dyDescent="0.15">
      <c r="A44" s="222">
        <v>17</v>
      </c>
      <c r="B44" s="1071"/>
      <c r="C44" s="1072"/>
      <c r="D44" s="1072"/>
      <c r="E44" s="1072"/>
      <c r="F44" s="1072"/>
      <c r="G44" s="1072"/>
      <c r="H44" s="1072"/>
      <c r="I44" s="1072"/>
      <c r="J44" s="1072"/>
      <c r="K44" s="1072"/>
      <c r="L44" s="1072"/>
      <c r="M44" s="1072"/>
      <c r="N44" s="1072"/>
      <c r="O44" s="1072"/>
      <c r="P44" s="1073"/>
      <c r="Q44" s="1079"/>
      <c r="R44" s="1080"/>
      <c r="S44" s="1080"/>
      <c r="T44" s="1080"/>
      <c r="U44" s="1080"/>
      <c r="V44" s="1080"/>
      <c r="W44" s="1080"/>
      <c r="X44" s="1080"/>
      <c r="Y44" s="1080"/>
      <c r="Z44" s="1080"/>
      <c r="AA44" s="1080"/>
      <c r="AB44" s="1080"/>
      <c r="AC44" s="1080"/>
      <c r="AD44" s="1080"/>
      <c r="AE44" s="1081"/>
      <c r="AF44" s="1076"/>
      <c r="AG44" s="1077"/>
      <c r="AH44" s="1077"/>
      <c r="AI44" s="1077"/>
      <c r="AJ44" s="1078"/>
      <c r="AK44" s="1021"/>
      <c r="AL44" s="1012"/>
      <c r="AM44" s="1012"/>
      <c r="AN44" s="1012"/>
      <c r="AO44" s="1012"/>
      <c r="AP44" s="1012"/>
      <c r="AQ44" s="1012"/>
      <c r="AR44" s="1012"/>
      <c r="AS44" s="1012"/>
      <c r="AT44" s="1012"/>
      <c r="AU44" s="1012"/>
      <c r="AV44" s="1012"/>
      <c r="AW44" s="1012"/>
      <c r="AX44" s="1012"/>
      <c r="AY44" s="1012"/>
      <c r="AZ44" s="1082"/>
      <c r="BA44" s="1082"/>
      <c r="BB44" s="1082"/>
      <c r="BC44" s="1082"/>
      <c r="BD44" s="1082"/>
      <c r="BE44" s="1013"/>
      <c r="BF44" s="1013"/>
      <c r="BG44" s="1013"/>
      <c r="BH44" s="1013"/>
      <c r="BI44" s="1014"/>
      <c r="BJ44" s="216"/>
      <c r="BK44" s="216"/>
      <c r="BL44" s="216"/>
      <c r="BM44" s="216"/>
      <c r="BN44" s="216"/>
      <c r="BO44" s="225"/>
      <c r="BP44" s="225"/>
      <c r="BQ44" s="222">
        <v>38</v>
      </c>
      <c r="BR44" s="223"/>
      <c r="BS44" s="1033"/>
      <c r="BT44" s="1034"/>
      <c r="BU44" s="1034"/>
      <c r="BV44" s="1034"/>
      <c r="BW44" s="1034"/>
      <c r="BX44" s="1034"/>
      <c r="BY44" s="1034"/>
      <c r="BZ44" s="1034"/>
      <c r="CA44" s="1034"/>
      <c r="CB44" s="1034"/>
      <c r="CC44" s="1034"/>
      <c r="CD44" s="1034"/>
      <c r="CE44" s="1034"/>
      <c r="CF44" s="1034"/>
      <c r="CG44" s="1055"/>
      <c r="CH44" s="1030"/>
      <c r="CI44" s="1031"/>
      <c r="CJ44" s="1031"/>
      <c r="CK44" s="1031"/>
      <c r="CL44" s="1032"/>
      <c r="CM44" s="1030"/>
      <c r="CN44" s="1031"/>
      <c r="CO44" s="1031"/>
      <c r="CP44" s="1031"/>
      <c r="CQ44" s="1032"/>
      <c r="CR44" s="1030"/>
      <c r="CS44" s="1031"/>
      <c r="CT44" s="1031"/>
      <c r="CU44" s="1031"/>
      <c r="CV44" s="1032"/>
      <c r="CW44" s="1030"/>
      <c r="CX44" s="1031"/>
      <c r="CY44" s="1031"/>
      <c r="CZ44" s="1031"/>
      <c r="DA44" s="1032"/>
      <c r="DB44" s="1030"/>
      <c r="DC44" s="1031"/>
      <c r="DD44" s="1031"/>
      <c r="DE44" s="1031"/>
      <c r="DF44" s="1032"/>
      <c r="DG44" s="1030"/>
      <c r="DH44" s="1031"/>
      <c r="DI44" s="1031"/>
      <c r="DJ44" s="1031"/>
      <c r="DK44" s="1032"/>
      <c r="DL44" s="1030"/>
      <c r="DM44" s="1031"/>
      <c r="DN44" s="1031"/>
      <c r="DO44" s="1031"/>
      <c r="DP44" s="1032"/>
      <c r="DQ44" s="1030"/>
      <c r="DR44" s="1031"/>
      <c r="DS44" s="1031"/>
      <c r="DT44" s="1031"/>
      <c r="DU44" s="1032"/>
      <c r="DV44" s="1033"/>
      <c r="DW44" s="1034"/>
      <c r="DX44" s="1034"/>
      <c r="DY44" s="1034"/>
      <c r="DZ44" s="1035"/>
      <c r="EA44" s="214"/>
    </row>
    <row r="45" spans="1:131" ht="26.25" customHeight="1" x14ac:dyDescent="0.15">
      <c r="A45" s="222">
        <v>18</v>
      </c>
      <c r="B45" s="1071"/>
      <c r="C45" s="1072"/>
      <c r="D45" s="1072"/>
      <c r="E45" s="1072"/>
      <c r="F45" s="1072"/>
      <c r="G45" s="1072"/>
      <c r="H45" s="1072"/>
      <c r="I45" s="1072"/>
      <c r="J45" s="1072"/>
      <c r="K45" s="1072"/>
      <c r="L45" s="1072"/>
      <c r="M45" s="1072"/>
      <c r="N45" s="1072"/>
      <c r="O45" s="1072"/>
      <c r="P45" s="1073"/>
      <c r="Q45" s="1079"/>
      <c r="R45" s="1080"/>
      <c r="S45" s="1080"/>
      <c r="T45" s="1080"/>
      <c r="U45" s="1080"/>
      <c r="V45" s="1080"/>
      <c r="W45" s="1080"/>
      <c r="X45" s="1080"/>
      <c r="Y45" s="1080"/>
      <c r="Z45" s="1080"/>
      <c r="AA45" s="1080"/>
      <c r="AB45" s="1080"/>
      <c r="AC45" s="1080"/>
      <c r="AD45" s="1080"/>
      <c r="AE45" s="1081"/>
      <c r="AF45" s="1076"/>
      <c r="AG45" s="1077"/>
      <c r="AH45" s="1077"/>
      <c r="AI45" s="1077"/>
      <c r="AJ45" s="1078"/>
      <c r="AK45" s="1021"/>
      <c r="AL45" s="1012"/>
      <c r="AM45" s="1012"/>
      <c r="AN45" s="1012"/>
      <c r="AO45" s="1012"/>
      <c r="AP45" s="1012"/>
      <c r="AQ45" s="1012"/>
      <c r="AR45" s="1012"/>
      <c r="AS45" s="1012"/>
      <c r="AT45" s="1012"/>
      <c r="AU45" s="1012"/>
      <c r="AV45" s="1012"/>
      <c r="AW45" s="1012"/>
      <c r="AX45" s="1012"/>
      <c r="AY45" s="1012"/>
      <c r="AZ45" s="1082"/>
      <c r="BA45" s="1082"/>
      <c r="BB45" s="1082"/>
      <c r="BC45" s="1082"/>
      <c r="BD45" s="1082"/>
      <c r="BE45" s="1013"/>
      <c r="BF45" s="1013"/>
      <c r="BG45" s="1013"/>
      <c r="BH45" s="1013"/>
      <c r="BI45" s="1014"/>
      <c r="BJ45" s="216"/>
      <c r="BK45" s="216"/>
      <c r="BL45" s="216"/>
      <c r="BM45" s="216"/>
      <c r="BN45" s="216"/>
      <c r="BO45" s="225"/>
      <c r="BP45" s="225"/>
      <c r="BQ45" s="222">
        <v>39</v>
      </c>
      <c r="BR45" s="223"/>
      <c r="BS45" s="1033"/>
      <c r="BT45" s="1034"/>
      <c r="BU45" s="1034"/>
      <c r="BV45" s="1034"/>
      <c r="BW45" s="1034"/>
      <c r="BX45" s="1034"/>
      <c r="BY45" s="1034"/>
      <c r="BZ45" s="1034"/>
      <c r="CA45" s="1034"/>
      <c r="CB45" s="1034"/>
      <c r="CC45" s="1034"/>
      <c r="CD45" s="1034"/>
      <c r="CE45" s="1034"/>
      <c r="CF45" s="1034"/>
      <c r="CG45" s="1055"/>
      <c r="CH45" s="1030"/>
      <c r="CI45" s="1031"/>
      <c r="CJ45" s="1031"/>
      <c r="CK45" s="1031"/>
      <c r="CL45" s="1032"/>
      <c r="CM45" s="1030"/>
      <c r="CN45" s="1031"/>
      <c r="CO45" s="1031"/>
      <c r="CP45" s="1031"/>
      <c r="CQ45" s="1032"/>
      <c r="CR45" s="1030"/>
      <c r="CS45" s="1031"/>
      <c r="CT45" s="1031"/>
      <c r="CU45" s="1031"/>
      <c r="CV45" s="1032"/>
      <c r="CW45" s="1030"/>
      <c r="CX45" s="1031"/>
      <c r="CY45" s="1031"/>
      <c r="CZ45" s="1031"/>
      <c r="DA45" s="1032"/>
      <c r="DB45" s="1030"/>
      <c r="DC45" s="1031"/>
      <c r="DD45" s="1031"/>
      <c r="DE45" s="1031"/>
      <c r="DF45" s="1032"/>
      <c r="DG45" s="1030"/>
      <c r="DH45" s="1031"/>
      <c r="DI45" s="1031"/>
      <c r="DJ45" s="1031"/>
      <c r="DK45" s="1032"/>
      <c r="DL45" s="1030"/>
      <c r="DM45" s="1031"/>
      <c r="DN45" s="1031"/>
      <c r="DO45" s="1031"/>
      <c r="DP45" s="1032"/>
      <c r="DQ45" s="1030"/>
      <c r="DR45" s="1031"/>
      <c r="DS45" s="1031"/>
      <c r="DT45" s="1031"/>
      <c r="DU45" s="1032"/>
      <c r="DV45" s="1033"/>
      <c r="DW45" s="1034"/>
      <c r="DX45" s="1034"/>
      <c r="DY45" s="1034"/>
      <c r="DZ45" s="1035"/>
      <c r="EA45" s="214"/>
    </row>
    <row r="46" spans="1:131" ht="26.25" customHeight="1" x14ac:dyDescent="0.15">
      <c r="A46" s="222">
        <v>19</v>
      </c>
      <c r="B46" s="1071"/>
      <c r="C46" s="1072"/>
      <c r="D46" s="1072"/>
      <c r="E46" s="1072"/>
      <c r="F46" s="1072"/>
      <c r="G46" s="1072"/>
      <c r="H46" s="1072"/>
      <c r="I46" s="1072"/>
      <c r="J46" s="1072"/>
      <c r="K46" s="1072"/>
      <c r="L46" s="1072"/>
      <c r="M46" s="1072"/>
      <c r="N46" s="1072"/>
      <c r="O46" s="1072"/>
      <c r="P46" s="1073"/>
      <c r="Q46" s="1079"/>
      <c r="R46" s="1080"/>
      <c r="S46" s="1080"/>
      <c r="T46" s="1080"/>
      <c r="U46" s="1080"/>
      <c r="V46" s="1080"/>
      <c r="W46" s="1080"/>
      <c r="X46" s="1080"/>
      <c r="Y46" s="1080"/>
      <c r="Z46" s="1080"/>
      <c r="AA46" s="1080"/>
      <c r="AB46" s="1080"/>
      <c r="AC46" s="1080"/>
      <c r="AD46" s="1080"/>
      <c r="AE46" s="1081"/>
      <c r="AF46" s="1076"/>
      <c r="AG46" s="1077"/>
      <c r="AH46" s="1077"/>
      <c r="AI46" s="1077"/>
      <c r="AJ46" s="1078"/>
      <c r="AK46" s="1021"/>
      <c r="AL46" s="1012"/>
      <c r="AM46" s="1012"/>
      <c r="AN46" s="1012"/>
      <c r="AO46" s="1012"/>
      <c r="AP46" s="1012"/>
      <c r="AQ46" s="1012"/>
      <c r="AR46" s="1012"/>
      <c r="AS46" s="1012"/>
      <c r="AT46" s="1012"/>
      <c r="AU46" s="1012"/>
      <c r="AV46" s="1012"/>
      <c r="AW46" s="1012"/>
      <c r="AX46" s="1012"/>
      <c r="AY46" s="1012"/>
      <c r="AZ46" s="1082"/>
      <c r="BA46" s="1082"/>
      <c r="BB46" s="1082"/>
      <c r="BC46" s="1082"/>
      <c r="BD46" s="1082"/>
      <c r="BE46" s="1013"/>
      <c r="BF46" s="1013"/>
      <c r="BG46" s="1013"/>
      <c r="BH46" s="1013"/>
      <c r="BI46" s="1014"/>
      <c r="BJ46" s="216"/>
      <c r="BK46" s="216"/>
      <c r="BL46" s="216"/>
      <c r="BM46" s="216"/>
      <c r="BN46" s="216"/>
      <c r="BO46" s="225"/>
      <c r="BP46" s="225"/>
      <c r="BQ46" s="222">
        <v>40</v>
      </c>
      <c r="BR46" s="223"/>
      <c r="BS46" s="1033"/>
      <c r="BT46" s="1034"/>
      <c r="BU46" s="1034"/>
      <c r="BV46" s="1034"/>
      <c r="BW46" s="1034"/>
      <c r="BX46" s="1034"/>
      <c r="BY46" s="1034"/>
      <c r="BZ46" s="1034"/>
      <c r="CA46" s="1034"/>
      <c r="CB46" s="1034"/>
      <c r="CC46" s="1034"/>
      <c r="CD46" s="1034"/>
      <c r="CE46" s="1034"/>
      <c r="CF46" s="1034"/>
      <c r="CG46" s="1055"/>
      <c r="CH46" s="1030"/>
      <c r="CI46" s="1031"/>
      <c r="CJ46" s="1031"/>
      <c r="CK46" s="1031"/>
      <c r="CL46" s="1032"/>
      <c r="CM46" s="1030"/>
      <c r="CN46" s="1031"/>
      <c r="CO46" s="1031"/>
      <c r="CP46" s="1031"/>
      <c r="CQ46" s="1032"/>
      <c r="CR46" s="1030"/>
      <c r="CS46" s="1031"/>
      <c r="CT46" s="1031"/>
      <c r="CU46" s="1031"/>
      <c r="CV46" s="1032"/>
      <c r="CW46" s="1030"/>
      <c r="CX46" s="1031"/>
      <c r="CY46" s="1031"/>
      <c r="CZ46" s="1031"/>
      <c r="DA46" s="1032"/>
      <c r="DB46" s="1030"/>
      <c r="DC46" s="1031"/>
      <c r="DD46" s="1031"/>
      <c r="DE46" s="1031"/>
      <c r="DF46" s="1032"/>
      <c r="DG46" s="1030"/>
      <c r="DH46" s="1031"/>
      <c r="DI46" s="1031"/>
      <c r="DJ46" s="1031"/>
      <c r="DK46" s="1032"/>
      <c r="DL46" s="1030"/>
      <c r="DM46" s="1031"/>
      <c r="DN46" s="1031"/>
      <c r="DO46" s="1031"/>
      <c r="DP46" s="1032"/>
      <c r="DQ46" s="1030"/>
      <c r="DR46" s="1031"/>
      <c r="DS46" s="1031"/>
      <c r="DT46" s="1031"/>
      <c r="DU46" s="1032"/>
      <c r="DV46" s="1033"/>
      <c r="DW46" s="1034"/>
      <c r="DX46" s="1034"/>
      <c r="DY46" s="1034"/>
      <c r="DZ46" s="1035"/>
      <c r="EA46" s="214"/>
    </row>
    <row r="47" spans="1:131" ht="26.25" customHeight="1" x14ac:dyDescent="0.15">
      <c r="A47" s="222">
        <v>20</v>
      </c>
      <c r="B47" s="1071"/>
      <c r="C47" s="1072"/>
      <c r="D47" s="1072"/>
      <c r="E47" s="1072"/>
      <c r="F47" s="1072"/>
      <c r="G47" s="1072"/>
      <c r="H47" s="1072"/>
      <c r="I47" s="1072"/>
      <c r="J47" s="1072"/>
      <c r="K47" s="1072"/>
      <c r="L47" s="1072"/>
      <c r="M47" s="1072"/>
      <c r="N47" s="1072"/>
      <c r="O47" s="1072"/>
      <c r="P47" s="1073"/>
      <c r="Q47" s="1079"/>
      <c r="R47" s="1080"/>
      <c r="S47" s="1080"/>
      <c r="T47" s="1080"/>
      <c r="U47" s="1080"/>
      <c r="V47" s="1080"/>
      <c r="W47" s="1080"/>
      <c r="X47" s="1080"/>
      <c r="Y47" s="1080"/>
      <c r="Z47" s="1080"/>
      <c r="AA47" s="1080"/>
      <c r="AB47" s="1080"/>
      <c r="AC47" s="1080"/>
      <c r="AD47" s="1080"/>
      <c r="AE47" s="1081"/>
      <c r="AF47" s="1076"/>
      <c r="AG47" s="1077"/>
      <c r="AH47" s="1077"/>
      <c r="AI47" s="1077"/>
      <c r="AJ47" s="1078"/>
      <c r="AK47" s="1021"/>
      <c r="AL47" s="1012"/>
      <c r="AM47" s="1012"/>
      <c r="AN47" s="1012"/>
      <c r="AO47" s="1012"/>
      <c r="AP47" s="1012"/>
      <c r="AQ47" s="1012"/>
      <c r="AR47" s="1012"/>
      <c r="AS47" s="1012"/>
      <c r="AT47" s="1012"/>
      <c r="AU47" s="1012"/>
      <c r="AV47" s="1012"/>
      <c r="AW47" s="1012"/>
      <c r="AX47" s="1012"/>
      <c r="AY47" s="1012"/>
      <c r="AZ47" s="1082"/>
      <c r="BA47" s="1082"/>
      <c r="BB47" s="1082"/>
      <c r="BC47" s="1082"/>
      <c r="BD47" s="1082"/>
      <c r="BE47" s="1013"/>
      <c r="BF47" s="1013"/>
      <c r="BG47" s="1013"/>
      <c r="BH47" s="1013"/>
      <c r="BI47" s="1014"/>
      <c r="BJ47" s="216"/>
      <c r="BK47" s="216"/>
      <c r="BL47" s="216"/>
      <c r="BM47" s="216"/>
      <c r="BN47" s="216"/>
      <c r="BO47" s="225"/>
      <c r="BP47" s="225"/>
      <c r="BQ47" s="222">
        <v>41</v>
      </c>
      <c r="BR47" s="223"/>
      <c r="BS47" s="1033"/>
      <c r="BT47" s="1034"/>
      <c r="BU47" s="1034"/>
      <c r="BV47" s="1034"/>
      <c r="BW47" s="1034"/>
      <c r="BX47" s="1034"/>
      <c r="BY47" s="1034"/>
      <c r="BZ47" s="1034"/>
      <c r="CA47" s="1034"/>
      <c r="CB47" s="1034"/>
      <c r="CC47" s="1034"/>
      <c r="CD47" s="1034"/>
      <c r="CE47" s="1034"/>
      <c r="CF47" s="1034"/>
      <c r="CG47" s="1055"/>
      <c r="CH47" s="1030"/>
      <c r="CI47" s="1031"/>
      <c r="CJ47" s="1031"/>
      <c r="CK47" s="1031"/>
      <c r="CL47" s="1032"/>
      <c r="CM47" s="1030"/>
      <c r="CN47" s="1031"/>
      <c r="CO47" s="1031"/>
      <c r="CP47" s="1031"/>
      <c r="CQ47" s="1032"/>
      <c r="CR47" s="1030"/>
      <c r="CS47" s="1031"/>
      <c r="CT47" s="1031"/>
      <c r="CU47" s="1031"/>
      <c r="CV47" s="1032"/>
      <c r="CW47" s="1030"/>
      <c r="CX47" s="1031"/>
      <c r="CY47" s="1031"/>
      <c r="CZ47" s="1031"/>
      <c r="DA47" s="1032"/>
      <c r="DB47" s="1030"/>
      <c r="DC47" s="1031"/>
      <c r="DD47" s="1031"/>
      <c r="DE47" s="1031"/>
      <c r="DF47" s="1032"/>
      <c r="DG47" s="1030"/>
      <c r="DH47" s="1031"/>
      <c r="DI47" s="1031"/>
      <c r="DJ47" s="1031"/>
      <c r="DK47" s="1032"/>
      <c r="DL47" s="1030"/>
      <c r="DM47" s="1031"/>
      <c r="DN47" s="1031"/>
      <c r="DO47" s="1031"/>
      <c r="DP47" s="1032"/>
      <c r="DQ47" s="1030"/>
      <c r="DR47" s="1031"/>
      <c r="DS47" s="1031"/>
      <c r="DT47" s="1031"/>
      <c r="DU47" s="1032"/>
      <c r="DV47" s="1033"/>
      <c r="DW47" s="1034"/>
      <c r="DX47" s="1034"/>
      <c r="DY47" s="1034"/>
      <c r="DZ47" s="1035"/>
      <c r="EA47" s="214"/>
    </row>
    <row r="48" spans="1:131" ht="26.25" customHeight="1" x14ac:dyDescent="0.15">
      <c r="A48" s="222">
        <v>21</v>
      </c>
      <c r="B48" s="1071"/>
      <c r="C48" s="1072"/>
      <c r="D48" s="1072"/>
      <c r="E48" s="1072"/>
      <c r="F48" s="1072"/>
      <c r="G48" s="1072"/>
      <c r="H48" s="1072"/>
      <c r="I48" s="1072"/>
      <c r="J48" s="1072"/>
      <c r="K48" s="1072"/>
      <c r="L48" s="1072"/>
      <c r="M48" s="1072"/>
      <c r="N48" s="1072"/>
      <c r="O48" s="1072"/>
      <c r="P48" s="1073"/>
      <c r="Q48" s="1079"/>
      <c r="R48" s="1080"/>
      <c r="S48" s="1080"/>
      <c r="T48" s="1080"/>
      <c r="U48" s="1080"/>
      <c r="V48" s="1080"/>
      <c r="W48" s="1080"/>
      <c r="X48" s="1080"/>
      <c r="Y48" s="1080"/>
      <c r="Z48" s="1080"/>
      <c r="AA48" s="1080"/>
      <c r="AB48" s="1080"/>
      <c r="AC48" s="1080"/>
      <c r="AD48" s="1080"/>
      <c r="AE48" s="1081"/>
      <c r="AF48" s="1076"/>
      <c r="AG48" s="1077"/>
      <c r="AH48" s="1077"/>
      <c r="AI48" s="1077"/>
      <c r="AJ48" s="1078"/>
      <c r="AK48" s="1021"/>
      <c r="AL48" s="1012"/>
      <c r="AM48" s="1012"/>
      <c r="AN48" s="1012"/>
      <c r="AO48" s="1012"/>
      <c r="AP48" s="1012"/>
      <c r="AQ48" s="1012"/>
      <c r="AR48" s="1012"/>
      <c r="AS48" s="1012"/>
      <c r="AT48" s="1012"/>
      <c r="AU48" s="1012"/>
      <c r="AV48" s="1012"/>
      <c r="AW48" s="1012"/>
      <c r="AX48" s="1012"/>
      <c r="AY48" s="1012"/>
      <c r="AZ48" s="1082"/>
      <c r="BA48" s="1082"/>
      <c r="BB48" s="1082"/>
      <c r="BC48" s="1082"/>
      <c r="BD48" s="1082"/>
      <c r="BE48" s="1013"/>
      <c r="BF48" s="1013"/>
      <c r="BG48" s="1013"/>
      <c r="BH48" s="1013"/>
      <c r="BI48" s="1014"/>
      <c r="BJ48" s="216"/>
      <c r="BK48" s="216"/>
      <c r="BL48" s="216"/>
      <c r="BM48" s="216"/>
      <c r="BN48" s="216"/>
      <c r="BO48" s="225"/>
      <c r="BP48" s="225"/>
      <c r="BQ48" s="222">
        <v>42</v>
      </c>
      <c r="BR48" s="223"/>
      <c r="BS48" s="1033"/>
      <c r="BT48" s="1034"/>
      <c r="BU48" s="1034"/>
      <c r="BV48" s="1034"/>
      <c r="BW48" s="1034"/>
      <c r="BX48" s="1034"/>
      <c r="BY48" s="1034"/>
      <c r="BZ48" s="1034"/>
      <c r="CA48" s="1034"/>
      <c r="CB48" s="1034"/>
      <c r="CC48" s="1034"/>
      <c r="CD48" s="1034"/>
      <c r="CE48" s="1034"/>
      <c r="CF48" s="1034"/>
      <c r="CG48" s="1055"/>
      <c r="CH48" s="1030"/>
      <c r="CI48" s="1031"/>
      <c r="CJ48" s="1031"/>
      <c r="CK48" s="1031"/>
      <c r="CL48" s="1032"/>
      <c r="CM48" s="1030"/>
      <c r="CN48" s="1031"/>
      <c r="CO48" s="1031"/>
      <c r="CP48" s="1031"/>
      <c r="CQ48" s="1032"/>
      <c r="CR48" s="1030"/>
      <c r="CS48" s="1031"/>
      <c r="CT48" s="1031"/>
      <c r="CU48" s="1031"/>
      <c r="CV48" s="1032"/>
      <c r="CW48" s="1030"/>
      <c r="CX48" s="1031"/>
      <c r="CY48" s="1031"/>
      <c r="CZ48" s="1031"/>
      <c r="DA48" s="1032"/>
      <c r="DB48" s="1030"/>
      <c r="DC48" s="1031"/>
      <c r="DD48" s="1031"/>
      <c r="DE48" s="1031"/>
      <c r="DF48" s="1032"/>
      <c r="DG48" s="1030"/>
      <c r="DH48" s="1031"/>
      <c r="DI48" s="1031"/>
      <c r="DJ48" s="1031"/>
      <c r="DK48" s="1032"/>
      <c r="DL48" s="1030"/>
      <c r="DM48" s="1031"/>
      <c r="DN48" s="1031"/>
      <c r="DO48" s="1031"/>
      <c r="DP48" s="1032"/>
      <c r="DQ48" s="1030"/>
      <c r="DR48" s="1031"/>
      <c r="DS48" s="1031"/>
      <c r="DT48" s="1031"/>
      <c r="DU48" s="1032"/>
      <c r="DV48" s="1033"/>
      <c r="DW48" s="1034"/>
      <c r="DX48" s="1034"/>
      <c r="DY48" s="1034"/>
      <c r="DZ48" s="1035"/>
      <c r="EA48" s="214"/>
    </row>
    <row r="49" spans="1:131" ht="26.25" customHeight="1" x14ac:dyDescent="0.15">
      <c r="A49" s="222">
        <v>22</v>
      </c>
      <c r="B49" s="1071"/>
      <c r="C49" s="1072"/>
      <c r="D49" s="1072"/>
      <c r="E49" s="1072"/>
      <c r="F49" s="1072"/>
      <c r="G49" s="1072"/>
      <c r="H49" s="1072"/>
      <c r="I49" s="1072"/>
      <c r="J49" s="1072"/>
      <c r="K49" s="1072"/>
      <c r="L49" s="1072"/>
      <c r="M49" s="1072"/>
      <c r="N49" s="1072"/>
      <c r="O49" s="1072"/>
      <c r="P49" s="1073"/>
      <c r="Q49" s="1079"/>
      <c r="R49" s="1080"/>
      <c r="S49" s="1080"/>
      <c r="T49" s="1080"/>
      <c r="U49" s="1080"/>
      <c r="V49" s="1080"/>
      <c r="W49" s="1080"/>
      <c r="X49" s="1080"/>
      <c r="Y49" s="1080"/>
      <c r="Z49" s="1080"/>
      <c r="AA49" s="1080"/>
      <c r="AB49" s="1080"/>
      <c r="AC49" s="1080"/>
      <c r="AD49" s="1080"/>
      <c r="AE49" s="1081"/>
      <c r="AF49" s="1076"/>
      <c r="AG49" s="1077"/>
      <c r="AH49" s="1077"/>
      <c r="AI49" s="1077"/>
      <c r="AJ49" s="1078"/>
      <c r="AK49" s="1021"/>
      <c r="AL49" s="1012"/>
      <c r="AM49" s="1012"/>
      <c r="AN49" s="1012"/>
      <c r="AO49" s="1012"/>
      <c r="AP49" s="1012"/>
      <c r="AQ49" s="1012"/>
      <c r="AR49" s="1012"/>
      <c r="AS49" s="1012"/>
      <c r="AT49" s="1012"/>
      <c r="AU49" s="1012"/>
      <c r="AV49" s="1012"/>
      <c r="AW49" s="1012"/>
      <c r="AX49" s="1012"/>
      <c r="AY49" s="1012"/>
      <c r="AZ49" s="1082"/>
      <c r="BA49" s="1082"/>
      <c r="BB49" s="1082"/>
      <c r="BC49" s="1082"/>
      <c r="BD49" s="1082"/>
      <c r="BE49" s="1013"/>
      <c r="BF49" s="1013"/>
      <c r="BG49" s="1013"/>
      <c r="BH49" s="1013"/>
      <c r="BI49" s="1014"/>
      <c r="BJ49" s="216"/>
      <c r="BK49" s="216"/>
      <c r="BL49" s="216"/>
      <c r="BM49" s="216"/>
      <c r="BN49" s="216"/>
      <c r="BO49" s="225"/>
      <c r="BP49" s="225"/>
      <c r="BQ49" s="222">
        <v>43</v>
      </c>
      <c r="BR49" s="223"/>
      <c r="BS49" s="1033"/>
      <c r="BT49" s="1034"/>
      <c r="BU49" s="1034"/>
      <c r="BV49" s="1034"/>
      <c r="BW49" s="1034"/>
      <c r="BX49" s="1034"/>
      <c r="BY49" s="1034"/>
      <c r="BZ49" s="1034"/>
      <c r="CA49" s="1034"/>
      <c r="CB49" s="1034"/>
      <c r="CC49" s="1034"/>
      <c r="CD49" s="1034"/>
      <c r="CE49" s="1034"/>
      <c r="CF49" s="1034"/>
      <c r="CG49" s="1055"/>
      <c r="CH49" s="1030"/>
      <c r="CI49" s="1031"/>
      <c r="CJ49" s="1031"/>
      <c r="CK49" s="1031"/>
      <c r="CL49" s="1032"/>
      <c r="CM49" s="1030"/>
      <c r="CN49" s="1031"/>
      <c r="CO49" s="1031"/>
      <c r="CP49" s="1031"/>
      <c r="CQ49" s="1032"/>
      <c r="CR49" s="1030"/>
      <c r="CS49" s="1031"/>
      <c r="CT49" s="1031"/>
      <c r="CU49" s="1031"/>
      <c r="CV49" s="1032"/>
      <c r="CW49" s="1030"/>
      <c r="CX49" s="1031"/>
      <c r="CY49" s="1031"/>
      <c r="CZ49" s="1031"/>
      <c r="DA49" s="1032"/>
      <c r="DB49" s="1030"/>
      <c r="DC49" s="1031"/>
      <c r="DD49" s="1031"/>
      <c r="DE49" s="1031"/>
      <c r="DF49" s="1032"/>
      <c r="DG49" s="1030"/>
      <c r="DH49" s="1031"/>
      <c r="DI49" s="1031"/>
      <c r="DJ49" s="1031"/>
      <c r="DK49" s="1032"/>
      <c r="DL49" s="1030"/>
      <c r="DM49" s="1031"/>
      <c r="DN49" s="1031"/>
      <c r="DO49" s="1031"/>
      <c r="DP49" s="1032"/>
      <c r="DQ49" s="1030"/>
      <c r="DR49" s="1031"/>
      <c r="DS49" s="1031"/>
      <c r="DT49" s="1031"/>
      <c r="DU49" s="1032"/>
      <c r="DV49" s="1033"/>
      <c r="DW49" s="1034"/>
      <c r="DX49" s="1034"/>
      <c r="DY49" s="1034"/>
      <c r="DZ49" s="1035"/>
      <c r="EA49" s="214"/>
    </row>
    <row r="50" spans="1:131" ht="26.25" customHeight="1" x14ac:dyDescent="0.15">
      <c r="A50" s="222">
        <v>23</v>
      </c>
      <c r="B50" s="1071"/>
      <c r="C50" s="1072"/>
      <c r="D50" s="1072"/>
      <c r="E50" s="1072"/>
      <c r="F50" s="1072"/>
      <c r="G50" s="1072"/>
      <c r="H50" s="1072"/>
      <c r="I50" s="1072"/>
      <c r="J50" s="1072"/>
      <c r="K50" s="1072"/>
      <c r="L50" s="1072"/>
      <c r="M50" s="1072"/>
      <c r="N50" s="1072"/>
      <c r="O50" s="1072"/>
      <c r="P50" s="1073"/>
      <c r="Q50" s="1074"/>
      <c r="R50" s="1066"/>
      <c r="S50" s="1066"/>
      <c r="T50" s="1066"/>
      <c r="U50" s="1066"/>
      <c r="V50" s="1066"/>
      <c r="W50" s="1066"/>
      <c r="X50" s="1066"/>
      <c r="Y50" s="1066"/>
      <c r="Z50" s="1066"/>
      <c r="AA50" s="1066"/>
      <c r="AB50" s="1066"/>
      <c r="AC50" s="1066"/>
      <c r="AD50" s="1066"/>
      <c r="AE50" s="1075"/>
      <c r="AF50" s="1076"/>
      <c r="AG50" s="1077"/>
      <c r="AH50" s="1077"/>
      <c r="AI50" s="1077"/>
      <c r="AJ50" s="1078"/>
      <c r="AK50" s="1065"/>
      <c r="AL50" s="1066"/>
      <c r="AM50" s="1066"/>
      <c r="AN50" s="1066"/>
      <c r="AO50" s="1066"/>
      <c r="AP50" s="1066"/>
      <c r="AQ50" s="1066"/>
      <c r="AR50" s="1066"/>
      <c r="AS50" s="1066"/>
      <c r="AT50" s="1066"/>
      <c r="AU50" s="1066"/>
      <c r="AV50" s="1066"/>
      <c r="AW50" s="1066"/>
      <c r="AX50" s="1066"/>
      <c r="AY50" s="1066"/>
      <c r="AZ50" s="1067"/>
      <c r="BA50" s="1067"/>
      <c r="BB50" s="1067"/>
      <c r="BC50" s="1067"/>
      <c r="BD50" s="1067"/>
      <c r="BE50" s="1013"/>
      <c r="BF50" s="1013"/>
      <c r="BG50" s="1013"/>
      <c r="BH50" s="1013"/>
      <c r="BI50" s="1014"/>
      <c r="BJ50" s="216"/>
      <c r="BK50" s="216"/>
      <c r="BL50" s="216"/>
      <c r="BM50" s="216"/>
      <c r="BN50" s="216"/>
      <c r="BO50" s="225"/>
      <c r="BP50" s="225"/>
      <c r="BQ50" s="222">
        <v>44</v>
      </c>
      <c r="BR50" s="223"/>
      <c r="BS50" s="1033"/>
      <c r="BT50" s="1034"/>
      <c r="BU50" s="1034"/>
      <c r="BV50" s="1034"/>
      <c r="BW50" s="1034"/>
      <c r="BX50" s="1034"/>
      <c r="BY50" s="1034"/>
      <c r="BZ50" s="1034"/>
      <c r="CA50" s="1034"/>
      <c r="CB50" s="1034"/>
      <c r="CC50" s="1034"/>
      <c r="CD50" s="1034"/>
      <c r="CE50" s="1034"/>
      <c r="CF50" s="1034"/>
      <c r="CG50" s="1055"/>
      <c r="CH50" s="1030"/>
      <c r="CI50" s="1031"/>
      <c r="CJ50" s="1031"/>
      <c r="CK50" s="1031"/>
      <c r="CL50" s="1032"/>
      <c r="CM50" s="1030"/>
      <c r="CN50" s="1031"/>
      <c r="CO50" s="1031"/>
      <c r="CP50" s="1031"/>
      <c r="CQ50" s="1032"/>
      <c r="CR50" s="1030"/>
      <c r="CS50" s="1031"/>
      <c r="CT50" s="1031"/>
      <c r="CU50" s="1031"/>
      <c r="CV50" s="1032"/>
      <c r="CW50" s="1030"/>
      <c r="CX50" s="1031"/>
      <c r="CY50" s="1031"/>
      <c r="CZ50" s="1031"/>
      <c r="DA50" s="1032"/>
      <c r="DB50" s="1030"/>
      <c r="DC50" s="1031"/>
      <c r="DD50" s="1031"/>
      <c r="DE50" s="1031"/>
      <c r="DF50" s="1032"/>
      <c r="DG50" s="1030"/>
      <c r="DH50" s="1031"/>
      <c r="DI50" s="1031"/>
      <c r="DJ50" s="1031"/>
      <c r="DK50" s="1032"/>
      <c r="DL50" s="1030"/>
      <c r="DM50" s="1031"/>
      <c r="DN50" s="1031"/>
      <c r="DO50" s="1031"/>
      <c r="DP50" s="1032"/>
      <c r="DQ50" s="1030"/>
      <c r="DR50" s="1031"/>
      <c r="DS50" s="1031"/>
      <c r="DT50" s="1031"/>
      <c r="DU50" s="1032"/>
      <c r="DV50" s="1033"/>
      <c r="DW50" s="1034"/>
      <c r="DX50" s="1034"/>
      <c r="DY50" s="1034"/>
      <c r="DZ50" s="1035"/>
      <c r="EA50" s="214"/>
    </row>
    <row r="51" spans="1:131" ht="26.25" customHeight="1" x14ac:dyDescent="0.15">
      <c r="A51" s="222">
        <v>24</v>
      </c>
      <c r="B51" s="1071"/>
      <c r="C51" s="1072"/>
      <c r="D51" s="1072"/>
      <c r="E51" s="1072"/>
      <c r="F51" s="1072"/>
      <c r="G51" s="1072"/>
      <c r="H51" s="1072"/>
      <c r="I51" s="1072"/>
      <c r="J51" s="1072"/>
      <c r="K51" s="1072"/>
      <c r="L51" s="1072"/>
      <c r="M51" s="1072"/>
      <c r="N51" s="1072"/>
      <c r="O51" s="1072"/>
      <c r="P51" s="1073"/>
      <c r="Q51" s="1074"/>
      <c r="R51" s="1066"/>
      <c r="S51" s="1066"/>
      <c r="T51" s="1066"/>
      <c r="U51" s="1066"/>
      <c r="V51" s="1066"/>
      <c r="W51" s="1066"/>
      <c r="X51" s="1066"/>
      <c r="Y51" s="1066"/>
      <c r="Z51" s="1066"/>
      <c r="AA51" s="1066"/>
      <c r="AB51" s="1066"/>
      <c r="AC51" s="1066"/>
      <c r="AD51" s="1066"/>
      <c r="AE51" s="1075"/>
      <c r="AF51" s="1076"/>
      <c r="AG51" s="1077"/>
      <c r="AH51" s="1077"/>
      <c r="AI51" s="1077"/>
      <c r="AJ51" s="1078"/>
      <c r="AK51" s="1065"/>
      <c r="AL51" s="1066"/>
      <c r="AM51" s="1066"/>
      <c r="AN51" s="1066"/>
      <c r="AO51" s="1066"/>
      <c r="AP51" s="1066"/>
      <c r="AQ51" s="1066"/>
      <c r="AR51" s="1066"/>
      <c r="AS51" s="1066"/>
      <c r="AT51" s="1066"/>
      <c r="AU51" s="1066"/>
      <c r="AV51" s="1066"/>
      <c r="AW51" s="1066"/>
      <c r="AX51" s="1066"/>
      <c r="AY51" s="1066"/>
      <c r="AZ51" s="1067"/>
      <c r="BA51" s="1067"/>
      <c r="BB51" s="1067"/>
      <c r="BC51" s="1067"/>
      <c r="BD51" s="1067"/>
      <c r="BE51" s="1013"/>
      <c r="BF51" s="1013"/>
      <c r="BG51" s="1013"/>
      <c r="BH51" s="1013"/>
      <c r="BI51" s="1014"/>
      <c r="BJ51" s="216"/>
      <c r="BK51" s="216"/>
      <c r="BL51" s="216"/>
      <c r="BM51" s="216"/>
      <c r="BN51" s="216"/>
      <c r="BO51" s="225"/>
      <c r="BP51" s="225"/>
      <c r="BQ51" s="222">
        <v>45</v>
      </c>
      <c r="BR51" s="223"/>
      <c r="BS51" s="1033"/>
      <c r="BT51" s="1034"/>
      <c r="BU51" s="1034"/>
      <c r="BV51" s="1034"/>
      <c r="BW51" s="1034"/>
      <c r="BX51" s="1034"/>
      <c r="BY51" s="1034"/>
      <c r="BZ51" s="1034"/>
      <c r="CA51" s="1034"/>
      <c r="CB51" s="1034"/>
      <c r="CC51" s="1034"/>
      <c r="CD51" s="1034"/>
      <c r="CE51" s="1034"/>
      <c r="CF51" s="1034"/>
      <c r="CG51" s="1055"/>
      <c r="CH51" s="1030"/>
      <c r="CI51" s="1031"/>
      <c r="CJ51" s="1031"/>
      <c r="CK51" s="1031"/>
      <c r="CL51" s="1032"/>
      <c r="CM51" s="1030"/>
      <c r="CN51" s="1031"/>
      <c r="CO51" s="1031"/>
      <c r="CP51" s="1031"/>
      <c r="CQ51" s="1032"/>
      <c r="CR51" s="1030"/>
      <c r="CS51" s="1031"/>
      <c r="CT51" s="1031"/>
      <c r="CU51" s="1031"/>
      <c r="CV51" s="1032"/>
      <c r="CW51" s="1030"/>
      <c r="CX51" s="1031"/>
      <c r="CY51" s="1031"/>
      <c r="CZ51" s="1031"/>
      <c r="DA51" s="1032"/>
      <c r="DB51" s="1030"/>
      <c r="DC51" s="1031"/>
      <c r="DD51" s="1031"/>
      <c r="DE51" s="1031"/>
      <c r="DF51" s="1032"/>
      <c r="DG51" s="1030"/>
      <c r="DH51" s="1031"/>
      <c r="DI51" s="1031"/>
      <c r="DJ51" s="1031"/>
      <c r="DK51" s="1032"/>
      <c r="DL51" s="1030"/>
      <c r="DM51" s="1031"/>
      <c r="DN51" s="1031"/>
      <c r="DO51" s="1031"/>
      <c r="DP51" s="1032"/>
      <c r="DQ51" s="1030"/>
      <c r="DR51" s="1031"/>
      <c r="DS51" s="1031"/>
      <c r="DT51" s="1031"/>
      <c r="DU51" s="1032"/>
      <c r="DV51" s="1033"/>
      <c r="DW51" s="1034"/>
      <c r="DX51" s="1034"/>
      <c r="DY51" s="1034"/>
      <c r="DZ51" s="1035"/>
      <c r="EA51" s="214"/>
    </row>
    <row r="52" spans="1:131" ht="26.25" customHeight="1" x14ac:dyDescent="0.15">
      <c r="A52" s="222">
        <v>25</v>
      </c>
      <c r="B52" s="1071"/>
      <c r="C52" s="1072"/>
      <c r="D52" s="1072"/>
      <c r="E52" s="1072"/>
      <c r="F52" s="1072"/>
      <c r="G52" s="1072"/>
      <c r="H52" s="1072"/>
      <c r="I52" s="1072"/>
      <c r="J52" s="1072"/>
      <c r="K52" s="1072"/>
      <c r="L52" s="1072"/>
      <c r="M52" s="1072"/>
      <c r="N52" s="1072"/>
      <c r="O52" s="1072"/>
      <c r="P52" s="1073"/>
      <c r="Q52" s="1074"/>
      <c r="R52" s="1066"/>
      <c r="S52" s="1066"/>
      <c r="T52" s="1066"/>
      <c r="U52" s="1066"/>
      <c r="V52" s="1066"/>
      <c r="W52" s="1066"/>
      <c r="X52" s="1066"/>
      <c r="Y52" s="1066"/>
      <c r="Z52" s="1066"/>
      <c r="AA52" s="1066"/>
      <c r="AB52" s="1066"/>
      <c r="AC52" s="1066"/>
      <c r="AD52" s="1066"/>
      <c r="AE52" s="1075"/>
      <c r="AF52" s="1076"/>
      <c r="AG52" s="1077"/>
      <c r="AH52" s="1077"/>
      <c r="AI52" s="1077"/>
      <c r="AJ52" s="1078"/>
      <c r="AK52" s="1065"/>
      <c r="AL52" s="1066"/>
      <c r="AM52" s="1066"/>
      <c r="AN52" s="1066"/>
      <c r="AO52" s="1066"/>
      <c r="AP52" s="1066"/>
      <c r="AQ52" s="1066"/>
      <c r="AR52" s="1066"/>
      <c r="AS52" s="1066"/>
      <c r="AT52" s="1066"/>
      <c r="AU52" s="1066"/>
      <c r="AV52" s="1066"/>
      <c r="AW52" s="1066"/>
      <c r="AX52" s="1066"/>
      <c r="AY52" s="1066"/>
      <c r="AZ52" s="1067"/>
      <c r="BA52" s="1067"/>
      <c r="BB52" s="1067"/>
      <c r="BC52" s="1067"/>
      <c r="BD52" s="1067"/>
      <c r="BE52" s="1013"/>
      <c r="BF52" s="1013"/>
      <c r="BG52" s="1013"/>
      <c r="BH52" s="1013"/>
      <c r="BI52" s="1014"/>
      <c r="BJ52" s="216"/>
      <c r="BK52" s="216"/>
      <c r="BL52" s="216"/>
      <c r="BM52" s="216"/>
      <c r="BN52" s="216"/>
      <c r="BO52" s="225"/>
      <c r="BP52" s="225"/>
      <c r="BQ52" s="222">
        <v>46</v>
      </c>
      <c r="BR52" s="223"/>
      <c r="BS52" s="1033"/>
      <c r="BT52" s="1034"/>
      <c r="BU52" s="1034"/>
      <c r="BV52" s="1034"/>
      <c r="BW52" s="1034"/>
      <c r="BX52" s="1034"/>
      <c r="BY52" s="1034"/>
      <c r="BZ52" s="1034"/>
      <c r="CA52" s="1034"/>
      <c r="CB52" s="1034"/>
      <c r="CC52" s="1034"/>
      <c r="CD52" s="1034"/>
      <c r="CE52" s="1034"/>
      <c r="CF52" s="1034"/>
      <c r="CG52" s="1055"/>
      <c r="CH52" s="1030"/>
      <c r="CI52" s="1031"/>
      <c r="CJ52" s="1031"/>
      <c r="CK52" s="1031"/>
      <c r="CL52" s="1032"/>
      <c r="CM52" s="1030"/>
      <c r="CN52" s="1031"/>
      <c r="CO52" s="1031"/>
      <c r="CP52" s="1031"/>
      <c r="CQ52" s="1032"/>
      <c r="CR52" s="1030"/>
      <c r="CS52" s="1031"/>
      <c r="CT52" s="1031"/>
      <c r="CU52" s="1031"/>
      <c r="CV52" s="1032"/>
      <c r="CW52" s="1030"/>
      <c r="CX52" s="1031"/>
      <c r="CY52" s="1031"/>
      <c r="CZ52" s="1031"/>
      <c r="DA52" s="1032"/>
      <c r="DB52" s="1030"/>
      <c r="DC52" s="1031"/>
      <c r="DD52" s="1031"/>
      <c r="DE52" s="1031"/>
      <c r="DF52" s="1032"/>
      <c r="DG52" s="1030"/>
      <c r="DH52" s="1031"/>
      <c r="DI52" s="1031"/>
      <c r="DJ52" s="1031"/>
      <c r="DK52" s="1032"/>
      <c r="DL52" s="1030"/>
      <c r="DM52" s="1031"/>
      <c r="DN52" s="1031"/>
      <c r="DO52" s="1031"/>
      <c r="DP52" s="1032"/>
      <c r="DQ52" s="1030"/>
      <c r="DR52" s="1031"/>
      <c r="DS52" s="1031"/>
      <c r="DT52" s="1031"/>
      <c r="DU52" s="1032"/>
      <c r="DV52" s="1033"/>
      <c r="DW52" s="1034"/>
      <c r="DX52" s="1034"/>
      <c r="DY52" s="1034"/>
      <c r="DZ52" s="1035"/>
      <c r="EA52" s="214"/>
    </row>
    <row r="53" spans="1:131" ht="26.25" customHeight="1" x14ac:dyDescent="0.15">
      <c r="A53" s="222">
        <v>26</v>
      </c>
      <c r="B53" s="1071"/>
      <c r="C53" s="1072"/>
      <c r="D53" s="1072"/>
      <c r="E53" s="1072"/>
      <c r="F53" s="1072"/>
      <c r="G53" s="1072"/>
      <c r="H53" s="1072"/>
      <c r="I53" s="1072"/>
      <c r="J53" s="1072"/>
      <c r="K53" s="1072"/>
      <c r="L53" s="1072"/>
      <c r="M53" s="1072"/>
      <c r="N53" s="1072"/>
      <c r="O53" s="1072"/>
      <c r="P53" s="1073"/>
      <c r="Q53" s="1074"/>
      <c r="R53" s="1066"/>
      <c r="S53" s="1066"/>
      <c r="T53" s="1066"/>
      <c r="U53" s="1066"/>
      <c r="V53" s="1066"/>
      <c r="W53" s="1066"/>
      <c r="X53" s="1066"/>
      <c r="Y53" s="1066"/>
      <c r="Z53" s="1066"/>
      <c r="AA53" s="1066"/>
      <c r="AB53" s="1066"/>
      <c r="AC53" s="1066"/>
      <c r="AD53" s="1066"/>
      <c r="AE53" s="1075"/>
      <c r="AF53" s="1076"/>
      <c r="AG53" s="1077"/>
      <c r="AH53" s="1077"/>
      <c r="AI53" s="1077"/>
      <c r="AJ53" s="1078"/>
      <c r="AK53" s="1065"/>
      <c r="AL53" s="1066"/>
      <c r="AM53" s="1066"/>
      <c r="AN53" s="1066"/>
      <c r="AO53" s="1066"/>
      <c r="AP53" s="1066"/>
      <c r="AQ53" s="1066"/>
      <c r="AR53" s="1066"/>
      <c r="AS53" s="1066"/>
      <c r="AT53" s="1066"/>
      <c r="AU53" s="1066"/>
      <c r="AV53" s="1066"/>
      <c r="AW53" s="1066"/>
      <c r="AX53" s="1066"/>
      <c r="AY53" s="1066"/>
      <c r="AZ53" s="1067"/>
      <c r="BA53" s="1067"/>
      <c r="BB53" s="1067"/>
      <c r="BC53" s="1067"/>
      <c r="BD53" s="1067"/>
      <c r="BE53" s="1013"/>
      <c r="BF53" s="1013"/>
      <c r="BG53" s="1013"/>
      <c r="BH53" s="1013"/>
      <c r="BI53" s="1014"/>
      <c r="BJ53" s="216"/>
      <c r="BK53" s="216"/>
      <c r="BL53" s="216"/>
      <c r="BM53" s="216"/>
      <c r="BN53" s="216"/>
      <c r="BO53" s="225"/>
      <c r="BP53" s="225"/>
      <c r="BQ53" s="222">
        <v>47</v>
      </c>
      <c r="BR53" s="223"/>
      <c r="BS53" s="1033"/>
      <c r="BT53" s="1034"/>
      <c r="BU53" s="1034"/>
      <c r="BV53" s="1034"/>
      <c r="BW53" s="1034"/>
      <c r="BX53" s="1034"/>
      <c r="BY53" s="1034"/>
      <c r="BZ53" s="1034"/>
      <c r="CA53" s="1034"/>
      <c r="CB53" s="1034"/>
      <c r="CC53" s="1034"/>
      <c r="CD53" s="1034"/>
      <c r="CE53" s="1034"/>
      <c r="CF53" s="1034"/>
      <c r="CG53" s="1055"/>
      <c r="CH53" s="1030"/>
      <c r="CI53" s="1031"/>
      <c r="CJ53" s="1031"/>
      <c r="CK53" s="1031"/>
      <c r="CL53" s="1032"/>
      <c r="CM53" s="1030"/>
      <c r="CN53" s="1031"/>
      <c r="CO53" s="1031"/>
      <c r="CP53" s="1031"/>
      <c r="CQ53" s="1032"/>
      <c r="CR53" s="1030"/>
      <c r="CS53" s="1031"/>
      <c r="CT53" s="1031"/>
      <c r="CU53" s="1031"/>
      <c r="CV53" s="1032"/>
      <c r="CW53" s="1030"/>
      <c r="CX53" s="1031"/>
      <c r="CY53" s="1031"/>
      <c r="CZ53" s="1031"/>
      <c r="DA53" s="1032"/>
      <c r="DB53" s="1030"/>
      <c r="DC53" s="1031"/>
      <c r="DD53" s="1031"/>
      <c r="DE53" s="1031"/>
      <c r="DF53" s="1032"/>
      <c r="DG53" s="1030"/>
      <c r="DH53" s="1031"/>
      <c r="DI53" s="1031"/>
      <c r="DJ53" s="1031"/>
      <c r="DK53" s="1032"/>
      <c r="DL53" s="1030"/>
      <c r="DM53" s="1031"/>
      <c r="DN53" s="1031"/>
      <c r="DO53" s="1031"/>
      <c r="DP53" s="1032"/>
      <c r="DQ53" s="1030"/>
      <c r="DR53" s="1031"/>
      <c r="DS53" s="1031"/>
      <c r="DT53" s="1031"/>
      <c r="DU53" s="1032"/>
      <c r="DV53" s="1033"/>
      <c r="DW53" s="1034"/>
      <c r="DX53" s="1034"/>
      <c r="DY53" s="1034"/>
      <c r="DZ53" s="1035"/>
      <c r="EA53" s="214"/>
    </row>
    <row r="54" spans="1:131" ht="26.25" customHeight="1" x14ac:dyDescent="0.15">
      <c r="A54" s="222">
        <v>27</v>
      </c>
      <c r="B54" s="1071"/>
      <c r="C54" s="1072"/>
      <c r="D54" s="1072"/>
      <c r="E54" s="1072"/>
      <c r="F54" s="1072"/>
      <c r="G54" s="1072"/>
      <c r="H54" s="1072"/>
      <c r="I54" s="1072"/>
      <c r="J54" s="1072"/>
      <c r="K54" s="1072"/>
      <c r="L54" s="1072"/>
      <c r="M54" s="1072"/>
      <c r="N54" s="1072"/>
      <c r="O54" s="1072"/>
      <c r="P54" s="1073"/>
      <c r="Q54" s="1074"/>
      <c r="R54" s="1066"/>
      <c r="S54" s="1066"/>
      <c r="T54" s="1066"/>
      <c r="U54" s="1066"/>
      <c r="V54" s="1066"/>
      <c r="W54" s="1066"/>
      <c r="X54" s="1066"/>
      <c r="Y54" s="1066"/>
      <c r="Z54" s="1066"/>
      <c r="AA54" s="1066"/>
      <c r="AB54" s="1066"/>
      <c r="AC54" s="1066"/>
      <c r="AD54" s="1066"/>
      <c r="AE54" s="1075"/>
      <c r="AF54" s="1076"/>
      <c r="AG54" s="1077"/>
      <c r="AH54" s="1077"/>
      <c r="AI54" s="1077"/>
      <c r="AJ54" s="1078"/>
      <c r="AK54" s="1065"/>
      <c r="AL54" s="1066"/>
      <c r="AM54" s="1066"/>
      <c r="AN54" s="1066"/>
      <c r="AO54" s="1066"/>
      <c r="AP54" s="1066"/>
      <c r="AQ54" s="1066"/>
      <c r="AR54" s="1066"/>
      <c r="AS54" s="1066"/>
      <c r="AT54" s="1066"/>
      <c r="AU54" s="1066"/>
      <c r="AV54" s="1066"/>
      <c r="AW54" s="1066"/>
      <c r="AX54" s="1066"/>
      <c r="AY54" s="1066"/>
      <c r="AZ54" s="1067"/>
      <c r="BA54" s="1067"/>
      <c r="BB54" s="1067"/>
      <c r="BC54" s="1067"/>
      <c r="BD54" s="1067"/>
      <c r="BE54" s="1013"/>
      <c r="BF54" s="1013"/>
      <c r="BG54" s="1013"/>
      <c r="BH54" s="1013"/>
      <c r="BI54" s="1014"/>
      <c r="BJ54" s="216"/>
      <c r="BK54" s="216"/>
      <c r="BL54" s="216"/>
      <c r="BM54" s="216"/>
      <c r="BN54" s="216"/>
      <c r="BO54" s="225"/>
      <c r="BP54" s="225"/>
      <c r="BQ54" s="222">
        <v>48</v>
      </c>
      <c r="BR54" s="223"/>
      <c r="BS54" s="1033"/>
      <c r="BT54" s="1034"/>
      <c r="BU54" s="1034"/>
      <c r="BV54" s="1034"/>
      <c r="BW54" s="1034"/>
      <c r="BX54" s="1034"/>
      <c r="BY54" s="1034"/>
      <c r="BZ54" s="1034"/>
      <c r="CA54" s="1034"/>
      <c r="CB54" s="1034"/>
      <c r="CC54" s="1034"/>
      <c r="CD54" s="1034"/>
      <c r="CE54" s="1034"/>
      <c r="CF54" s="1034"/>
      <c r="CG54" s="1055"/>
      <c r="CH54" s="1030"/>
      <c r="CI54" s="1031"/>
      <c r="CJ54" s="1031"/>
      <c r="CK54" s="1031"/>
      <c r="CL54" s="1032"/>
      <c r="CM54" s="1030"/>
      <c r="CN54" s="1031"/>
      <c r="CO54" s="1031"/>
      <c r="CP54" s="1031"/>
      <c r="CQ54" s="1032"/>
      <c r="CR54" s="1030"/>
      <c r="CS54" s="1031"/>
      <c r="CT54" s="1031"/>
      <c r="CU54" s="1031"/>
      <c r="CV54" s="1032"/>
      <c r="CW54" s="1030"/>
      <c r="CX54" s="1031"/>
      <c r="CY54" s="1031"/>
      <c r="CZ54" s="1031"/>
      <c r="DA54" s="1032"/>
      <c r="DB54" s="1030"/>
      <c r="DC54" s="1031"/>
      <c r="DD54" s="1031"/>
      <c r="DE54" s="1031"/>
      <c r="DF54" s="1032"/>
      <c r="DG54" s="1030"/>
      <c r="DH54" s="1031"/>
      <c r="DI54" s="1031"/>
      <c r="DJ54" s="1031"/>
      <c r="DK54" s="1032"/>
      <c r="DL54" s="1030"/>
      <c r="DM54" s="1031"/>
      <c r="DN54" s="1031"/>
      <c r="DO54" s="1031"/>
      <c r="DP54" s="1032"/>
      <c r="DQ54" s="1030"/>
      <c r="DR54" s="1031"/>
      <c r="DS54" s="1031"/>
      <c r="DT54" s="1031"/>
      <c r="DU54" s="1032"/>
      <c r="DV54" s="1033"/>
      <c r="DW54" s="1034"/>
      <c r="DX54" s="1034"/>
      <c r="DY54" s="1034"/>
      <c r="DZ54" s="1035"/>
      <c r="EA54" s="214"/>
    </row>
    <row r="55" spans="1:131" ht="26.25" customHeight="1" x14ac:dyDescent="0.15">
      <c r="A55" s="222">
        <v>28</v>
      </c>
      <c r="B55" s="1071"/>
      <c r="C55" s="1072"/>
      <c r="D55" s="1072"/>
      <c r="E55" s="1072"/>
      <c r="F55" s="1072"/>
      <c r="G55" s="1072"/>
      <c r="H55" s="1072"/>
      <c r="I55" s="1072"/>
      <c r="J55" s="1072"/>
      <c r="K55" s="1072"/>
      <c r="L55" s="1072"/>
      <c r="M55" s="1072"/>
      <c r="N55" s="1072"/>
      <c r="O55" s="1072"/>
      <c r="P55" s="1073"/>
      <c r="Q55" s="1074"/>
      <c r="R55" s="1066"/>
      <c r="S55" s="1066"/>
      <c r="T55" s="1066"/>
      <c r="U55" s="1066"/>
      <c r="V55" s="1066"/>
      <c r="W55" s="1066"/>
      <c r="X55" s="1066"/>
      <c r="Y55" s="1066"/>
      <c r="Z55" s="1066"/>
      <c r="AA55" s="1066"/>
      <c r="AB55" s="1066"/>
      <c r="AC55" s="1066"/>
      <c r="AD55" s="1066"/>
      <c r="AE55" s="1075"/>
      <c r="AF55" s="1076"/>
      <c r="AG55" s="1077"/>
      <c r="AH55" s="1077"/>
      <c r="AI55" s="1077"/>
      <c r="AJ55" s="1078"/>
      <c r="AK55" s="1065"/>
      <c r="AL55" s="1066"/>
      <c r="AM55" s="1066"/>
      <c r="AN55" s="1066"/>
      <c r="AO55" s="1066"/>
      <c r="AP55" s="1066"/>
      <c r="AQ55" s="1066"/>
      <c r="AR55" s="1066"/>
      <c r="AS55" s="1066"/>
      <c r="AT55" s="1066"/>
      <c r="AU55" s="1066"/>
      <c r="AV55" s="1066"/>
      <c r="AW55" s="1066"/>
      <c r="AX55" s="1066"/>
      <c r="AY55" s="1066"/>
      <c r="AZ55" s="1067"/>
      <c r="BA55" s="1067"/>
      <c r="BB55" s="1067"/>
      <c r="BC55" s="1067"/>
      <c r="BD55" s="1067"/>
      <c r="BE55" s="1013"/>
      <c r="BF55" s="1013"/>
      <c r="BG55" s="1013"/>
      <c r="BH55" s="1013"/>
      <c r="BI55" s="1014"/>
      <c r="BJ55" s="216"/>
      <c r="BK55" s="216"/>
      <c r="BL55" s="216"/>
      <c r="BM55" s="216"/>
      <c r="BN55" s="216"/>
      <c r="BO55" s="225"/>
      <c r="BP55" s="225"/>
      <c r="BQ55" s="222">
        <v>49</v>
      </c>
      <c r="BR55" s="223"/>
      <c r="BS55" s="1033"/>
      <c r="BT55" s="1034"/>
      <c r="BU55" s="1034"/>
      <c r="BV55" s="1034"/>
      <c r="BW55" s="1034"/>
      <c r="BX55" s="1034"/>
      <c r="BY55" s="1034"/>
      <c r="BZ55" s="1034"/>
      <c r="CA55" s="1034"/>
      <c r="CB55" s="1034"/>
      <c r="CC55" s="1034"/>
      <c r="CD55" s="1034"/>
      <c r="CE55" s="1034"/>
      <c r="CF55" s="1034"/>
      <c r="CG55" s="1055"/>
      <c r="CH55" s="1030"/>
      <c r="CI55" s="1031"/>
      <c r="CJ55" s="1031"/>
      <c r="CK55" s="1031"/>
      <c r="CL55" s="1032"/>
      <c r="CM55" s="1030"/>
      <c r="CN55" s="1031"/>
      <c r="CO55" s="1031"/>
      <c r="CP55" s="1031"/>
      <c r="CQ55" s="1032"/>
      <c r="CR55" s="1030"/>
      <c r="CS55" s="1031"/>
      <c r="CT55" s="1031"/>
      <c r="CU55" s="1031"/>
      <c r="CV55" s="1032"/>
      <c r="CW55" s="1030"/>
      <c r="CX55" s="1031"/>
      <c r="CY55" s="1031"/>
      <c r="CZ55" s="1031"/>
      <c r="DA55" s="1032"/>
      <c r="DB55" s="1030"/>
      <c r="DC55" s="1031"/>
      <c r="DD55" s="1031"/>
      <c r="DE55" s="1031"/>
      <c r="DF55" s="1032"/>
      <c r="DG55" s="1030"/>
      <c r="DH55" s="1031"/>
      <c r="DI55" s="1031"/>
      <c r="DJ55" s="1031"/>
      <c r="DK55" s="1032"/>
      <c r="DL55" s="1030"/>
      <c r="DM55" s="1031"/>
      <c r="DN55" s="1031"/>
      <c r="DO55" s="1031"/>
      <c r="DP55" s="1032"/>
      <c r="DQ55" s="1030"/>
      <c r="DR55" s="1031"/>
      <c r="DS55" s="1031"/>
      <c r="DT55" s="1031"/>
      <c r="DU55" s="1032"/>
      <c r="DV55" s="1033"/>
      <c r="DW55" s="1034"/>
      <c r="DX55" s="1034"/>
      <c r="DY55" s="1034"/>
      <c r="DZ55" s="1035"/>
      <c r="EA55" s="214"/>
    </row>
    <row r="56" spans="1:131" ht="26.25" customHeight="1" x14ac:dyDescent="0.15">
      <c r="A56" s="222">
        <v>29</v>
      </c>
      <c r="B56" s="1071"/>
      <c r="C56" s="1072"/>
      <c r="D56" s="1072"/>
      <c r="E56" s="1072"/>
      <c r="F56" s="1072"/>
      <c r="G56" s="1072"/>
      <c r="H56" s="1072"/>
      <c r="I56" s="1072"/>
      <c r="J56" s="1072"/>
      <c r="K56" s="1072"/>
      <c r="L56" s="1072"/>
      <c r="M56" s="1072"/>
      <c r="N56" s="1072"/>
      <c r="O56" s="1072"/>
      <c r="P56" s="1073"/>
      <c r="Q56" s="1074"/>
      <c r="R56" s="1066"/>
      <c r="S56" s="1066"/>
      <c r="T56" s="1066"/>
      <c r="U56" s="1066"/>
      <c r="V56" s="1066"/>
      <c r="W56" s="1066"/>
      <c r="X56" s="1066"/>
      <c r="Y56" s="1066"/>
      <c r="Z56" s="1066"/>
      <c r="AA56" s="1066"/>
      <c r="AB56" s="1066"/>
      <c r="AC56" s="1066"/>
      <c r="AD56" s="1066"/>
      <c r="AE56" s="1075"/>
      <c r="AF56" s="1076"/>
      <c r="AG56" s="1077"/>
      <c r="AH56" s="1077"/>
      <c r="AI56" s="1077"/>
      <c r="AJ56" s="1078"/>
      <c r="AK56" s="1065"/>
      <c r="AL56" s="1066"/>
      <c r="AM56" s="1066"/>
      <c r="AN56" s="1066"/>
      <c r="AO56" s="1066"/>
      <c r="AP56" s="1066"/>
      <c r="AQ56" s="1066"/>
      <c r="AR56" s="1066"/>
      <c r="AS56" s="1066"/>
      <c r="AT56" s="1066"/>
      <c r="AU56" s="1066"/>
      <c r="AV56" s="1066"/>
      <c r="AW56" s="1066"/>
      <c r="AX56" s="1066"/>
      <c r="AY56" s="1066"/>
      <c r="AZ56" s="1067"/>
      <c r="BA56" s="1067"/>
      <c r="BB56" s="1067"/>
      <c r="BC56" s="1067"/>
      <c r="BD56" s="1067"/>
      <c r="BE56" s="1013"/>
      <c r="BF56" s="1013"/>
      <c r="BG56" s="1013"/>
      <c r="BH56" s="1013"/>
      <c r="BI56" s="1014"/>
      <c r="BJ56" s="216"/>
      <c r="BK56" s="216"/>
      <c r="BL56" s="216"/>
      <c r="BM56" s="216"/>
      <c r="BN56" s="216"/>
      <c r="BO56" s="225"/>
      <c r="BP56" s="225"/>
      <c r="BQ56" s="222">
        <v>50</v>
      </c>
      <c r="BR56" s="223"/>
      <c r="BS56" s="1033"/>
      <c r="BT56" s="1034"/>
      <c r="BU56" s="1034"/>
      <c r="BV56" s="1034"/>
      <c r="BW56" s="1034"/>
      <c r="BX56" s="1034"/>
      <c r="BY56" s="1034"/>
      <c r="BZ56" s="1034"/>
      <c r="CA56" s="1034"/>
      <c r="CB56" s="1034"/>
      <c r="CC56" s="1034"/>
      <c r="CD56" s="1034"/>
      <c r="CE56" s="1034"/>
      <c r="CF56" s="1034"/>
      <c r="CG56" s="1055"/>
      <c r="CH56" s="1030"/>
      <c r="CI56" s="1031"/>
      <c r="CJ56" s="1031"/>
      <c r="CK56" s="1031"/>
      <c r="CL56" s="1032"/>
      <c r="CM56" s="1030"/>
      <c r="CN56" s="1031"/>
      <c r="CO56" s="1031"/>
      <c r="CP56" s="1031"/>
      <c r="CQ56" s="1032"/>
      <c r="CR56" s="1030"/>
      <c r="CS56" s="1031"/>
      <c r="CT56" s="1031"/>
      <c r="CU56" s="1031"/>
      <c r="CV56" s="1032"/>
      <c r="CW56" s="1030"/>
      <c r="CX56" s="1031"/>
      <c r="CY56" s="1031"/>
      <c r="CZ56" s="1031"/>
      <c r="DA56" s="1032"/>
      <c r="DB56" s="1030"/>
      <c r="DC56" s="1031"/>
      <c r="DD56" s="1031"/>
      <c r="DE56" s="1031"/>
      <c r="DF56" s="1032"/>
      <c r="DG56" s="1030"/>
      <c r="DH56" s="1031"/>
      <c r="DI56" s="1031"/>
      <c r="DJ56" s="1031"/>
      <c r="DK56" s="1032"/>
      <c r="DL56" s="1030"/>
      <c r="DM56" s="1031"/>
      <c r="DN56" s="1031"/>
      <c r="DO56" s="1031"/>
      <c r="DP56" s="1032"/>
      <c r="DQ56" s="1030"/>
      <c r="DR56" s="1031"/>
      <c r="DS56" s="1031"/>
      <c r="DT56" s="1031"/>
      <c r="DU56" s="1032"/>
      <c r="DV56" s="1033"/>
      <c r="DW56" s="1034"/>
      <c r="DX56" s="1034"/>
      <c r="DY56" s="1034"/>
      <c r="DZ56" s="1035"/>
      <c r="EA56" s="214"/>
    </row>
    <row r="57" spans="1:131" ht="26.25" customHeight="1" x14ac:dyDescent="0.15">
      <c r="A57" s="222">
        <v>30</v>
      </c>
      <c r="B57" s="1071"/>
      <c r="C57" s="1072"/>
      <c r="D57" s="1072"/>
      <c r="E57" s="1072"/>
      <c r="F57" s="1072"/>
      <c r="G57" s="1072"/>
      <c r="H57" s="1072"/>
      <c r="I57" s="1072"/>
      <c r="J57" s="1072"/>
      <c r="K57" s="1072"/>
      <c r="L57" s="1072"/>
      <c r="M57" s="1072"/>
      <c r="N57" s="1072"/>
      <c r="O57" s="1072"/>
      <c r="P57" s="1073"/>
      <c r="Q57" s="1074"/>
      <c r="R57" s="1066"/>
      <c r="S57" s="1066"/>
      <c r="T57" s="1066"/>
      <c r="U57" s="1066"/>
      <c r="V57" s="1066"/>
      <c r="W57" s="1066"/>
      <c r="X57" s="1066"/>
      <c r="Y57" s="1066"/>
      <c r="Z57" s="1066"/>
      <c r="AA57" s="1066"/>
      <c r="AB57" s="1066"/>
      <c r="AC57" s="1066"/>
      <c r="AD57" s="1066"/>
      <c r="AE57" s="1075"/>
      <c r="AF57" s="1076"/>
      <c r="AG57" s="1077"/>
      <c r="AH57" s="1077"/>
      <c r="AI57" s="1077"/>
      <c r="AJ57" s="1078"/>
      <c r="AK57" s="1065"/>
      <c r="AL57" s="1066"/>
      <c r="AM57" s="1066"/>
      <c r="AN57" s="1066"/>
      <c r="AO57" s="1066"/>
      <c r="AP57" s="1066"/>
      <c r="AQ57" s="1066"/>
      <c r="AR57" s="1066"/>
      <c r="AS57" s="1066"/>
      <c r="AT57" s="1066"/>
      <c r="AU57" s="1066"/>
      <c r="AV57" s="1066"/>
      <c r="AW57" s="1066"/>
      <c r="AX57" s="1066"/>
      <c r="AY57" s="1066"/>
      <c r="AZ57" s="1067"/>
      <c r="BA57" s="1067"/>
      <c r="BB57" s="1067"/>
      <c r="BC57" s="1067"/>
      <c r="BD57" s="1067"/>
      <c r="BE57" s="1013"/>
      <c r="BF57" s="1013"/>
      <c r="BG57" s="1013"/>
      <c r="BH57" s="1013"/>
      <c r="BI57" s="1014"/>
      <c r="BJ57" s="216"/>
      <c r="BK57" s="216"/>
      <c r="BL57" s="216"/>
      <c r="BM57" s="216"/>
      <c r="BN57" s="216"/>
      <c r="BO57" s="225"/>
      <c r="BP57" s="225"/>
      <c r="BQ57" s="222">
        <v>51</v>
      </c>
      <c r="BR57" s="223"/>
      <c r="BS57" s="1033"/>
      <c r="BT57" s="1034"/>
      <c r="BU57" s="1034"/>
      <c r="BV57" s="1034"/>
      <c r="BW57" s="1034"/>
      <c r="BX57" s="1034"/>
      <c r="BY57" s="1034"/>
      <c r="BZ57" s="1034"/>
      <c r="CA57" s="1034"/>
      <c r="CB57" s="1034"/>
      <c r="CC57" s="1034"/>
      <c r="CD57" s="1034"/>
      <c r="CE57" s="1034"/>
      <c r="CF57" s="1034"/>
      <c r="CG57" s="1055"/>
      <c r="CH57" s="1030"/>
      <c r="CI57" s="1031"/>
      <c r="CJ57" s="1031"/>
      <c r="CK57" s="1031"/>
      <c r="CL57" s="1032"/>
      <c r="CM57" s="1030"/>
      <c r="CN57" s="1031"/>
      <c r="CO57" s="1031"/>
      <c r="CP57" s="1031"/>
      <c r="CQ57" s="1032"/>
      <c r="CR57" s="1030"/>
      <c r="CS57" s="1031"/>
      <c r="CT57" s="1031"/>
      <c r="CU57" s="1031"/>
      <c r="CV57" s="1032"/>
      <c r="CW57" s="1030"/>
      <c r="CX57" s="1031"/>
      <c r="CY57" s="1031"/>
      <c r="CZ57" s="1031"/>
      <c r="DA57" s="1032"/>
      <c r="DB57" s="1030"/>
      <c r="DC57" s="1031"/>
      <c r="DD57" s="1031"/>
      <c r="DE57" s="1031"/>
      <c r="DF57" s="1032"/>
      <c r="DG57" s="1030"/>
      <c r="DH57" s="1031"/>
      <c r="DI57" s="1031"/>
      <c r="DJ57" s="1031"/>
      <c r="DK57" s="1032"/>
      <c r="DL57" s="1030"/>
      <c r="DM57" s="1031"/>
      <c r="DN57" s="1031"/>
      <c r="DO57" s="1031"/>
      <c r="DP57" s="1032"/>
      <c r="DQ57" s="1030"/>
      <c r="DR57" s="1031"/>
      <c r="DS57" s="1031"/>
      <c r="DT57" s="1031"/>
      <c r="DU57" s="1032"/>
      <c r="DV57" s="1033"/>
      <c r="DW57" s="1034"/>
      <c r="DX57" s="1034"/>
      <c r="DY57" s="1034"/>
      <c r="DZ57" s="1035"/>
      <c r="EA57" s="214"/>
    </row>
    <row r="58" spans="1:131" ht="26.25" customHeight="1" x14ac:dyDescent="0.15">
      <c r="A58" s="222">
        <v>31</v>
      </c>
      <c r="B58" s="1071"/>
      <c r="C58" s="1072"/>
      <c r="D58" s="1072"/>
      <c r="E58" s="1072"/>
      <c r="F58" s="1072"/>
      <c r="G58" s="1072"/>
      <c r="H58" s="1072"/>
      <c r="I58" s="1072"/>
      <c r="J58" s="1072"/>
      <c r="K58" s="1072"/>
      <c r="L58" s="1072"/>
      <c r="M58" s="1072"/>
      <c r="N58" s="1072"/>
      <c r="O58" s="1072"/>
      <c r="P58" s="1073"/>
      <c r="Q58" s="1074"/>
      <c r="R58" s="1066"/>
      <c r="S58" s="1066"/>
      <c r="T58" s="1066"/>
      <c r="U58" s="1066"/>
      <c r="V58" s="1066"/>
      <c r="W58" s="1066"/>
      <c r="X58" s="1066"/>
      <c r="Y58" s="1066"/>
      <c r="Z58" s="1066"/>
      <c r="AA58" s="1066"/>
      <c r="AB58" s="1066"/>
      <c r="AC58" s="1066"/>
      <c r="AD58" s="1066"/>
      <c r="AE58" s="1075"/>
      <c r="AF58" s="1076"/>
      <c r="AG58" s="1077"/>
      <c r="AH58" s="1077"/>
      <c r="AI58" s="1077"/>
      <c r="AJ58" s="1078"/>
      <c r="AK58" s="1065"/>
      <c r="AL58" s="1066"/>
      <c r="AM58" s="1066"/>
      <c r="AN58" s="1066"/>
      <c r="AO58" s="1066"/>
      <c r="AP58" s="1066"/>
      <c r="AQ58" s="1066"/>
      <c r="AR58" s="1066"/>
      <c r="AS58" s="1066"/>
      <c r="AT58" s="1066"/>
      <c r="AU58" s="1066"/>
      <c r="AV58" s="1066"/>
      <c r="AW58" s="1066"/>
      <c r="AX58" s="1066"/>
      <c r="AY58" s="1066"/>
      <c r="AZ58" s="1067"/>
      <c r="BA58" s="1067"/>
      <c r="BB58" s="1067"/>
      <c r="BC58" s="1067"/>
      <c r="BD58" s="1067"/>
      <c r="BE58" s="1013"/>
      <c r="BF58" s="1013"/>
      <c r="BG58" s="1013"/>
      <c r="BH58" s="1013"/>
      <c r="BI58" s="1014"/>
      <c r="BJ58" s="216"/>
      <c r="BK58" s="216"/>
      <c r="BL58" s="216"/>
      <c r="BM58" s="216"/>
      <c r="BN58" s="216"/>
      <c r="BO58" s="225"/>
      <c r="BP58" s="225"/>
      <c r="BQ58" s="222">
        <v>52</v>
      </c>
      <c r="BR58" s="223"/>
      <c r="BS58" s="1033"/>
      <c r="BT58" s="1034"/>
      <c r="BU58" s="1034"/>
      <c r="BV58" s="1034"/>
      <c r="BW58" s="1034"/>
      <c r="BX58" s="1034"/>
      <c r="BY58" s="1034"/>
      <c r="BZ58" s="1034"/>
      <c r="CA58" s="1034"/>
      <c r="CB58" s="1034"/>
      <c r="CC58" s="1034"/>
      <c r="CD58" s="1034"/>
      <c r="CE58" s="1034"/>
      <c r="CF58" s="1034"/>
      <c r="CG58" s="1055"/>
      <c r="CH58" s="1030"/>
      <c r="CI58" s="1031"/>
      <c r="CJ58" s="1031"/>
      <c r="CK58" s="1031"/>
      <c r="CL58" s="1032"/>
      <c r="CM58" s="1030"/>
      <c r="CN58" s="1031"/>
      <c r="CO58" s="1031"/>
      <c r="CP58" s="1031"/>
      <c r="CQ58" s="1032"/>
      <c r="CR58" s="1030"/>
      <c r="CS58" s="1031"/>
      <c r="CT58" s="1031"/>
      <c r="CU58" s="1031"/>
      <c r="CV58" s="1032"/>
      <c r="CW58" s="1030"/>
      <c r="CX58" s="1031"/>
      <c r="CY58" s="1031"/>
      <c r="CZ58" s="1031"/>
      <c r="DA58" s="1032"/>
      <c r="DB58" s="1030"/>
      <c r="DC58" s="1031"/>
      <c r="DD58" s="1031"/>
      <c r="DE58" s="1031"/>
      <c r="DF58" s="1032"/>
      <c r="DG58" s="1030"/>
      <c r="DH58" s="1031"/>
      <c r="DI58" s="1031"/>
      <c r="DJ58" s="1031"/>
      <c r="DK58" s="1032"/>
      <c r="DL58" s="1030"/>
      <c r="DM58" s="1031"/>
      <c r="DN58" s="1031"/>
      <c r="DO58" s="1031"/>
      <c r="DP58" s="1032"/>
      <c r="DQ58" s="1030"/>
      <c r="DR58" s="1031"/>
      <c r="DS58" s="1031"/>
      <c r="DT58" s="1031"/>
      <c r="DU58" s="1032"/>
      <c r="DV58" s="1033"/>
      <c r="DW58" s="1034"/>
      <c r="DX58" s="1034"/>
      <c r="DY58" s="1034"/>
      <c r="DZ58" s="1035"/>
      <c r="EA58" s="214"/>
    </row>
    <row r="59" spans="1:131" ht="26.25" customHeight="1" x14ac:dyDescent="0.15">
      <c r="A59" s="222">
        <v>32</v>
      </c>
      <c r="B59" s="1071"/>
      <c r="C59" s="1072"/>
      <c r="D59" s="1072"/>
      <c r="E59" s="1072"/>
      <c r="F59" s="1072"/>
      <c r="G59" s="1072"/>
      <c r="H59" s="1072"/>
      <c r="I59" s="1072"/>
      <c r="J59" s="1072"/>
      <c r="K59" s="1072"/>
      <c r="L59" s="1072"/>
      <c r="M59" s="1072"/>
      <c r="N59" s="1072"/>
      <c r="O59" s="1072"/>
      <c r="P59" s="1073"/>
      <c r="Q59" s="1074"/>
      <c r="R59" s="1066"/>
      <c r="S59" s="1066"/>
      <c r="T59" s="1066"/>
      <c r="U59" s="1066"/>
      <c r="V59" s="1066"/>
      <c r="W59" s="1066"/>
      <c r="X59" s="1066"/>
      <c r="Y59" s="1066"/>
      <c r="Z59" s="1066"/>
      <c r="AA59" s="1066"/>
      <c r="AB59" s="1066"/>
      <c r="AC59" s="1066"/>
      <c r="AD59" s="1066"/>
      <c r="AE59" s="1075"/>
      <c r="AF59" s="1076"/>
      <c r="AG59" s="1077"/>
      <c r="AH59" s="1077"/>
      <c r="AI59" s="1077"/>
      <c r="AJ59" s="1078"/>
      <c r="AK59" s="1065"/>
      <c r="AL59" s="1066"/>
      <c r="AM59" s="1066"/>
      <c r="AN59" s="1066"/>
      <c r="AO59" s="1066"/>
      <c r="AP59" s="1066"/>
      <c r="AQ59" s="1066"/>
      <c r="AR59" s="1066"/>
      <c r="AS59" s="1066"/>
      <c r="AT59" s="1066"/>
      <c r="AU59" s="1066"/>
      <c r="AV59" s="1066"/>
      <c r="AW59" s="1066"/>
      <c r="AX59" s="1066"/>
      <c r="AY59" s="1066"/>
      <c r="AZ59" s="1067"/>
      <c r="BA59" s="1067"/>
      <c r="BB59" s="1067"/>
      <c r="BC59" s="1067"/>
      <c r="BD59" s="1067"/>
      <c r="BE59" s="1013"/>
      <c r="BF59" s="1013"/>
      <c r="BG59" s="1013"/>
      <c r="BH59" s="1013"/>
      <c r="BI59" s="1014"/>
      <c r="BJ59" s="216"/>
      <c r="BK59" s="216"/>
      <c r="BL59" s="216"/>
      <c r="BM59" s="216"/>
      <c r="BN59" s="216"/>
      <c r="BO59" s="225"/>
      <c r="BP59" s="225"/>
      <c r="BQ59" s="222">
        <v>53</v>
      </c>
      <c r="BR59" s="223"/>
      <c r="BS59" s="1033"/>
      <c r="BT59" s="1034"/>
      <c r="BU59" s="1034"/>
      <c r="BV59" s="1034"/>
      <c r="BW59" s="1034"/>
      <c r="BX59" s="1034"/>
      <c r="BY59" s="1034"/>
      <c r="BZ59" s="1034"/>
      <c r="CA59" s="1034"/>
      <c r="CB59" s="1034"/>
      <c r="CC59" s="1034"/>
      <c r="CD59" s="1034"/>
      <c r="CE59" s="1034"/>
      <c r="CF59" s="1034"/>
      <c r="CG59" s="1055"/>
      <c r="CH59" s="1030"/>
      <c r="CI59" s="1031"/>
      <c r="CJ59" s="1031"/>
      <c r="CK59" s="1031"/>
      <c r="CL59" s="1032"/>
      <c r="CM59" s="1030"/>
      <c r="CN59" s="1031"/>
      <c r="CO59" s="1031"/>
      <c r="CP59" s="1031"/>
      <c r="CQ59" s="1032"/>
      <c r="CR59" s="1030"/>
      <c r="CS59" s="1031"/>
      <c r="CT59" s="1031"/>
      <c r="CU59" s="1031"/>
      <c r="CV59" s="1032"/>
      <c r="CW59" s="1030"/>
      <c r="CX59" s="1031"/>
      <c r="CY59" s="1031"/>
      <c r="CZ59" s="1031"/>
      <c r="DA59" s="1032"/>
      <c r="DB59" s="1030"/>
      <c r="DC59" s="1031"/>
      <c r="DD59" s="1031"/>
      <c r="DE59" s="1031"/>
      <c r="DF59" s="1032"/>
      <c r="DG59" s="1030"/>
      <c r="DH59" s="1031"/>
      <c r="DI59" s="1031"/>
      <c r="DJ59" s="1031"/>
      <c r="DK59" s="1032"/>
      <c r="DL59" s="1030"/>
      <c r="DM59" s="1031"/>
      <c r="DN59" s="1031"/>
      <c r="DO59" s="1031"/>
      <c r="DP59" s="1032"/>
      <c r="DQ59" s="1030"/>
      <c r="DR59" s="1031"/>
      <c r="DS59" s="1031"/>
      <c r="DT59" s="1031"/>
      <c r="DU59" s="1032"/>
      <c r="DV59" s="1033"/>
      <c r="DW59" s="1034"/>
      <c r="DX59" s="1034"/>
      <c r="DY59" s="1034"/>
      <c r="DZ59" s="1035"/>
      <c r="EA59" s="214"/>
    </row>
    <row r="60" spans="1:131" ht="26.25" customHeight="1" x14ac:dyDescent="0.15">
      <c r="A60" s="222">
        <v>33</v>
      </c>
      <c r="B60" s="1071"/>
      <c r="C60" s="1072"/>
      <c r="D60" s="1072"/>
      <c r="E60" s="1072"/>
      <c r="F60" s="1072"/>
      <c r="G60" s="1072"/>
      <c r="H60" s="1072"/>
      <c r="I60" s="1072"/>
      <c r="J60" s="1072"/>
      <c r="K60" s="1072"/>
      <c r="L60" s="1072"/>
      <c r="M60" s="1072"/>
      <c r="N60" s="1072"/>
      <c r="O60" s="1072"/>
      <c r="P60" s="1073"/>
      <c r="Q60" s="1074"/>
      <c r="R60" s="1066"/>
      <c r="S60" s="1066"/>
      <c r="T60" s="1066"/>
      <c r="U60" s="1066"/>
      <c r="V60" s="1066"/>
      <c r="W60" s="1066"/>
      <c r="X60" s="1066"/>
      <c r="Y60" s="1066"/>
      <c r="Z60" s="1066"/>
      <c r="AA60" s="1066"/>
      <c r="AB60" s="1066"/>
      <c r="AC60" s="1066"/>
      <c r="AD60" s="1066"/>
      <c r="AE60" s="1075"/>
      <c r="AF60" s="1076"/>
      <c r="AG60" s="1077"/>
      <c r="AH60" s="1077"/>
      <c r="AI60" s="1077"/>
      <c r="AJ60" s="1078"/>
      <c r="AK60" s="1065"/>
      <c r="AL60" s="1066"/>
      <c r="AM60" s="1066"/>
      <c r="AN60" s="1066"/>
      <c r="AO60" s="1066"/>
      <c r="AP60" s="1066"/>
      <c r="AQ60" s="1066"/>
      <c r="AR60" s="1066"/>
      <c r="AS60" s="1066"/>
      <c r="AT60" s="1066"/>
      <c r="AU60" s="1066"/>
      <c r="AV60" s="1066"/>
      <c r="AW60" s="1066"/>
      <c r="AX60" s="1066"/>
      <c r="AY60" s="1066"/>
      <c r="AZ60" s="1067"/>
      <c r="BA60" s="1067"/>
      <c r="BB60" s="1067"/>
      <c r="BC60" s="1067"/>
      <c r="BD60" s="1067"/>
      <c r="BE60" s="1013"/>
      <c r="BF60" s="1013"/>
      <c r="BG60" s="1013"/>
      <c r="BH60" s="1013"/>
      <c r="BI60" s="1014"/>
      <c r="BJ60" s="216"/>
      <c r="BK60" s="216"/>
      <c r="BL60" s="216"/>
      <c r="BM60" s="216"/>
      <c r="BN60" s="216"/>
      <c r="BO60" s="225"/>
      <c r="BP60" s="225"/>
      <c r="BQ60" s="222">
        <v>54</v>
      </c>
      <c r="BR60" s="223"/>
      <c r="BS60" s="1033"/>
      <c r="BT60" s="1034"/>
      <c r="BU60" s="1034"/>
      <c r="BV60" s="1034"/>
      <c r="BW60" s="1034"/>
      <c r="BX60" s="1034"/>
      <c r="BY60" s="1034"/>
      <c r="BZ60" s="1034"/>
      <c r="CA60" s="1034"/>
      <c r="CB60" s="1034"/>
      <c r="CC60" s="1034"/>
      <c r="CD60" s="1034"/>
      <c r="CE60" s="1034"/>
      <c r="CF60" s="1034"/>
      <c r="CG60" s="1055"/>
      <c r="CH60" s="1030"/>
      <c r="CI60" s="1031"/>
      <c r="CJ60" s="1031"/>
      <c r="CK60" s="1031"/>
      <c r="CL60" s="1032"/>
      <c r="CM60" s="1030"/>
      <c r="CN60" s="1031"/>
      <c r="CO60" s="1031"/>
      <c r="CP60" s="1031"/>
      <c r="CQ60" s="1032"/>
      <c r="CR60" s="1030"/>
      <c r="CS60" s="1031"/>
      <c r="CT60" s="1031"/>
      <c r="CU60" s="1031"/>
      <c r="CV60" s="1032"/>
      <c r="CW60" s="1030"/>
      <c r="CX60" s="1031"/>
      <c r="CY60" s="1031"/>
      <c r="CZ60" s="1031"/>
      <c r="DA60" s="1032"/>
      <c r="DB60" s="1030"/>
      <c r="DC60" s="1031"/>
      <c r="DD60" s="1031"/>
      <c r="DE60" s="1031"/>
      <c r="DF60" s="1032"/>
      <c r="DG60" s="1030"/>
      <c r="DH60" s="1031"/>
      <c r="DI60" s="1031"/>
      <c r="DJ60" s="1031"/>
      <c r="DK60" s="1032"/>
      <c r="DL60" s="1030"/>
      <c r="DM60" s="1031"/>
      <c r="DN60" s="1031"/>
      <c r="DO60" s="1031"/>
      <c r="DP60" s="1032"/>
      <c r="DQ60" s="1030"/>
      <c r="DR60" s="1031"/>
      <c r="DS60" s="1031"/>
      <c r="DT60" s="1031"/>
      <c r="DU60" s="1032"/>
      <c r="DV60" s="1033"/>
      <c r="DW60" s="1034"/>
      <c r="DX60" s="1034"/>
      <c r="DY60" s="1034"/>
      <c r="DZ60" s="1035"/>
      <c r="EA60" s="214"/>
    </row>
    <row r="61" spans="1:131" ht="26.25" customHeight="1" thickBot="1" x14ac:dyDescent="0.2">
      <c r="A61" s="222">
        <v>34</v>
      </c>
      <c r="B61" s="1071"/>
      <c r="C61" s="1072"/>
      <c r="D61" s="1072"/>
      <c r="E61" s="1072"/>
      <c r="F61" s="1072"/>
      <c r="G61" s="1072"/>
      <c r="H61" s="1072"/>
      <c r="I61" s="1072"/>
      <c r="J61" s="1072"/>
      <c r="K61" s="1072"/>
      <c r="L61" s="1072"/>
      <c r="M61" s="1072"/>
      <c r="N61" s="1072"/>
      <c r="O61" s="1072"/>
      <c r="P61" s="1073"/>
      <c r="Q61" s="1074"/>
      <c r="R61" s="1066"/>
      <c r="S61" s="1066"/>
      <c r="T61" s="1066"/>
      <c r="U61" s="1066"/>
      <c r="V61" s="1066"/>
      <c r="W61" s="1066"/>
      <c r="X61" s="1066"/>
      <c r="Y61" s="1066"/>
      <c r="Z61" s="1066"/>
      <c r="AA61" s="1066"/>
      <c r="AB61" s="1066"/>
      <c r="AC61" s="1066"/>
      <c r="AD61" s="1066"/>
      <c r="AE61" s="1075"/>
      <c r="AF61" s="1076"/>
      <c r="AG61" s="1077"/>
      <c r="AH61" s="1077"/>
      <c r="AI61" s="1077"/>
      <c r="AJ61" s="1078"/>
      <c r="AK61" s="1065"/>
      <c r="AL61" s="1066"/>
      <c r="AM61" s="1066"/>
      <c r="AN61" s="1066"/>
      <c r="AO61" s="1066"/>
      <c r="AP61" s="1066"/>
      <c r="AQ61" s="1066"/>
      <c r="AR61" s="1066"/>
      <c r="AS61" s="1066"/>
      <c r="AT61" s="1066"/>
      <c r="AU61" s="1066"/>
      <c r="AV61" s="1066"/>
      <c r="AW61" s="1066"/>
      <c r="AX61" s="1066"/>
      <c r="AY61" s="1066"/>
      <c r="AZ61" s="1067"/>
      <c r="BA61" s="1067"/>
      <c r="BB61" s="1067"/>
      <c r="BC61" s="1067"/>
      <c r="BD61" s="1067"/>
      <c r="BE61" s="1013"/>
      <c r="BF61" s="1013"/>
      <c r="BG61" s="1013"/>
      <c r="BH61" s="1013"/>
      <c r="BI61" s="1014"/>
      <c r="BJ61" s="216"/>
      <c r="BK61" s="216"/>
      <c r="BL61" s="216"/>
      <c r="BM61" s="216"/>
      <c r="BN61" s="216"/>
      <c r="BO61" s="225"/>
      <c r="BP61" s="225"/>
      <c r="BQ61" s="222">
        <v>55</v>
      </c>
      <c r="BR61" s="223"/>
      <c r="BS61" s="1033"/>
      <c r="BT61" s="1034"/>
      <c r="BU61" s="1034"/>
      <c r="BV61" s="1034"/>
      <c r="BW61" s="1034"/>
      <c r="BX61" s="1034"/>
      <c r="BY61" s="1034"/>
      <c r="BZ61" s="1034"/>
      <c r="CA61" s="1034"/>
      <c r="CB61" s="1034"/>
      <c r="CC61" s="1034"/>
      <c r="CD61" s="1034"/>
      <c r="CE61" s="1034"/>
      <c r="CF61" s="1034"/>
      <c r="CG61" s="1055"/>
      <c r="CH61" s="1030"/>
      <c r="CI61" s="1031"/>
      <c r="CJ61" s="1031"/>
      <c r="CK61" s="1031"/>
      <c r="CL61" s="1032"/>
      <c r="CM61" s="1030"/>
      <c r="CN61" s="1031"/>
      <c r="CO61" s="1031"/>
      <c r="CP61" s="1031"/>
      <c r="CQ61" s="1032"/>
      <c r="CR61" s="1030"/>
      <c r="CS61" s="1031"/>
      <c r="CT61" s="1031"/>
      <c r="CU61" s="1031"/>
      <c r="CV61" s="1032"/>
      <c r="CW61" s="1030"/>
      <c r="CX61" s="1031"/>
      <c r="CY61" s="1031"/>
      <c r="CZ61" s="1031"/>
      <c r="DA61" s="1032"/>
      <c r="DB61" s="1030"/>
      <c r="DC61" s="1031"/>
      <c r="DD61" s="1031"/>
      <c r="DE61" s="1031"/>
      <c r="DF61" s="1032"/>
      <c r="DG61" s="1030"/>
      <c r="DH61" s="1031"/>
      <c r="DI61" s="1031"/>
      <c r="DJ61" s="1031"/>
      <c r="DK61" s="1032"/>
      <c r="DL61" s="1030"/>
      <c r="DM61" s="1031"/>
      <c r="DN61" s="1031"/>
      <c r="DO61" s="1031"/>
      <c r="DP61" s="1032"/>
      <c r="DQ61" s="1030"/>
      <c r="DR61" s="1031"/>
      <c r="DS61" s="1031"/>
      <c r="DT61" s="1031"/>
      <c r="DU61" s="1032"/>
      <c r="DV61" s="1033"/>
      <c r="DW61" s="1034"/>
      <c r="DX61" s="1034"/>
      <c r="DY61" s="1034"/>
      <c r="DZ61" s="1035"/>
      <c r="EA61" s="214"/>
    </row>
    <row r="62" spans="1:131" ht="26.25" customHeight="1" x14ac:dyDescent="0.15">
      <c r="A62" s="222">
        <v>35</v>
      </c>
      <c r="B62" s="1071"/>
      <c r="C62" s="1072"/>
      <c r="D62" s="1072"/>
      <c r="E62" s="1072"/>
      <c r="F62" s="1072"/>
      <c r="G62" s="1072"/>
      <c r="H62" s="1072"/>
      <c r="I62" s="1072"/>
      <c r="J62" s="1072"/>
      <c r="K62" s="1072"/>
      <c r="L62" s="1072"/>
      <c r="M62" s="1072"/>
      <c r="N62" s="1072"/>
      <c r="O62" s="1072"/>
      <c r="P62" s="1073"/>
      <c r="Q62" s="1074"/>
      <c r="R62" s="1066"/>
      <c r="S62" s="1066"/>
      <c r="T62" s="1066"/>
      <c r="U62" s="1066"/>
      <c r="V62" s="1066"/>
      <c r="W62" s="1066"/>
      <c r="X62" s="1066"/>
      <c r="Y62" s="1066"/>
      <c r="Z62" s="1066"/>
      <c r="AA62" s="1066"/>
      <c r="AB62" s="1066"/>
      <c r="AC62" s="1066"/>
      <c r="AD62" s="1066"/>
      <c r="AE62" s="1075"/>
      <c r="AF62" s="1076"/>
      <c r="AG62" s="1077"/>
      <c r="AH62" s="1077"/>
      <c r="AI62" s="1077"/>
      <c r="AJ62" s="1078"/>
      <c r="AK62" s="1065"/>
      <c r="AL62" s="1066"/>
      <c r="AM62" s="1066"/>
      <c r="AN62" s="1066"/>
      <c r="AO62" s="1066"/>
      <c r="AP62" s="1066"/>
      <c r="AQ62" s="1066"/>
      <c r="AR62" s="1066"/>
      <c r="AS62" s="1066"/>
      <c r="AT62" s="1066"/>
      <c r="AU62" s="1066"/>
      <c r="AV62" s="1066"/>
      <c r="AW62" s="1066"/>
      <c r="AX62" s="1066"/>
      <c r="AY62" s="1066"/>
      <c r="AZ62" s="1067"/>
      <c r="BA62" s="1067"/>
      <c r="BB62" s="1067"/>
      <c r="BC62" s="1067"/>
      <c r="BD62" s="1067"/>
      <c r="BE62" s="1013"/>
      <c r="BF62" s="1013"/>
      <c r="BG62" s="1013"/>
      <c r="BH62" s="1013"/>
      <c r="BI62" s="1014"/>
      <c r="BJ62" s="1068" t="s">
        <v>414</v>
      </c>
      <c r="BK62" s="1069"/>
      <c r="BL62" s="1069"/>
      <c r="BM62" s="1069"/>
      <c r="BN62" s="1070"/>
      <c r="BO62" s="225"/>
      <c r="BP62" s="225"/>
      <c r="BQ62" s="222">
        <v>56</v>
      </c>
      <c r="BR62" s="223"/>
      <c r="BS62" s="1033"/>
      <c r="BT62" s="1034"/>
      <c r="BU62" s="1034"/>
      <c r="BV62" s="1034"/>
      <c r="BW62" s="1034"/>
      <c r="BX62" s="1034"/>
      <c r="BY62" s="1034"/>
      <c r="BZ62" s="1034"/>
      <c r="CA62" s="1034"/>
      <c r="CB62" s="1034"/>
      <c r="CC62" s="1034"/>
      <c r="CD62" s="1034"/>
      <c r="CE62" s="1034"/>
      <c r="CF62" s="1034"/>
      <c r="CG62" s="1055"/>
      <c r="CH62" s="1030"/>
      <c r="CI62" s="1031"/>
      <c r="CJ62" s="1031"/>
      <c r="CK62" s="1031"/>
      <c r="CL62" s="1032"/>
      <c r="CM62" s="1030"/>
      <c r="CN62" s="1031"/>
      <c r="CO62" s="1031"/>
      <c r="CP62" s="1031"/>
      <c r="CQ62" s="1032"/>
      <c r="CR62" s="1030"/>
      <c r="CS62" s="1031"/>
      <c r="CT62" s="1031"/>
      <c r="CU62" s="1031"/>
      <c r="CV62" s="1032"/>
      <c r="CW62" s="1030"/>
      <c r="CX62" s="1031"/>
      <c r="CY62" s="1031"/>
      <c r="CZ62" s="1031"/>
      <c r="DA62" s="1032"/>
      <c r="DB62" s="1030"/>
      <c r="DC62" s="1031"/>
      <c r="DD62" s="1031"/>
      <c r="DE62" s="1031"/>
      <c r="DF62" s="1032"/>
      <c r="DG62" s="1030"/>
      <c r="DH62" s="1031"/>
      <c r="DI62" s="1031"/>
      <c r="DJ62" s="1031"/>
      <c r="DK62" s="1032"/>
      <c r="DL62" s="1030"/>
      <c r="DM62" s="1031"/>
      <c r="DN62" s="1031"/>
      <c r="DO62" s="1031"/>
      <c r="DP62" s="1032"/>
      <c r="DQ62" s="1030"/>
      <c r="DR62" s="1031"/>
      <c r="DS62" s="1031"/>
      <c r="DT62" s="1031"/>
      <c r="DU62" s="1032"/>
      <c r="DV62" s="1033"/>
      <c r="DW62" s="1034"/>
      <c r="DX62" s="1034"/>
      <c r="DY62" s="1034"/>
      <c r="DZ62" s="1035"/>
      <c r="EA62" s="214"/>
    </row>
    <row r="63" spans="1:131" ht="26.25" customHeight="1" thickBot="1" x14ac:dyDescent="0.2">
      <c r="A63" s="224" t="s">
        <v>388</v>
      </c>
      <c r="B63" s="978" t="s">
        <v>415</v>
      </c>
      <c r="C63" s="979"/>
      <c r="D63" s="979"/>
      <c r="E63" s="979"/>
      <c r="F63" s="979"/>
      <c r="G63" s="979"/>
      <c r="H63" s="979"/>
      <c r="I63" s="979"/>
      <c r="J63" s="979"/>
      <c r="K63" s="979"/>
      <c r="L63" s="979"/>
      <c r="M63" s="979"/>
      <c r="N63" s="979"/>
      <c r="O63" s="979"/>
      <c r="P63" s="989"/>
      <c r="Q63" s="1003"/>
      <c r="R63" s="1004"/>
      <c r="S63" s="1004"/>
      <c r="T63" s="1004"/>
      <c r="U63" s="1004"/>
      <c r="V63" s="1004"/>
      <c r="W63" s="1004"/>
      <c r="X63" s="1004"/>
      <c r="Y63" s="1004"/>
      <c r="Z63" s="1004"/>
      <c r="AA63" s="1004"/>
      <c r="AB63" s="1004"/>
      <c r="AC63" s="1004"/>
      <c r="AD63" s="1004"/>
      <c r="AE63" s="1061"/>
      <c r="AF63" s="1062">
        <v>4312</v>
      </c>
      <c r="AG63" s="1000"/>
      <c r="AH63" s="1000"/>
      <c r="AI63" s="1000"/>
      <c r="AJ63" s="1063"/>
      <c r="AK63" s="1064"/>
      <c r="AL63" s="1004"/>
      <c r="AM63" s="1004"/>
      <c r="AN63" s="1004"/>
      <c r="AO63" s="1004"/>
      <c r="AP63" s="1000">
        <v>32253</v>
      </c>
      <c r="AQ63" s="1000"/>
      <c r="AR63" s="1000"/>
      <c r="AS63" s="1000"/>
      <c r="AT63" s="1000"/>
      <c r="AU63" s="1000">
        <v>24412</v>
      </c>
      <c r="AV63" s="1000"/>
      <c r="AW63" s="1000"/>
      <c r="AX63" s="1000"/>
      <c r="AY63" s="1000"/>
      <c r="AZ63" s="1058"/>
      <c r="BA63" s="1058"/>
      <c r="BB63" s="1058"/>
      <c r="BC63" s="1058"/>
      <c r="BD63" s="1058"/>
      <c r="BE63" s="1001"/>
      <c r="BF63" s="1001"/>
      <c r="BG63" s="1001"/>
      <c r="BH63" s="1001"/>
      <c r="BI63" s="1002"/>
      <c r="BJ63" s="1059" t="s">
        <v>416</v>
      </c>
      <c r="BK63" s="994"/>
      <c r="BL63" s="994"/>
      <c r="BM63" s="994"/>
      <c r="BN63" s="1060"/>
      <c r="BO63" s="225"/>
      <c r="BP63" s="225"/>
      <c r="BQ63" s="222">
        <v>57</v>
      </c>
      <c r="BR63" s="223"/>
      <c r="BS63" s="1033"/>
      <c r="BT63" s="1034"/>
      <c r="BU63" s="1034"/>
      <c r="BV63" s="1034"/>
      <c r="BW63" s="1034"/>
      <c r="BX63" s="1034"/>
      <c r="BY63" s="1034"/>
      <c r="BZ63" s="1034"/>
      <c r="CA63" s="1034"/>
      <c r="CB63" s="1034"/>
      <c r="CC63" s="1034"/>
      <c r="CD63" s="1034"/>
      <c r="CE63" s="1034"/>
      <c r="CF63" s="1034"/>
      <c r="CG63" s="1055"/>
      <c r="CH63" s="1030"/>
      <c r="CI63" s="1031"/>
      <c r="CJ63" s="1031"/>
      <c r="CK63" s="1031"/>
      <c r="CL63" s="1032"/>
      <c r="CM63" s="1030"/>
      <c r="CN63" s="1031"/>
      <c r="CO63" s="1031"/>
      <c r="CP63" s="1031"/>
      <c r="CQ63" s="1032"/>
      <c r="CR63" s="1030"/>
      <c r="CS63" s="1031"/>
      <c r="CT63" s="1031"/>
      <c r="CU63" s="1031"/>
      <c r="CV63" s="1032"/>
      <c r="CW63" s="1030"/>
      <c r="CX63" s="1031"/>
      <c r="CY63" s="1031"/>
      <c r="CZ63" s="1031"/>
      <c r="DA63" s="1032"/>
      <c r="DB63" s="1030"/>
      <c r="DC63" s="1031"/>
      <c r="DD63" s="1031"/>
      <c r="DE63" s="1031"/>
      <c r="DF63" s="1032"/>
      <c r="DG63" s="1030"/>
      <c r="DH63" s="1031"/>
      <c r="DI63" s="1031"/>
      <c r="DJ63" s="1031"/>
      <c r="DK63" s="1032"/>
      <c r="DL63" s="1030"/>
      <c r="DM63" s="1031"/>
      <c r="DN63" s="1031"/>
      <c r="DO63" s="1031"/>
      <c r="DP63" s="1032"/>
      <c r="DQ63" s="1030"/>
      <c r="DR63" s="1031"/>
      <c r="DS63" s="1031"/>
      <c r="DT63" s="1031"/>
      <c r="DU63" s="1032"/>
      <c r="DV63" s="1033"/>
      <c r="DW63" s="1034"/>
      <c r="DX63" s="1034"/>
      <c r="DY63" s="1034"/>
      <c r="DZ63" s="1035"/>
      <c r="EA63" s="214"/>
    </row>
    <row r="64" spans="1:131" ht="26.25" customHeight="1" x14ac:dyDescent="0.15">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1033"/>
      <c r="BT64" s="1034"/>
      <c r="BU64" s="1034"/>
      <c r="BV64" s="1034"/>
      <c r="BW64" s="1034"/>
      <c r="BX64" s="1034"/>
      <c r="BY64" s="1034"/>
      <c r="BZ64" s="1034"/>
      <c r="CA64" s="1034"/>
      <c r="CB64" s="1034"/>
      <c r="CC64" s="1034"/>
      <c r="CD64" s="1034"/>
      <c r="CE64" s="1034"/>
      <c r="CF64" s="1034"/>
      <c r="CG64" s="1055"/>
      <c r="CH64" s="1030"/>
      <c r="CI64" s="1031"/>
      <c r="CJ64" s="1031"/>
      <c r="CK64" s="1031"/>
      <c r="CL64" s="1032"/>
      <c r="CM64" s="1030"/>
      <c r="CN64" s="1031"/>
      <c r="CO64" s="1031"/>
      <c r="CP64" s="1031"/>
      <c r="CQ64" s="1032"/>
      <c r="CR64" s="1030"/>
      <c r="CS64" s="1031"/>
      <c r="CT64" s="1031"/>
      <c r="CU64" s="1031"/>
      <c r="CV64" s="1032"/>
      <c r="CW64" s="1030"/>
      <c r="CX64" s="1031"/>
      <c r="CY64" s="1031"/>
      <c r="CZ64" s="1031"/>
      <c r="DA64" s="1032"/>
      <c r="DB64" s="1030"/>
      <c r="DC64" s="1031"/>
      <c r="DD64" s="1031"/>
      <c r="DE64" s="1031"/>
      <c r="DF64" s="1032"/>
      <c r="DG64" s="1030"/>
      <c r="DH64" s="1031"/>
      <c r="DI64" s="1031"/>
      <c r="DJ64" s="1031"/>
      <c r="DK64" s="1032"/>
      <c r="DL64" s="1030"/>
      <c r="DM64" s="1031"/>
      <c r="DN64" s="1031"/>
      <c r="DO64" s="1031"/>
      <c r="DP64" s="1032"/>
      <c r="DQ64" s="1030"/>
      <c r="DR64" s="1031"/>
      <c r="DS64" s="1031"/>
      <c r="DT64" s="1031"/>
      <c r="DU64" s="1032"/>
      <c r="DV64" s="1033"/>
      <c r="DW64" s="1034"/>
      <c r="DX64" s="1034"/>
      <c r="DY64" s="1034"/>
      <c r="DZ64" s="1035"/>
      <c r="EA64" s="214"/>
    </row>
    <row r="65" spans="1:131" ht="26.25" customHeight="1" thickBot="1" x14ac:dyDescent="0.2">
      <c r="A65" s="216" t="s">
        <v>417</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1033"/>
      <c r="BT65" s="1034"/>
      <c r="BU65" s="1034"/>
      <c r="BV65" s="1034"/>
      <c r="BW65" s="1034"/>
      <c r="BX65" s="1034"/>
      <c r="BY65" s="1034"/>
      <c r="BZ65" s="1034"/>
      <c r="CA65" s="1034"/>
      <c r="CB65" s="1034"/>
      <c r="CC65" s="1034"/>
      <c r="CD65" s="1034"/>
      <c r="CE65" s="1034"/>
      <c r="CF65" s="1034"/>
      <c r="CG65" s="1055"/>
      <c r="CH65" s="1030"/>
      <c r="CI65" s="1031"/>
      <c r="CJ65" s="1031"/>
      <c r="CK65" s="1031"/>
      <c r="CL65" s="1032"/>
      <c r="CM65" s="1030"/>
      <c r="CN65" s="1031"/>
      <c r="CO65" s="1031"/>
      <c r="CP65" s="1031"/>
      <c r="CQ65" s="1032"/>
      <c r="CR65" s="1030"/>
      <c r="CS65" s="1031"/>
      <c r="CT65" s="1031"/>
      <c r="CU65" s="1031"/>
      <c r="CV65" s="1032"/>
      <c r="CW65" s="1030"/>
      <c r="CX65" s="1031"/>
      <c r="CY65" s="1031"/>
      <c r="CZ65" s="1031"/>
      <c r="DA65" s="1032"/>
      <c r="DB65" s="1030"/>
      <c r="DC65" s="1031"/>
      <c r="DD65" s="1031"/>
      <c r="DE65" s="1031"/>
      <c r="DF65" s="1032"/>
      <c r="DG65" s="1030"/>
      <c r="DH65" s="1031"/>
      <c r="DI65" s="1031"/>
      <c r="DJ65" s="1031"/>
      <c r="DK65" s="1032"/>
      <c r="DL65" s="1030"/>
      <c r="DM65" s="1031"/>
      <c r="DN65" s="1031"/>
      <c r="DO65" s="1031"/>
      <c r="DP65" s="1032"/>
      <c r="DQ65" s="1030"/>
      <c r="DR65" s="1031"/>
      <c r="DS65" s="1031"/>
      <c r="DT65" s="1031"/>
      <c r="DU65" s="1032"/>
      <c r="DV65" s="1033"/>
      <c r="DW65" s="1034"/>
      <c r="DX65" s="1034"/>
      <c r="DY65" s="1034"/>
      <c r="DZ65" s="1035"/>
      <c r="EA65" s="214"/>
    </row>
    <row r="66" spans="1:131" ht="26.25" customHeight="1" x14ac:dyDescent="0.15">
      <c r="A66" s="1036" t="s">
        <v>418</v>
      </c>
      <c r="B66" s="1037"/>
      <c r="C66" s="1037"/>
      <c r="D66" s="1037"/>
      <c r="E66" s="1037"/>
      <c r="F66" s="1037"/>
      <c r="G66" s="1037"/>
      <c r="H66" s="1037"/>
      <c r="I66" s="1037"/>
      <c r="J66" s="1037"/>
      <c r="K66" s="1037"/>
      <c r="L66" s="1037"/>
      <c r="M66" s="1037"/>
      <c r="N66" s="1037"/>
      <c r="O66" s="1037"/>
      <c r="P66" s="1038"/>
      <c r="Q66" s="1042" t="s">
        <v>419</v>
      </c>
      <c r="R66" s="1043"/>
      <c r="S66" s="1043"/>
      <c r="T66" s="1043"/>
      <c r="U66" s="1044"/>
      <c r="V66" s="1042" t="s">
        <v>420</v>
      </c>
      <c r="W66" s="1043"/>
      <c r="X66" s="1043"/>
      <c r="Y66" s="1043"/>
      <c r="Z66" s="1044"/>
      <c r="AA66" s="1042" t="s">
        <v>421</v>
      </c>
      <c r="AB66" s="1043"/>
      <c r="AC66" s="1043"/>
      <c r="AD66" s="1043"/>
      <c r="AE66" s="1044"/>
      <c r="AF66" s="1048" t="s">
        <v>422</v>
      </c>
      <c r="AG66" s="1049"/>
      <c r="AH66" s="1049"/>
      <c r="AI66" s="1049"/>
      <c r="AJ66" s="1050"/>
      <c r="AK66" s="1042" t="s">
        <v>397</v>
      </c>
      <c r="AL66" s="1037"/>
      <c r="AM66" s="1037"/>
      <c r="AN66" s="1037"/>
      <c r="AO66" s="1038"/>
      <c r="AP66" s="1042" t="s">
        <v>423</v>
      </c>
      <c r="AQ66" s="1043"/>
      <c r="AR66" s="1043"/>
      <c r="AS66" s="1043"/>
      <c r="AT66" s="1044"/>
      <c r="AU66" s="1042" t="s">
        <v>424</v>
      </c>
      <c r="AV66" s="1043"/>
      <c r="AW66" s="1043"/>
      <c r="AX66" s="1043"/>
      <c r="AY66" s="1044"/>
      <c r="AZ66" s="1042" t="s">
        <v>376</v>
      </c>
      <c r="BA66" s="1043"/>
      <c r="BB66" s="1043"/>
      <c r="BC66" s="1043"/>
      <c r="BD66" s="1056"/>
      <c r="BE66" s="225"/>
      <c r="BF66" s="225"/>
      <c r="BG66" s="225"/>
      <c r="BH66" s="225"/>
      <c r="BI66" s="225"/>
      <c r="BJ66" s="225"/>
      <c r="BK66" s="225"/>
      <c r="BL66" s="225"/>
      <c r="BM66" s="225"/>
      <c r="BN66" s="225"/>
      <c r="BO66" s="225"/>
      <c r="BP66" s="225"/>
      <c r="BQ66" s="222">
        <v>60</v>
      </c>
      <c r="BR66" s="227"/>
      <c r="BS66" s="986"/>
      <c r="BT66" s="987"/>
      <c r="BU66" s="987"/>
      <c r="BV66" s="987"/>
      <c r="BW66" s="987"/>
      <c r="BX66" s="987"/>
      <c r="BY66" s="987"/>
      <c r="BZ66" s="987"/>
      <c r="CA66" s="987"/>
      <c r="CB66" s="987"/>
      <c r="CC66" s="987"/>
      <c r="CD66" s="987"/>
      <c r="CE66" s="987"/>
      <c r="CF66" s="987"/>
      <c r="CG66" s="996"/>
      <c r="CH66" s="997"/>
      <c r="CI66" s="998"/>
      <c r="CJ66" s="998"/>
      <c r="CK66" s="998"/>
      <c r="CL66" s="999"/>
      <c r="CM66" s="997"/>
      <c r="CN66" s="998"/>
      <c r="CO66" s="998"/>
      <c r="CP66" s="998"/>
      <c r="CQ66" s="999"/>
      <c r="CR66" s="997"/>
      <c r="CS66" s="998"/>
      <c r="CT66" s="998"/>
      <c r="CU66" s="998"/>
      <c r="CV66" s="999"/>
      <c r="CW66" s="997"/>
      <c r="CX66" s="998"/>
      <c r="CY66" s="998"/>
      <c r="CZ66" s="998"/>
      <c r="DA66" s="999"/>
      <c r="DB66" s="997"/>
      <c r="DC66" s="998"/>
      <c r="DD66" s="998"/>
      <c r="DE66" s="998"/>
      <c r="DF66" s="999"/>
      <c r="DG66" s="997"/>
      <c r="DH66" s="998"/>
      <c r="DI66" s="998"/>
      <c r="DJ66" s="998"/>
      <c r="DK66" s="999"/>
      <c r="DL66" s="997"/>
      <c r="DM66" s="998"/>
      <c r="DN66" s="998"/>
      <c r="DO66" s="998"/>
      <c r="DP66" s="999"/>
      <c r="DQ66" s="997"/>
      <c r="DR66" s="998"/>
      <c r="DS66" s="998"/>
      <c r="DT66" s="998"/>
      <c r="DU66" s="999"/>
      <c r="DV66" s="986"/>
      <c r="DW66" s="987"/>
      <c r="DX66" s="987"/>
      <c r="DY66" s="987"/>
      <c r="DZ66" s="988"/>
      <c r="EA66" s="214"/>
    </row>
    <row r="67" spans="1:131" ht="26.25" customHeight="1" thickBot="1" x14ac:dyDescent="0.2">
      <c r="A67" s="1039"/>
      <c r="B67" s="1040"/>
      <c r="C67" s="1040"/>
      <c r="D67" s="1040"/>
      <c r="E67" s="1040"/>
      <c r="F67" s="1040"/>
      <c r="G67" s="1040"/>
      <c r="H67" s="1040"/>
      <c r="I67" s="1040"/>
      <c r="J67" s="1040"/>
      <c r="K67" s="1040"/>
      <c r="L67" s="1040"/>
      <c r="M67" s="1040"/>
      <c r="N67" s="1040"/>
      <c r="O67" s="1040"/>
      <c r="P67" s="1041"/>
      <c r="Q67" s="1045"/>
      <c r="R67" s="1046"/>
      <c r="S67" s="1046"/>
      <c r="T67" s="1046"/>
      <c r="U67" s="1047"/>
      <c r="V67" s="1045"/>
      <c r="W67" s="1046"/>
      <c r="X67" s="1046"/>
      <c r="Y67" s="1046"/>
      <c r="Z67" s="1047"/>
      <c r="AA67" s="1045"/>
      <c r="AB67" s="1046"/>
      <c r="AC67" s="1046"/>
      <c r="AD67" s="1046"/>
      <c r="AE67" s="1047"/>
      <c r="AF67" s="1051"/>
      <c r="AG67" s="1052"/>
      <c r="AH67" s="1052"/>
      <c r="AI67" s="1052"/>
      <c r="AJ67" s="1053"/>
      <c r="AK67" s="1054"/>
      <c r="AL67" s="1040"/>
      <c r="AM67" s="1040"/>
      <c r="AN67" s="1040"/>
      <c r="AO67" s="1041"/>
      <c r="AP67" s="1045"/>
      <c r="AQ67" s="1046"/>
      <c r="AR67" s="1046"/>
      <c r="AS67" s="1046"/>
      <c r="AT67" s="1047"/>
      <c r="AU67" s="1045"/>
      <c r="AV67" s="1046"/>
      <c r="AW67" s="1046"/>
      <c r="AX67" s="1046"/>
      <c r="AY67" s="1047"/>
      <c r="AZ67" s="1045"/>
      <c r="BA67" s="1046"/>
      <c r="BB67" s="1046"/>
      <c r="BC67" s="1046"/>
      <c r="BD67" s="1057"/>
      <c r="BE67" s="225"/>
      <c r="BF67" s="225"/>
      <c r="BG67" s="225"/>
      <c r="BH67" s="225"/>
      <c r="BI67" s="225"/>
      <c r="BJ67" s="225"/>
      <c r="BK67" s="225"/>
      <c r="BL67" s="225"/>
      <c r="BM67" s="225"/>
      <c r="BN67" s="225"/>
      <c r="BO67" s="225"/>
      <c r="BP67" s="225"/>
      <c r="BQ67" s="222">
        <v>61</v>
      </c>
      <c r="BR67" s="227"/>
      <c r="BS67" s="986"/>
      <c r="BT67" s="987"/>
      <c r="BU67" s="987"/>
      <c r="BV67" s="987"/>
      <c r="BW67" s="987"/>
      <c r="BX67" s="987"/>
      <c r="BY67" s="987"/>
      <c r="BZ67" s="987"/>
      <c r="CA67" s="987"/>
      <c r="CB67" s="987"/>
      <c r="CC67" s="987"/>
      <c r="CD67" s="987"/>
      <c r="CE67" s="987"/>
      <c r="CF67" s="987"/>
      <c r="CG67" s="996"/>
      <c r="CH67" s="997"/>
      <c r="CI67" s="998"/>
      <c r="CJ67" s="998"/>
      <c r="CK67" s="998"/>
      <c r="CL67" s="999"/>
      <c r="CM67" s="997"/>
      <c r="CN67" s="998"/>
      <c r="CO67" s="998"/>
      <c r="CP67" s="998"/>
      <c r="CQ67" s="999"/>
      <c r="CR67" s="997"/>
      <c r="CS67" s="998"/>
      <c r="CT67" s="998"/>
      <c r="CU67" s="998"/>
      <c r="CV67" s="999"/>
      <c r="CW67" s="997"/>
      <c r="CX67" s="998"/>
      <c r="CY67" s="998"/>
      <c r="CZ67" s="998"/>
      <c r="DA67" s="999"/>
      <c r="DB67" s="997"/>
      <c r="DC67" s="998"/>
      <c r="DD67" s="998"/>
      <c r="DE67" s="998"/>
      <c r="DF67" s="999"/>
      <c r="DG67" s="997"/>
      <c r="DH67" s="998"/>
      <c r="DI67" s="998"/>
      <c r="DJ67" s="998"/>
      <c r="DK67" s="999"/>
      <c r="DL67" s="997"/>
      <c r="DM67" s="998"/>
      <c r="DN67" s="998"/>
      <c r="DO67" s="998"/>
      <c r="DP67" s="999"/>
      <c r="DQ67" s="997"/>
      <c r="DR67" s="998"/>
      <c r="DS67" s="998"/>
      <c r="DT67" s="998"/>
      <c r="DU67" s="999"/>
      <c r="DV67" s="986"/>
      <c r="DW67" s="987"/>
      <c r="DX67" s="987"/>
      <c r="DY67" s="987"/>
      <c r="DZ67" s="988"/>
      <c r="EA67" s="214"/>
    </row>
    <row r="68" spans="1:131" ht="26.25" customHeight="1" thickTop="1" x14ac:dyDescent="0.15">
      <c r="A68" s="220">
        <v>1</v>
      </c>
      <c r="B68" s="1026" t="s">
        <v>591</v>
      </c>
      <c r="C68" s="1027"/>
      <c r="D68" s="1027"/>
      <c r="E68" s="1027"/>
      <c r="F68" s="1027"/>
      <c r="G68" s="1027"/>
      <c r="H68" s="1027"/>
      <c r="I68" s="1027"/>
      <c r="J68" s="1027"/>
      <c r="K68" s="1027"/>
      <c r="L68" s="1027"/>
      <c r="M68" s="1027"/>
      <c r="N68" s="1027"/>
      <c r="O68" s="1027"/>
      <c r="P68" s="1028"/>
      <c r="Q68" s="1029">
        <v>808</v>
      </c>
      <c r="R68" s="1023"/>
      <c r="S68" s="1023"/>
      <c r="T68" s="1023"/>
      <c r="U68" s="1023"/>
      <c r="V68" s="1023">
        <v>739</v>
      </c>
      <c r="W68" s="1023"/>
      <c r="X68" s="1023"/>
      <c r="Y68" s="1023"/>
      <c r="Z68" s="1023"/>
      <c r="AA68" s="1023">
        <v>69</v>
      </c>
      <c r="AB68" s="1023"/>
      <c r="AC68" s="1023"/>
      <c r="AD68" s="1023"/>
      <c r="AE68" s="1023"/>
      <c r="AF68" s="1023">
        <v>69</v>
      </c>
      <c r="AG68" s="1023"/>
      <c r="AH68" s="1023"/>
      <c r="AI68" s="1023"/>
      <c r="AJ68" s="1023"/>
      <c r="AK68" s="1023">
        <v>267</v>
      </c>
      <c r="AL68" s="1023"/>
      <c r="AM68" s="1023"/>
      <c r="AN68" s="1023"/>
      <c r="AO68" s="1023"/>
      <c r="AP68" s="1023" t="s">
        <v>590</v>
      </c>
      <c r="AQ68" s="1023"/>
      <c r="AR68" s="1023"/>
      <c r="AS68" s="1023"/>
      <c r="AT68" s="1023"/>
      <c r="AU68" s="1023" t="s">
        <v>590</v>
      </c>
      <c r="AV68" s="1023"/>
      <c r="AW68" s="1023"/>
      <c r="AX68" s="1023"/>
      <c r="AY68" s="1023"/>
      <c r="AZ68" s="1024"/>
      <c r="BA68" s="1024"/>
      <c r="BB68" s="1024"/>
      <c r="BC68" s="1024"/>
      <c r="BD68" s="1025"/>
      <c r="BE68" s="225"/>
      <c r="BF68" s="225"/>
      <c r="BG68" s="225"/>
      <c r="BH68" s="225"/>
      <c r="BI68" s="225"/>
      <c r="BJ68" s="225"/>
      <c r="BK68" s="225"/>
      <c r="BL68" s="225"/>
      <c r="BM68" s="225"/>
      <c r="BN68" s="225"/>
      <c r="BO68" s="225"/>
      <c r="BP68" s="225"/>
      <c r="BQ68" s="222">
        <v>62</v>
      </c>
      <c r="BR68" s="227"/>
      <c r="BS68" s="986"/>
      <c r="BT68" s="987"/>
      <c r="BU68" s="987"/>
      <c r="BV68" s="987"/>
      <c r="BW68" s="987"/>
      <c r="BX68" s="987"/>
      <c r="BY68" s="987"/>
      <c r="BZ68" s="987"/>
      <c r="CA68" s="987"/>
      <c r="CB68" s="987"/>
      <c r="CC68" s="987"/>
      <c r="CD68" s="987"/>
      <c r="CE68" s="987"/>
      <c r="CF68" s="987"/>
      <c r="CG68" s="996"/>
      <c r="CH68" s="997"/>
      <c r="CI68" s="998"/>
      <c r="CJ68" s="998"/>
      <c r="CK68" s="998"/>
      <c r="CL68" s="999"/>
      <c r="CM68" s="997"/>
      <c r="CN68" s="998"/>
      <c r="CO68" s="998"/>
      <c r="CP68" s="998"/>
      <c r="CQ68" s="999"/>
      <c r="CR68" s="997"/>
      <c r="CS68" s="998"/>
      <c r="CT68" s="998"/>
      <c r="CU68" s="998"/>
      <c r="CV68" s="999"/>
      <c r="CW68" s="997"/>
      <c r="CX68" s="998"/>
      <c r="CY68" s="998"/>
      <c r="CZ68" s="998"/>
      <c r="DA68" s="999"/>
      <c r="DB68" s="997"/>
      <c r="DC68" s="998"/>
      <c r="DD68" s="998"/>
      <c r="DE68" s="998"/>
      <c r="DF68" s="999"/>
      <c r="DG68" s="997"/>
      <c r="DH68" s="998"/>
      <c r="DI68" s="998"/>
      <c r="DJ68" s="998"/>
      <c r="DK68" s="999"/>
      <c r="DL68" s="997"/>
      <c r="DM68" s="998"/>
      <c r="DN68" s="998"/>
      <c r="DO68" s="998"/>
      <c r="DP68" s="999"/>
      <c r="DQ68" s="997"/>
      <c r="DR68" s="998"/>
      <c r="DS68" s="998"/>
      <c r="DT68" s="998"/>
      <c r="DU68" s="999"/>
      <c r="DV68" s="986"/>
      <c r="DW68" s="987"/>
      <c r="DX68" s="987"/>
      <c r="DY68" s="987"/>
      <c r="DZ68" s="988"/>
      <c r="EA68" s="214"/>
    </row>
    <row r="69" spans="1:131" ht="26.25" customHeight="1" x14ac:dyDescent="0.15">
      <c r="A69" s="222">
        <v>2</v>
      </c>
      <c r="B69" s="1015" t="s">
        <v>592</v>
      </c>
      <c r="C69" s="1016"/>
      <c r="D69" s="1016"/>
      <c r="E69" s="1016"/>
      <c r="F69" s="1016"/>
      <c r="G69" s="1016"/>
      <c r="H69" s="1016"/>
      <c r="I69" s="1016"/>
      <c r="J69" s="1016"/>
      <c r="K69" s="1016"/>
      <c r="L69" s="1016"/>
      <c r="M69" s="1016"/>
      <c r="N69" s="1016"/>
      <c r="O69" s="1016"/>
      <c r="P69" s="1017"/>
      <c r="Q69" s="1018">
        <v>6241</v>
      </c>
      <c r="R69" s="1012"/>
      <c r="S69" s="1012"/>
      <c r="T69" s="1012"/>
      <c r="U69" s="1012"/>
      <c r="V69" s="1012">
        <v>5806</v>
      </c>
      <c r="W69" s="1012"/>
      <c r="X69" s="1012"/>
      <c r="Y69" s="1012"/>
      <c r="Z69" s="1012"/>
      <c r="AA69" s="1012">
        <v>435</v>
      </c>
      <c r="AB69" s="1012"/>
      <c r="AC69" s="1012"/>
      <c r="AD69" s="1012"/>
      <c r="AE69" s="1012"/>
      <c r="AF69" s="1012">
        <v>435</v>
      </c>
      <c r="AG69" s="1012"/>
      <c r="AH69" s="1012"/>
      <c r="AI69" s="1012"/>
      <c r="AJ69" s="1012"/>
      <c r="AK69" s="1012" t="s">
        <v>590</v>
      </c>
      <c r="AL69" s="1012"/>
      <c r="AM69" s="1012"/>
      <c r="AN69" s="1012"/>
      <c r="AO69" s="1012"/>
      <c r="AP69" s="1012" t="s">
        <v>590</v>
      </c>
      <c r="AQ69" s="1012"/>
      <c r="AR69" s="1012"/>
      <c r="AS69" s="1012"/>
      <c r="AT69" s="1012"/>
      <c r="AU69" s="1012" t="s">
        <v>590</v>
      </c>
      <c r="AV69" s="1012"/>
      <c r="AW69" s="1012"/>
      <c r="AX69" s="1012"/>
      <c r="AY69" s="1012"/>
      <c r="AZ69" s="1013"/>
      <c r="BA69" s="1013"/>
      <c r="BB69" s="1013"/>
      <c r="BC69" s="1013"/>
      <c r="BD69" s="1014"/>
      <c r="BE69" s="225"/>
      <c r="BF69" s="225"/>
      <c r="BG69" s="225"/>
      <c r="BH69" s="225"/>
      <c r="BI69" s="225"/>
      <c r="BJ69" s="225"/>
      <c r="BK69" s="225"/>
      <c r="BL69" s="225"/>
      <c r="BM69" s="225"/>
      <c r="BN69" s="225"/>
      <c r="BO69" s="225"/>
      <c r="BP69" s="225"/>
      <c r="BQ69" s="222">
        <v>63</v>
      </c>
      <c r="BR69" s="227"/>
      <c r="BS69" s="986"/>
      <c r="BT69" s="987"/>
      <c r="BU69" s="987"/>
      <c r="BV69" s="987"/>
      <c r="BW69" s="987"/>
      <c r="BX69" s="987"/>
      <c r="BY69" s="987"/>
      <c r="BZ69" s="987"/>
      <c r="CA69" s="987"/>
      <c r="CB69" s="987"/>
      <c r="CC69" s="987"/>
      <c r="CD69" s="987"/>
      <c r="CE69" s="987"/>
      <c r="CF69" s="987"/>
      <c r="CG69" s="996"/>
      <c r="CH69" s="997"/>
      <c r="CI69" s="998"/>
      <c r="CJ69" s="998"/>
      <c r="CK69" s="998"/>
      <c r="CL69" s="999"/>
      <c r="CM69" s="997"/>
      <c r="CN69" s="998"/>
      <c r="CO69" s="998"/>
      <c r="CP69" s="998"/>
      <c r="CQ69" s="999"/>
      <c r="CR69" s="997"/>
      <c r="CS69" s="998"/>
      <c r="CT69" s="998"/>
      <c r="CU69" s="998"/>
      <c r="CV69" s="999"/>
      <c r="CW69" s="997"/>
      <c r="CX69" s="998"/>
      <c r="CY69" s="998"/>
      <c r="CZ69" s="998"/>
      <c r="DA69" s="999"/>
      <c r="DB69" s="997"/>
      <c r="DC69" s="998"/>
      <c r="DD69" s="998"/>
      <c r="DE69" s="998"/>
      <c r="DF69" s="999"/>
      <c r="DG69" s="997"/>
      <c r="DH69" s="998"/>
      <c r="DI69" s="998"/>
      <c r="DJ69" s="998"/>
      <c r="DK69" s="999"/>
      <c r="DL69" s="997"/>
      <c r="DM69" s="998"/>
      <c r="DN69" s="998"/>
      <c r="DO69" s="998"/>
      <c r="DP69" s="999"/>
      <c r="DQ69" s="997"/>
      <c r="DR69" s="998"/>
      <c r="DS69" s="998"/>
      <c r="DT69" s="998"/>
      <c r="DU69" s="999"/>
      <c r="DV69" s="986"/>
      <c r="DW69" s="987"/>
      <c r="DX69" s="987"/>
      <c r="DY69" s="987"/>
      <c r="DZ69" s="988"/>
      <c r="EA69" s="214"/>
    </row>
    <row r="70" spans="1:131" ht="26.25" customHeight="1" x14ac:dyDescent="0.15">
      <c r="A70" s="222">
        <v>3</v>
      </c>
      <c r="B70" s="1015" t="s">
        <v>593</v>
      </c>
      <c r="C70" s="1016"/>
      <c r="D70" s="1016"/>
      <c r="E70" s="1016"/>
      <c r="F70" s="1016"/>
      <c r="G70" s="1016"/>
      <c r="H70" s="1016"/>
      <c r="I70" s="1016"/>
      <c r="J70" s="1016"/>
      <c r="K70" s="1016"/>
      <c r="L70" s="1016"/>
      <c r="M70" s="1016"/>
      <c r="N70" s="1016"/>
      <c r="O70" s="1016"/>
      <c r="P70" s="1017"/>
      <c r="Q70" s="1018">
        <v>1598</v>
      </c>
      <c r="R70" s="1012"/>
      <c r="S70" s="1012"/>
      <c r="T70" s="1012"/>
      <c r="U70" s="1012"/>
      <c r="V70" s="1012">
        <v>1591</v>
      </c>
      <c r="W70" s="1012"/>
      <c r="X70" s="1012"/>
      <c r="Y70" s="1012"/>
      <c r="Z70" s="1012"/>
      <c r="AA70" s="1012">
        <v>7</v>
      </c>
      <c r="AB70" s="1012"/>
      <c r="AC70" s="1012"/>
      <c r="AD70" s="1012"/>
      <c r="AE70" s="1012"/>
      <c r="AF70" s="1012">
        <v>7</v>
      </c>
      <c r="AG70" s="1012"/>
      <c r="AH70" s="1012"/>
      <c r="AI70" s="1012"/>
      <c r="AJ70" s="1012"/>
      <c r="AK70" s="1012">
        <v>42</v>
      </c>
      <c r="AL70" s="1012"/>
      <c r="AM70" s="1012"/>
      <c r="AN70" s="1012"/>
      <c r="AO70" s="1012"/>
      <c r="AP70" s="1012" t="s">
        <v>590</v>
      </c>
      <c r="AQ70" s="1012"/>
      <c r="AR70" s="1012"/>
      <c r="AS70" s="1012"/>
      <c r="AT70" s="1012"/>
      <c r="AU70" s="1012" t="s">
        <v>590</v>
      </c>
      <c r="AV70" s="1012"/>
      <c r="AW70" s="1012"/>
      <c r="AX70" s="1012"/>
      <c r="AY70" s="1012"/>
      <c r="AZ70" s="1013"/>
      <c r="BA70" s="1013"/>
      <c r="BB70" s="1013"/>
      <c r="BC70" s="1013"/>
      <c r="BD70" s="1014"/>
      <c r="BE70" s="225"/>
      <c r="BF70" s="225"/>
      <c r="BG70" s="225"/>
      <c r="BH70" s="225"/>
      <c r="BI70" s="225"/>
      <c r="BJ70" s="225"/>
      <c r="BK70" s="225"/>
      <c r="BL70" s="225"/>
      <c r="BM70" s="225"/>
      <c r="BN70" s="225"/>
      <c r="BO70" s="225"/>
      <c r="BP70" s="225"/>
      <c r="BQ70" s="222">
        <v>64</v>
      </c>
      <c r="BR70" s="227"/>
      <c r="BS70" s="986"/>
      <c r="BT70" s="987"/>
      <c r="BU70" s="987"/>
      <c r="BV70" s="987"/>
      <c r="BW70" s="987"/>
      <c r="BX70" s="987"/>
      <c r="BY70" s="987"/>
      <c r="BZ70" s="987"/>
      <c r="CA70" s="987"/>
      <c r="CB70" s="987"/>
      <c r="CC70" s="987"/>
      <c r="CD70" s="987"/>
      <c r="CE70" s="987"/>
      <c r="CF70" s="987"/>
      <c r="CG70" s="996"/>
      <c r="CH70" s="997"/>
      <c r="CI70" s="998"/>
      <c r="CJ70" s="998"/>
      <c r="CK70" s="998"/>
      <c r="CL70" s="999"/>
      <c r="CM70" s="997"/>
      <c r="CN70" s="998"/>
      <c r="CO70" s="998"/>
      <c r="CP70" s="998"/>
      <c r="CQ70" s="999"/>
      <c r="CR70" s="997"/>
      <c r="CS70" s="998"/>
      <c r="CT70" s="998"/>
      <c r="CU70" s="998"/>
      <c r="CV70" s="999"/>
      <c r="CW70" s="997"/>
      <c r="CX70" s="998"/>
      <c r="CY70" s="998"/>
      <c r="CZ70" s="998"/>
      <c r="DA70" s="999"/>
      <c r="DB70" s="997"/>
      <c r="DC70" s="998"/>
      <c r="DD70" s="998"/>
      <c r="DE70" s="998"/>
      <c r="DF70" s="999"/>
      <c r="DG70" s="997"/>
      <c r="DH70" s="998"/>
      <c r="DI70" s="998"/>
      <c r="DJ70" s="998"/>
      <c r="DK70" s="999"/>
      <c r="DL70" s="997"/>
      <c r="DM70" s="998"/>
      <c r="DN70" s="998"/>
      <c r="DO70" s="998"/>
      <c r="DP70" s="999"/>
      <c r="DQ70" s="997"/>
      <c r="DR70" s="998"/>
      <c r="DS70" s="998"/>
      <c r="DT70" s="998"/>
      <c r="DU70" s="999"/>
      <c r="DV70" s="986"/>
      <c r="DW70" s="987"/>
      <c r="DX70" s="987"/>
      <c r="DY70" s="987"/>
      <c r="DZ70" s="988"/>
      <c r="EA70" s="214"/>
    </row>
    <row r="71" spans="1:131" ht="26.25" customHeight="1" x14ac:dyDescent="0.15">
      <c r="A71" s="222">
        <v>4</v>
      </c>
      <c r="B71" s="1015" t="s">
        <v>594</v>
      </c>
      <c r="C71" s="1016"/>
      <c r="D71" s="1016"/>
      <c r="E71" s="1016"/>
      <c r="F71" s="1016"/>
      <c r="G71" s="1016"/>
      <c r="H71" s="1016"/>
      <c r="I71" s="1016"/>
      <c r="J71" s="1016"/>
      <c r="K71" s="1016"/>
      <c r="L71" s="1016"/>
      <c r="M71" s="1016"/>
      <c r="N71" s="1016"/>
      <c r="O71" s="1016"/>
      <c r="P71" s="1017"/>
      <c r="Q71" s="1018">
        <v>8</v>
      </c>
      <c r="R71" s="1012"/>
      <c r="S71" s="1012"/>
      <c r="T71" s="1012"/>
      <c r="U71" s="1012"/>
      <c r="V71" s="1012">
        <v>7</v>
      </c>
      <c r="W71" s="1012"/>
      <c r="X71" s="1012"/>
      <c r="Y71" s="1012"/>
      <c r="Z71" s="1012"/>
      <c r="AA71" s="1012">
        <v>1</v>
      </c>
      <c r="AB71" s="1012"/>
      <c r="AC71" s="1012"/>
      <c r="AD71" s="1012"/>
      <c r="AE71" s="1012"/>
      <c r="AF71" s="1012">
        <v>1</v>
      </c>
      <c r="AG71" s="1012"/>
      <c r="AH71" s="1012"/>
      <c r="AI71" s="1012"/>
      <c r="AJ71" s="1012"/>
      <c r="AK71" s="1012">
        <v>5</v>
      </c>
      <c r="AL71" s="1012"/>
      <c r="AM71" s="1012"/>
      <c r="AN71" s="1012"/>
      <c r="AO71" s="1012"/>
      <c r="AP71" s="1012" t="s">
        <v>590</v>
      </c>
      <c r="AQ71" s="1012"/>
      <c r="AR71" s="1012"/>
      <c r="AS71" s="1012"/>
      <c r="AT71" s="1012"/>
      <c r="AU71" s="1012" t="s">
        <v>590</v>
      </c>
      <c r="AV71" s="1012"/>
      <c r="AW71" s="1012"/>
      <c r="AX71" s="1012"/>
      <c r="AY71" s="1012"/>
      <c r="AZ71" s="1013"/>
      <c r="BA71" s="1013"/>
      <c r="BB71" s="1013"/>
      <c r="BC71" s="1013"/>
      <c r="BD71" s="1014"/>
      <c r="BE71" s="225"/>
      <c r="BF71" s="225"/>
      <c r="BG71" s="225"/>
      <c r="BH71" s="225"/>
      <c r="BI71" s="225"/>
      <c r="BJ71" s="225"/>
      <c r="BK71" s="225"/>
      <c r="BL71" s="225"/>
      <c r="BM71" s="225"/>
      <c r="BN71" s="225"/>
      <c r="BO71" s="225"/>
      <c r="BP71" s="225"/>
      <c r="BQ71" s="222">
        <v>65</v>
      </c>
      <c r="BR71" s="227"/>
      <c r="BS71" s="986"/>
      <c r="BT71" s="987"/>
      <c r="BU71" s="987"/>
      <c r="BV71" s="987"/>
      <c r="BW71" s="987"/>
      <c r="BX71" s="987"/>
      <c r="BY71" s="987"/>
      <c r="BZ71" s="987"/>
      <c r="CA71" s="987"/>
      <c r="CB71" s="987"/>
      <c r="CC71" s="987"/>
      <c r="CD71" s="987"/>
      <c r="CE71" s="987"/>
      <c r="CF71" s="987"/>
      <c r="CG71" s="996"/>
      <c r="CH71" s="997"/>
      <c r="CI71" s="998"/>
      <c r="CJ71" s="998"/>
      <c r="CK71" s="998"/>
      <c r="CL71" s="999"/>
      <c r="CM71" s="997"/>
      <c r="CN71" s="998"/>
      <c r="CO71" s="998"/>
      <c r="CP71" s="998"/>
      <c r="CQ71" s="999"/>
      <c r="CR71" s="997"/>
      <c r="CS71" s="998"/>
      <c r="CT71" s="998"/>
      <c r="CU71" s="998"/>
      <c r="CV71" s="999"/>
      <c r="CW71" s="997"/>
      <c r="CX71" s="998"/>
      <c r="CY71" s="998"/>
      <c r="CZ71" s="998"/>
      <c r="DA71" s="999"/>
      <c r="DB71" s="997"/>
      <c r="DC71" s="998"/>
      <c r="DD71" s="998"/>
      <c r="DE71" s="998"/>
      <c r="DF71" s="999"/>
      <c r="DG71" s="997"/>
      <c r="DH71" s="998"/>
      <c r="DI71" s="998"/>
      <c r="DJ71" s="998"/>
      <c r="DK71" s="999"/>
      <c r="DL71" s="997"/>
      <c r="DM71" s="998"/>
      <c r="DN71" s="998"/>
      <c r="DO71" s="998"/>
      <c r="DP71" s="999"/>
      <c r="DQ71" s="997"/>
      <c r="DR71" s="998"/>
      <c r="DS71" s="998"/>
      <c r="DT71" s="998"/>
      <c r="DU71" s="999"/>
      <c r="DV71" s="986"/>
      <c r="DW71" s="987"/>
      <c r="DX71" s="987"/>
      <c r="DY71" s="987"/>
      <c r="DZ71" s="988"/>
      <c r="EA71" s="214"/>
    </row>
    <row r="72" spans="1:131" ht="26.25" customHeight="1" x14ac:dyDescent="0.15">
      <c r="A72" s="222">
        <v>5</v>
      </c>
      <c r="B72" s="1015" t="s">
        <v>595</v>
      </c>
      <c r="C72" s="1016"/>
      <c r="D72" s="1016"/>
      <c r="E72" s="1016"/>
      <c r="F72" s="1016"/>
      <c r="G72" s="1016"/>
      <c r="H72" s="1016"/>
      <c r="I72" s="1016"/>
      <c r="J72" s="1016"/>
      <c r="K72" s="1016"/>
      <c r="L72" s="1016"/>
      <c r="M72" s="1016"/>
      <c r="N72" s="1016"/>
      <c r="O72" s="1016"/>
      <c r="P72" s="1017"/>
      <c r="Q72" s="1018">
        <v>18</v>
      </c>
      <c r="R72" s="1012"/>
      <c r="S72" s="1012"/>
      <c r="T72" s="1012"/>
      <c r="U72" s="1012"/>
      <c r="V72" s="1012">
        <v>16</v>
      </c>
      <c r="W72" s="1012"/>
      <c r="X72" s="1012"/>
      <c r="Y72" s="1012"/>
      <c r="Z72" s="1012"/>
      <c r="AA72" s="1012">
        <v>2</v>
      </c>
      <c r="AB72" s="1012"/>
      <c r="AC72" s="1012"/>
      <c r="AD72" s="1012"/>
      <c r="AE72" s="1012"/>
      <c r="AF72" s="1012">
        <v>2</v>
      </c>
      <c r="AG72" s="1012"/>
      <c r="AH72" s="1012"/>
      <c r="AI72" s="1012"/>
      <c r="AJ72" s="1012"/>
      <c r="AK72" s="1012">
        <v>5</v>
      </c>
      <c r="AL72" s="1012"/>
      <c r="AM72" s="1012"/>
      <c r="AN72" s="1012"/>
      <c r="AO72" s="1012"/>
      <c r="AP72" s="1012" t="s">
        <v>590</v>
      </c>
      <c r="AQ72" s="1012"/>
      <c r="AR72" s="1012"/>
      <c r="AS72" s="1012"/>
      <c r="AT72" s="1012"/>
      <c r="AU72" s="1012" t="s">
        <v>590</v>
      </c>
      <c r="AV72" s="1012"/>
      <c r="AW72" s="1012"/>
      <c r="AX72" s="1012"/>
      <c r="AY72" s="1012"/>
      <c r="AZ72" s="1013"/>
      <c r="BA72" s="1013"/>
      <c r="BB72" s="1013"/>
      <c r="BC72" s="1013"/>
      <c r="BD72" s="1014"/>
      <c r="BE72" s="225"/>
      <c r="BF72" s="225"/>
      <c r="BG72" s="225"/>
      <c r="BH72" s="225"/>
      <c r="BI72" s="225"/>
      <c r="BJ72" s="225"/>
      <c r="BK72" s="225"/>
      <c r="BL72" s="225"/>
      <c r="BM72" s="225"/>
      <c r="BN72" s="225"/>
      <c r="BO72" s="225"/>
      <c r="BP72" s="225"/>
      <c r="BQ72" s="222">
        <v>66</v>
      </c>
      <c r="BR72" s="227"/>
      <c r="BS72" s="986"/>
      <c r="BT72" s="987"/>
      <c r="BU72" s="987"/>
      <c r="BV72" s="987"/>
      <c r="BW72" s="987"/>
      <c r="BX72" s="987"/>
      <c r="BY72" s="987"/>
      <c r="BZ72" s="987"/>
      <c r="CA72" s="987"/>
      <c r="CB72" s="987"/>
      <c r="CC72" s="987"/>
      <c r="CD72" s="987"/>
      <c r="CE72" s="987"/>
      <c r="CF72" s="987"/>
      <c r="CG72" s="996"/>
      <c r="CH72" s="997"/>
      <c r="CI72" s="998"/>
      <c r="CJ72" s="998"/>
      <c r="CK72" s="998"/>
      <c r="CL72" s="999"/>
      <c r="CM72" s="997"/>
      <c r="CN72" s="998"/>
      <c r="CO72" s="998"/>
      <c r="CP72" s="998"/>
      <c r="CQ72" s="999"/>
      <c r="CR72" s="997"/>
      <c r="CS72" s="998"/>
      <c r="CT72" s="998"/>
      <c r="CU72" s="998"/>
      <c r="CV72" s="999"/>
      <c r="CW72" s="997"/>
      <c r="CX72" s="998"/>
      <c r="CY72" s="998"/>
      <c r="CZ72" s="998"/>
      <c r="DA72" s="999"/>
      <c r="DB72" s="997"/>
      <c r="DC72" s="998"/>
      <c r="DD72" s="998"/>
      <c r="DE72" s="998"/>
      <c r="DF72" s="999"/>
      <c r="DG72" s="997"/>
      <c r="DH72" s="998"/>
      <c r="DI72" s="998"/>
      <c r="DJ72" s="998"/>
      <c r="DK72" s="999"/>
      <c r="DL72" s="997"/>
      <c r="DM72" s="998"/>
      <c r="DN72" s="998"/>
      <c r="DO72" s="998"/>
      <c r="DP72" s="999"/>
      <c r="DQ72" s="997"/>
      <c r="DR72" s="998"/>
      <c r="DS72" s="998"/>
      <c r="DT72" s="998"/>
      <c r="DU72" s="999"/>
      <c r="DV72" s="986"/>
      <c r="DW72" s="987"/>
      <c r="DX72" s="987"/>
      <c r="DY72" s="987"/>
      <c r="DZ72" s="988"/>
      <c r="EA72" s="214"/>
    </row>
    <row r="73" spans="1:131" ht="26.25" customHeight="1" x14ac:dyDescent="0.15">
      <c r="A73" s="222">
        <v>6</v>
      </c>
      <c r="B73" s="1015" t="s">
        <v>596</v>
      </c>
      <c r="C73" s="1016"/>
      <c r="D73" s="1016"/>
      <c r="E73" s="1016"/>
      <c r="F73" s="1016"/>
      <c r="G73" s="1016"/>
      <c r="H73" s="1016"/>
      <c r="I73" s="1016"/>
      <c r="J73" s="1016"/>
      <c r="K73" s="1016"/>
      <c r="L73" s="1016"/>
      <c r="M73" s="1016"/>
      <c r="N73" s="1016"/>
      <c r="O73" s="1016"/>
      <c r="P73" s="1017"/>
      <c r="Q73" s="1018">
        <v>1005</v>
      </c>
      <c r="R73" s="1012"/>
      <c r="S73" s="1012"/>
      <c r="T73" s="1012"/>
      <c r="U73" s="1012"/>
      <c r="V73" s="1012">
        <v>973</v>
      </c>
      <c r="W73" s="1012"/>
      <c r="X73" s="1012"/>
      <c r="Y73" s="1012"/>
      <c r="Z73" s="1012"/>
      <c r="AA73" s="1012">
        <v>32</v>
      </c>
      <c r="AB73" s="1012"/>
      <c r="AC73" s="1012"/>
      <c r="AD73" s="1012"/>
      <c r="AE73" s="1012"/>
      <c r="AF73" s="1012">
        <v>32</v>
      </c>
      <c r="AG73" s="1012"/>
      <c r="AH73" s="1012"/>
      <c r="AI73" s="1012"/>
      <c r="AJ73" s="1012"/>
      <c r="AK73" s="1012">
        <v>440</v>
      </c>
      <c r="AL73" s="1012"/>
      <c r="AM73" s="1012"/>
      <c r="AN73" s="1012"/>
      <c r="AO73" s="1012"/>
      <c r="AP73" s="1012" t="s">
        <v>590</v>
      </c>
      <c r="AQ73" s="1012"/>
      <c r="AR73" s="1012"/>
      <c r="AS73" s="1012"/>
      <c r="AT73" s="1012"/>
      <c r="AU73" s="1012" t="s">
        <v>590</v>
      </c>
      <c r="AV73" s="1012"/>
      <c r="AW73" s="1012"/>
      <c r="AX73" s="1012"/>
      <c r="AY73" s="1012"/>
      <c r="AZ73" s="1013"/>
      <c r="BA73" s="1013"/>
      <c r="BB73" s="1013"/>
      <c r="BC73" s="1013"/>
      <c r="BD73" s="1014"/>
      <c r="BE73" s="225"/>
      <c r="BF73" s="225"/>
      <c r="BG73" s="225"/>
      <c r="BH73" s="225"/>
      <c r="BI73" s="225"/>
      <c r="BJ73" s="225"/>
      <c r="BK73" s="225"/>
      <c r="BL73" s="225"/>
      <c r="BM73" s="225"/>
      <c r="BN73" s="225"/>
      <c r="BO73" s="225"/>
      <c r="BP73" s="225"/>
      <c r="BQ73" s="222">
        <v>67</v>
      </c>
      <c r="BR73" s="227"/>
      <c r="BS73" s="986"/>
      <c r="BT73" s="987"/>
      <c r="BU73" s="987"/>
      <c r="BV73" s="987"/>
      <c r="BW73" s="987"/>
      <c r="BX73" s="987"/>
      <c r="BY73" s="987"/>
      <c r="BZ73" s="987"/>
      <c r="CA73" s="987"/>
      <c r="CB73" s="987"/>
      <c r="CC73" s="987"/>
      <c r="CD73" s="987"/>
      <c r="CE73" s="987"/>
      <c r="CF73" s="987"/>
      <c r="CG73" s="996"/>
      <c r="CH73" s="997"/>
      <c r="CI73" s="998"/>
      <c r="CJ73" s="998"/>
      <c r="CK73" s="998"/>
      <c r="CL73" s="999"/>
      <c r="CM73" s="997"/>
      <c r="CN73" s="998"/>
      <c r="CO73" s="998"/>
      <c r="CP73" s="998"/>
      <c r="CQ73" s="999"/>
      <c r="CR73" s="997"/>
      <c r="CS73" s="998"/>
      <c r="CT73" s="998"/>
      <c r="CU73" s="998"/>
      <c r="CV73" s="999"/>
      <c r="CW73" s="997"/>
      <c r="CX73" s="998"/>
      <c r="CY73" s="998"/>
      <c r="CZ73" s="998"/>
      <c r="DA73" s="999"/>
      <c r="DB73" s="997"/>
      <c r="DC73" s="998"/>
      <c r="DD73" s="998"/>
      <c r="DE73" s="998"/>
      <c r="DF73" s="999"/>
      <c r="DG73" s="997"/>
      <c r="DH73" s="998"/>
      <c r="DI73" s="998"/>
      <c r="DJ73" s="998"/>
      <c r="DK73" s="999"/>
      <c r="DL73" s="997"/>
      <c r="DM73" s="998"/>
      <c r="DN73" s="998"/>
      <c r="DO73" s="998"/>
      <c r="DP73" s="999"/>
      <c r="DQ73" s="997"/>
      <c r="DR73" s="998"/>
      <c r="DS73" s="998"/>
      <c r="DT73" s="998"/>
      <c r="DU73" s="999"/>
      <c r="DV73" s="986"/>
      <c r="DW73" s="987"/>
      <c r="DX73" s="987"/>
      <c r="DY73" s="987"/>
      <c r="DZ73" s="988"/>
      <c r="EA73" s="214"/>
    </row>
    <row r="74" spans="1:131" ht="26.25" customHeight="1" x14ac:dyDescent="0.15">
      <c r="A74" s="222">
        <v>7</v>
      </c>
      <c r="B74" s="1015" t="s">
        <v>597</v>
      </c>
      <c r="C74" s="1016"/>
      <c r="D74" s="1016"/>
      <c r="E74" s="1016"/>
      <c r="F74" s="1016"/>
      <c r="G74" s="1016"/>
      <c r="H74" s="1016"/>
      <c r="I74" s="1016"/>
      <c r="J74" s="1016"/>
      <c r="K74" s="1016"/>
      <c r="L74" s="1016"/>
      <c r="M74" s="1016"/>
      <c r="N74" s="1016"/>
      <c r="O74" s="1016"/>
      <c r="P74" s="1017"/>
      <c r="Q74" s="1018">
        <v>1041</v>
      </c>
      <c r="R74" s="1012"/>
      <c r="S74" s="1012"/>
      <c r="T74" s="1012"/>
      <c r="U74" s="1012"/>
      <c r="V74" s="1012">
        <v>976</v>
      </c>
      <c r="W74" s="1012"/>
      <c r="X74" s="1012"/>
      <c r="Y74" s="1012"/>
      <c r="Z74" s="1012"/>
      <c r="AA74" s="1012">
        <v>66</v>
      </c>
      <c r="AB74" s="1012"/>
      <c r="AC74" s="1012"/>
      <c r="AD74" s="1012"/>
      <c r="AE74" s="1012"/>
      <c r="AF74" s="1012">
        <v>66</v>
      </c>
      <c r="AG74" s="1012"/>
      <c r="AH74" s="1012"/>
      <c r="AI74" s="1012"/>
      <c r="AJ74" s="1012"/>
      <c r="AK74" s="1012" t="s">
        <v>590</v>
      </c>
      <c r="AL74" s="1012"/>
      <c r="AM74" s="1012"/>
      <c r="AN74" s="1012"/>
      <c r="AO74" s="1012"/>
      <c r="AP74" s="1012" t="s">
        <v>590</v>
      </c>
      <c r="AQ74" s="1012"/>
      <c r="AR74" s="1012"/>
      <c r="AS74" s="1012"/>
      <c r="AT74" s="1012"/>
      <c r="AU74" s="1012" t="s">
        <v>590</v>
      </c>
      <c r="AV74" s="1012"/>
      <c r="AW74" s="1012"/>
      <c r="AX74" s="1012"/>
      <c r="AY74" s="1012"/>
      <c r="AZ74" s="1013"/>
      <c r="BA74" s="1013"/>
      <c r="BB74" s="1013"/>
      <c r="BC74" s="1013"/>
      <c r="BD74" s="1014"/>
      <c r="BE74" s="225"/>
      <c r="BF74" s="225"/>
      <c r="BG74" s="225"/>
      <c r="BH74" s="225"/>
      <c r="BI74" s="225"/>
      <c r="BJ74" s="225"/>
      <c r="BK74" s="225"/>
      <c r="BL74" s="225"/>
      <c r="BM74" s="225"/>
      <c r="BN74" s="225"/>
      <c r="BO74" s="225"/>
      <c r="BP74" s="225"/>
      <c r="BQ74" s="222">
        <v>68</v>
      </c>
      <c r="BR74" s="227"/>
      <c r="BS74" s="986"/>
      <c r="BT74" s="987"/>
      <c r="BU74" s="987"/>
      <c r="BV74" s="987"/>
      <c r="BW74" s="987"/>
      <c r="BX74" s="987"/>
      <c r="BY74" s="987"/>
      <c r="BZ74" s="987"/>
      <c r="CA74" s="987"/>
      <c r="CB74" s="987"/>
      <c r="CC74" s="987"/>
      <c r="CD74" s="987"/>
      <c r="CE74" s="987"/>
      <c r="CF74" s="987"/>
      <c r="CG74" s="996"/>
      <c r="CH74" s="997"/>
      <c r="CI74" s="998"/>
      <c r="CJ74" s="998"/>
      <c r="CK74" s="998"/>
      <c r="CL74" s="999"/>
      <c r="CM74" s="997"/>
      <c r="CN74" s="998"/>
      <c r="CO74" s="998"/>
      <c r="CP74" s="998"/>
      <c r="CQ74" s="999"/>
      <c r="CR74" s="997"/>
      <c r="CS74" s="998"/>
      <c r="CT74" s="998"/>
      <c r="CU74" s="998"/>
      <c r="CV74" s="999"/>
      <c r="CW74" s="997"/>
      <c r="CX74" s="998"/>
      <c r="CY74" s="998"/>
      <c r="CZ74" s="998"/>
      <c r="DA74" s="999"/>
      <c r="DB74" s="997"/>
      <c r="DC74" s="998"/>
      <c r="DD74" s="998"/>
      <c r="DE74" s="998"/>
      <c r="DF74" s="999"/>
      <c r="DG74" s="997"/>
      <c r="DH74" s="998"/>
      <c r="DI74" s="998"/>
      <c r="DJ74" s="998"/>
      <c r="DK74" s="999"/>
      <c r="DL74" s="997"/>
      <c r="DM74" s="998"/>
      <c r="DN74" s="998"/>
      <c r="DO74" s="998"/>
      <c r="DP74" s="999"/>
      <c r="DQ74" s="997"/>
      <c r="DR74" s="998"/>
      <c r="DS74" s="998"/>
      <c r="DT74" s="998"/>
      <c r="DU74" s="999"/>
      <c r="DV74" s="986"/>
      <c r="DW74" s="987"/>
      <c r="DX74" s="987"/>
      <c r="DY74" s="987"/>
      <c r="DZ74" s="988"/>
      <c r="EA74" s="214"/>
    </row>
    <row r="75" spans="1:131" ht="26.25" customHeight="1" x14ac:dyDescent="0.15">
      <c r="A75" s="222">
        <v>8</v>
      </c>
      <c r="B75" s="1015" t="s">
        <v>598</v>
      </c>
      <c r="C75" s="1016"/>
      <c r="D75" s="1016"/>
      <c r="E75" s="1016"/>
      <c r="F75" s="1016"/>
      <c r="G75" s="1016"/>
      <c r="H75" s="1016"/>
      <c r="I75" s="1016"/>
      <c r="J75" s="1016"/>
      <c r="K75" s="1016"/>
      <c r="L75" s="1016"/>
      <c r="M75" s="1016"/>
      <c r="N75" s="1016"/>
      <c r="O75" s="1016"/>
      <c r="P75" s="1017"/>
      <c r="Q75" s="1019">
        <v>278970</v>
      </c>
      <c r="R75" s="1020"/>
      <c r="S75" s="1020"/>
      <c r="T75" s="1020"/>
      <c r="U75" s="1021"/>
      <c r="V75" s="1022">
        <v>271869</v>
      </c>
      <c r="W75" s="1020"/>
      <c r="X75" s="1020"/>
      <c r="Y75" s="1020"/>
      <c r="Z75" s="1021"/>
      <c r="AA75" s="1022">
        <v>7101</v>
      </c>
      <c r="AB75" s="1020"/>
      <c r="AC75" s="1020"/>
      <c r="AD75" s="1020"/>
      <c r="AE75" s="1021"/>
      <c r="AF75" s="1022">
        <v>7101</v>
      </c>
      <c r="AG75" s="1020"/>
      <c r="AH75" s="1020"/>
      <c r="AI75" s="1020"/>
      <c r="AJ75" s="1021"/>
      <c r="AK75" s="1022">
        <v>892</v>
      </c>
      <c r="AL75" s="1020"/>
      <c r="AM75" s="1020"/>
      <c r="AN75" s="1020"/>
      <c r="AO75" s="1021"/>
      <c r="AP75" s="1022" t="s">
        <v>590</v>
      </c>
      <c r="AQ75" s="1020"/>
      <c r="AR75" s="1020"/>
      <c r="AS75" s="1020"/>
      <c r="AT75" s="1021"/>
      <c r="AU75" s="1022" t="s">
        <v>590</v>
      </c>
      <c r="AV75" s="1020"/>
      <c r="AW75" s="1020"/>
      <c r="AX75" s="1020"/>
      <c r="AY75" s="1021"/>
      <c r="AZ75" s="1013"/>
      <c r="BA75" s="1013"/>
      <c r="BB75" s="1013"/>
      <c r="BC75" s="1013"/>
      <c r="BD75" s="1014"/>
      <c r="BE75" s="225"/>
      <c r="BF75" s="225"/>
      <c r="BG75" s="225"/>
      <c r="BH75" s="225"/>
      <c r="BI75" s="225"/>
      <c r="BJ75" s="225"/>
      <c r="BK75" s="225"/>
      <c r="BL75" s="225"/>
      <c r="BM75" s="225"/>
      <c r="BN75" s="225"/>
      <c r="BO75" s="225"/>
      <c r="BP75" s="225"/>
      <c r="BQ75" s="222">
        <v>69</v>
      </c>
      <c r="BR75" s="227"/>
      <c r="BS75" s="986"/>
      <c r="BT75" s="987"/>
      <c r="BU75" s="987"/>
      <c r="BV75" s="987"/>
      <c r="BW75" s="987"/>
      <c r="BX75" s="987"/>
      <c r="BY75" s="987"/>
      <c r="BZ75" s="987"/>
      <c r="CA75" s="987"/>
      <c r="CB75" s="987"/>
      <c r="CC75" s="987"/>
      <c r="CD75" s="987"/>
      <c r="CE75" s="987"/>
      <c r="CF75" s="987"/>
      <c r="CG75" s="996"/>
      <c r="CH75" s="997"/>
      <c r="CI75" s="998"/>
      <c r="CJ75" s="998"/>
      <c r="CK75" s="998"/>
      <c r="CL75" s="999"/>
      <c r="CM75" s="997"/>
      <c r="CN75" s="998"/>
      <c r="CO75" s="998"/>
      <c r="CP75" s="998"/>
      <c r="CQ75" s="999"/>
      <c r="CR75" s="997"/>
      <c r="CS75" s="998"/>
      <c r="CT75" s="998"/>
      <c r="CU75" s="998"/>
      <c r="CV75" s="999"/>
      <c r="CW75" s="997"/>
      <c r="CX75" s="998"/>
      <c r="CY75" s="998"/>
      <c r="CZ75" s="998"/>
      <c r="DA75" s="999"/>
      <c r="DB75" s="997"/>
      <c r="DC75" s="998"/>
      <c r="DD75" s="998"/>
      <c r="DE75" s="998"/>
      <c r="DF75" s="999"/>
      <c r="DG75" s="997"/>
      <c r="DH75" s="998"/>
      <c r="DI75" s="998"/>
      <c r="DJ75" s="998"/>
      <c r="DK75" s="999"/>
      <c r="DL75" s="997"/>
      <c r="DM75" s="998"/>
      <c r="DN75" s="998"/>
      <c r="DO75" s="998"/>
      <c r="DP75" s="999"/>
      <c r="DQ75" s="997"/>
      <c r="DR75" s="998"/>
      <c r="DS75" s="998"/>
      <c r="DT75" s="998"/>
      <c r="DU75" s="999"/>
      <c r="DV75" s="986"/>
      <c r="DW75" s="987"/>
      <c r="DX75" s="987"/>
      <c r="DY75" s="987"/>
      <c r="DZ75" s="988"/>
      <c r="EA75" s="214"/>
    </row>
    <row r="76" spans="1:131" ht="26.25" customHeight="1" x14ac:dyDescent="0.15">
      <c r="A76" s="222">
        <v>9</v>
      </c>
      <c r="B76" s="1015"/>
      <c r="C76" s="1016"/>
      <c r="D76" s="1016"/>
      <c r="E76" s="1016"/>
      <c r="F76" s="1016"/>
      <c r="G76" s="1016"/>
      <c r="H76" s="1016"/>
      <c r="I76" s="1016"/>
      <c r="J76" s="1016"/>
      <c r="K76" s="1016"/>
      <c r="L76" s="1016"/>
      <c r="M76" s="1016"/>
      <c r="N76" s="1016"/>
      <c r="O76" s="1016"/>
      <c r="P76" s="1017"/>
      <c r="Q76" s="1019"/>
      <c r="R76" s="1020"/>
      <c r="S76" s="1020"/>
      <c r="T76" s="1020"/>
      <c r="U76" s="1021"/>
      <c r="V76" s="1022"/>
      <c r="W76" s="1020"/>
      <c r="X76" s="1020"/>
      <c r="Y76" s="1020"/>
      <c r="Z76" s="1021"/>
      <c r="AA76" s="1022"/>
      <c r="AB76" s="1020"/>
      <c r="AC76" s="1020"/>
      <c r="AD76" s="1020"/>
      <c r="AE76" s="1021"/>
      <c r="AF76" s="1022"/>
      <c r="AG76" s="1020"/>
      <c r="AH76" s="1020"/>
      <c r="AI76" s="1020"/>
      <c r="AJ76" s="1021"/>
      <c r="AK76" s="1022"/>
      <c r="AL76" s="1020"/>
      <c r="AM76" s="1020"/>
      <c r="AN76" s="1020"/>
      <c r="AO76" s="1021"/>
      <c r="AP76" s="1022"/>
      <c r="AQ76" s="1020"/>
      <c r="AR76" s="1020"/>
      <c r="AS76" s="1020"/>
      <c r="AT76" s="1021"/>
      <c r="AU76" s="1022"/>
      <c r="AV76" s="1020"/>
      <c r="AW76" s="1020"/>
      <c r="AX76" s="1020"/>
      <c r="AY76" s="1021"/>
      <c r="AZ76" s="1013"/>
      <c r="BA76" s="1013"/>
      <c r="BB76" s="1013"/>
      <c r="BC76" s="1013"/>
      <c r="BD76" s="1014"/>
      <c r="BE76" s="225"/>
      <c r="BF76" s="225"/>
      <c r="BG76" s="225"/>
      <c r="BH76" s="225"/>
      <c r="BI76" s="225"/>
      <c r="BJ76" s="225"/>
      <c r="BK76" s="225"/>
      <c r="BL76" s="225"/>
      <c r="BM76" s="225"/>
      <c r="BN76" s="225"/>
      <c r="BO76" s="225"/>
      <c r="BP76" s="225"/>
      <c r="BQ76" s="222">
        <v>70</v>
      </c>
      <c r="BR76" s="227"/>
      <c r="BS76" s="986"/>
      <c r="BT76" s="987"/>
      <c r="BU76" s="987"/>
      <c r="BV76" s="987"/>
      <c r="BW76" s="987"/>
      <c r="BX76" s="987"/>
      <c r="BY76" s="987"/>
      <c r="BZ76" s="987"/>
      <c r="CA76" s="987"/>
      <c r="CB76" s="987"/>
      <c r="CC76" s="987"/>
      <c r="CD76" s="987"/>
      <c r="CE76" s="987"/>
      <c r="CF76" s="987"/>
      <c r="CG76" s="996"/>
      <c r="CH76" s="997"/>
      <c r="CI76" s="998"/>
      <c r="CJ76" s="998"/>
      <c r="CK76" s="998"/>
      <c r="CL76" s="999"/>
      <c r="CM76" s="997"/>
      <c r="CN76" s="998"/>
      <c r="CO76" s="998"/>
      <c r="CP76" s="998"/>
      <c r="CQ76" s="999"/>
      <c r="CR76" s="997"/>
      <c r="CS76" s="998"/>
      <c r="CT76" s="998"/>
      <c r="CU76" s="998"/>
      <c r="CV76" s="999"/>
      <c r="CW76" s="997"/>
      <c r="CX76" s="998"/>
      <c r="CY76" s="998"/>
      <c r="CZ76" s="998"/>
      <c r="DA76" s="999"/>
      <c r="DB76" s="997"/>
      <c r="DC76" s="998"/>
      <c r="DD76" s="998"/>
      <c r="DE76" s="998"/>
      <c r="DF76" s="999"/>
      <c r="DG76" s="997"/>
      <c r="DH76" s="998"/>
      <c r="DI76" s="998"/>
      <c r="DJ76" s="998"/>
      <c r="DK76" s="999"/>
      <c r="DL76" s="997"/>
      <c r="DM76" s="998"/>
      <c r="DN76" s="998"/>
      <c r="DO76" s="998"/>
      <c r="DP76" s="999"/>
      <c r="DQ76" s="997"/>
      <c r="DR76" s="998"/>
      <c r="DS76" s="998"/>
      <c r="DT76" s="998"/>
      <c r="DU76" s="999"/>
      <c r="DV76" s="986"/>
      <c r="DW76" s="987"/>
      <c r="DX76" s="987"/>
      <c r="DY76" s="987"/>
      <c r="DZ76" s="988"/>
      <c r="EA76" s="214"/>
    </row>
    <row r="77" spans="1:131" ht="26.25" customHeight="1" x14ac:dyDescent="0.15">
      <c r="A77" s="222">
        <v>10</v>
      </c>
      <c r="B77" s="1015"/>
      <c r="C77" s="1016"/>
      <c r="D77" s="1016"/>
      <c r="E77" s="1016"/>
      <c r="F77" s="1016"/>
      <c r="G77" s="1016"/>
      <c r="H77" s="1016"/>
      <c r="I77" s="1016"/>
      <c r="J77" s="1016"/>
      <c r="K77" s="1016"/>
      <c r="L77" s="1016"/>
      <c r="M77" s="1016"/>
      <c r="N77" s="1016"/>
      <c r="O77" s="1016"/>
      <c r="P77" s="1017"/>
      <c r="Q77" s="1019"/>
      <c r="R77" s="1020"/>
      <c r="S77" s="1020"/>
      <c r="T77" s="1020"/>
      <c r="U77" s="1021"/>
      <c r="V77" s="1022"/>
      <c r="W77" s="1020"/>
      <c r="X77" s="1020"/>
      <c r="Y77" s="1020"/>
      <c r="Z77" s="1021"/>
      <c r="AA77" s="1022"/>
      <c r="AB77" s="1020"/>
      <c r="AC77" s="1020"/>
      <c r="AD77" s="1020"/>
      <c r="AE77" s="1021"/>
      <c r="AF77" s="1022"/>
      <c r="AG77" s="1020"/>
      <c r="AH77" s="1020"/>
      <c r="AI77" s="1020"/>
      <c r="AJ77" s="1021"/>
      <c r="AK77" s="1022"/>
      <c r="AL77" s="1020"/>
      <c r="AM77" s="1020"/>
      <c r="AN77" s="1020"/>
      <c r="AO77" s="1021"/>
      <c r="AP77" s="1022"/>
      <c r="AQ77" s="1020"/>
      <c r="AR77" s="1020"/>
      <c r="AS77" s="1020"/>
      <c r="AT77" s="1021"/>
      <c r="AU77" s="1022"/>
      <c r="AV77" s="1020"/>
      <c r="AW77" s="1020"/>
      <c r="AX77" s="1020"/>
      <c r="AY77" s="1021"/>
      <c r="AZ77" s="1013"/>
      <c r="BA77" s="1013"/>
      <c r="BB77" s="1013"/>
      <c r="BC77" s="1013"/>
      <c r="BD77" s="1014"/>
      <c r="BE77" s="225"/>
      <c r="BF77" s="225"/>
      <c r="BG77" s="225"/>
      <c r="BH77" s="225"/>
      <c r="BI77" s="225"/>
      <c r="BJ77" s="225"/>
      <c r="BK77" s="225"/>
      <c r="BL77" s="225"/>
      <c r="BM77" s="225"/>
      <c r="BN77" s="225"/>
      <c r="BO77" s="225"/>
      <c r="BP77" s="225"/>
      <c r="BQ77" s="222">
        <v>71</v>
      </c>
      <c r="BR77" s="227"/>
      <c r="BS77" s="986"/>
      <c r="BT77" s="987"/>
      <c r="BU77" s="987"/>
      <c r="BV77" s="987"/>
      <c r="BW77" s="987"/>
      <c r="BX77" s="987"/>
      <c r="BY77" s="987"/>
      <c r="BZ77" s="987"/>
      <c r="CA77" s="987"/>
      <c r="CB77" s="987"/>
      <c r="CC77" s="987"/>
      <c r="CD77" s="987"/>
      <c r="CE77" s="987"/>
      <c r="CF77" s="987"/>
      <c r="CG77" s="996"/>
      <c r="CH77" s="997"/>
      <c r="CI77" s="998"/>
      <c r="CJ77" s="998"/>
      <c r="CK77" s="998"/>
      <c r="CL77" s="999"/>
      <c r="CM77" s="997"/>
      <c r="CN77" s="998"/>
      <c r="CO77" s="998"/>
      <c r="CP77" s="998"/>
      <c r="CQ77" s="999"/>
      <c r="CR77" s="997"/>
      <c r="CS77" s="998"/>
      <c r="CT77" s="998"/>
      <c r="CU77" s="998"/>
      <c r="CV77" s="999"/>
      <c r="CW77" s="997"/>
      <c r="CX77" s="998"/>
      <c r="CY77" s="998"/>
      <c r="CZ77" s="998"/>
      <c r="DA77" s="999"/>
      <c r="DB77" s="997"/>
      <c r="DC77" s="998"/>
      <c r="DD77" s="998"/>
      <c r="DE77" s="998"/>
      <c r="DF77" s="999"/>
      <c r="DG77" s="997"/>
      <c r="DH77" s="998"/>
      <c r="DI77" s="998"/>
      <c r="DJ77" s="998"/>
      <c r="DK77" s="999"/>
      <c r="DL77" s="997"/>
      <c r="DM77" s="998"/>
      <c r="DN77" s="998"/>
      <c r="DO77" s="998"/>
      <c r="DP77" s="999"/>
      <c r="DQ77" s="997"/>
      <c r="DR77" s="998"/>
      <c r="DS77" s="998"/>
      <c r="DT77" s="998"/>
      <c r="DU77" s="999"/>
      <c r="DV77" s="986"/>
      <c r="DW77" s="987"/>
      <c r="DX77" s="987"/>
      <c r="DY77" s="987"/>
      <c r="DZ77" s="988"/>
      <c r="EA77" s="214"/>
    </row>
    <row r="78" spans="1:131" ht="26.25" customHeight="1" x14ac:dyDescent="0.15">
      <c r="A78" s="222">
        <v>11</v>
      </c>
      <c r="B78" s="1015"/>
      <c r="C78" s="1016"/>
      <c r="D78" s="1016"/>
      <c r="E78" s="1016"/>
      <c r="F78" s="1016"/>
      <c r="G78" s="1016"/>
      <c r="H78" s="1016"/>
      <c r="I78" s="1016"/>
      <c r="J78" s="1016"/>
      <c r="K78" s="1016"/>
      <c r="L78" s="1016"/>
      <c r="M78" s="1016"/>
      <c r="N78" s="1016"/>
      <c r="O78" s="1016"/>
      <c r="P78" s="1017"/>
      <c r="Q78" s="1018"/>
      <c r="R78" s="1012"/>
      <c r="S78" s="1012"/>
      <c r="T78" s="1012"/>
      <c r="U78" s="1012"/>
      <c r="V78" s="1012"/>
      <c r="W78" s="1012"/>
      <c r="X78" s="1012"/>
      <c r="Y78" s="1012"/>
      <c r="Z78" s="1012"/>
      <c r="AA78" s="1012"/>
      <c r="AB78" s="1012"/>
      <c r="AC78" s="1012"/>
      <c r="AD78" s="1012"/>
      <c r="AE78" s="1012"/>
      <c r="AF78" s="1012"/>
      <c r="AG78" s="1012"/>
      <c r="AH78" s="1012"/>
      <c r="AI78" s="1012"/>
      <c r="AJ78" s="1012"/>
      <c r="AK78" s="1012"/>
      <c r="AL78" s="1012"/>
      <c r="AM78" s="1012"/>
      <c r="AN78" s="1012"/>
      <c r="AO78" s="1012"/>
      <c r="AP78" s="1012"/>
      <c r="AQ78" s="1012"/>
      <c r="AR78" s="1012"/>
      <c r="AS78" s="1012"/>
      <c r="AT78" s="1012"/>
      <c r="AU78" s="1012"/>
      <c r="AV78" s="1012"/>
      <c r="AW78" s="1012"/>
      <c r="AX78" s="1012"/>
      <c r="AY78" s="1012"/>
      <c r="AZ78" s="1013"/>
      <c r="BA78" s="1013"/>
      <c r="BB78" s="1013"/>
      <c r="BC78" s="1013"/>
      <c r="BD78" s="1014"/>
      <c r="BE78" s="225"/>
      <c r="BF78" s="225"/>
      <c r="BG78" s="225"/>
      <c r="BH78" s="225"/>
      <c r="BI78" s="225"/>
      <c r="BJ78" s="214"/>
      <c r="BK78" s="214"/>
      <c r="BL78" s="214"/>
      <c r="BM78" s="214"/>
      <c r="BN78" s="214"/>
      <c r="BO78" s="225"/>
      <c r="BP78" s="225"/>
      <c r="BQ78" s="222">
        <v>72</v>
      </c>
      <c r="BR78" s="227"/>
      <c r="BS78" s="986"/>
      <c r="BT78" s="987"/>
      <c r="BU78" s="987"/>
      <c r="BV78" s="987"/>
      <c r="BW78" s="987"/>
      <c r="BX78" s="987"/>
      <c r="BY78" s="987"/>
      <c r="BZ78" s="987"/>
      <c r="CA78" s="987"/>
      <c r="CB78" s="987"/>
      <c r="CC78" s="987"/>
      <c r="CD78" s="987"/>
      <c r="CE78" s="987"/>
      <c r="CF78" s="987"/>
      <c r="CG78" s="996"/>
      <c r="CH78" s="997"/>
      <c r="CI78" s="998"/>
      <c r="CJ78" s="998"/>
      <c r="CK78" s="998"/>
      <c r="CL78" s="999"/>
      <c r="CM78" s="997"/>
      <c r="CN78" s="998"/>
      <c r="CO78" s="998"/>
      <c r="CP78" s="998"/>
      <c r="CQ78" s="999"/>
      <c r="CR78" s="997"/>
      <c r="CS78" s="998"/>
      <c r="CT78" s="998"/>
      <c r="CU78" s="998"/>
      <c r="CV78" s="999"/>
      <c r="CW78" s="997"/>
      <c r="CX78" s="998"/>
      <c r="CY78" s="998"/>
      <c r="CZ78" s="998"/>
      <c r="DA78" s="999"/>
      <c r="DB78" s="997"/>
      <c r="DC78" s="998"/>
      <c r="DD78" s="998"/>
      <c r="DE78" s="998"/>
      <c r="DF78" s="999"/>
      <c r="DG78" s="997"/>
      <c r="DH78" s="998"/>
      <c r="DI78" s="998"/>
      <c r="DJ78" s="998"/>
      <c r="DK78" s="999"/>
      <c r="DL78" s="997"/>
      <c r="DM78" s="998"/>
      <c r="DN78" s="998"/>
      <c r="DO78" s="998"/>
      <c r="DP78" s="999"/>
      <c r="DQ78" s="997"/>
      <c r="DR78" s="998"/>
      <c r="DS78" s="998"/>
      <c r="DT78" s="998"/>
      <c r="DU78" s="999"/>
      <c r="DV78" s="986"/>
      <c r="DW78" s="987"/>
      <c r="DX78" s="987"/>
      <c r="DY78" s="987"/>
      <c r="DZ78" s="988"/>
      <c r="EA78" s="214"/>
    </row>
    <row r="79" spans="1:131" ht="26.25" customHeight="1" x14ac:dyDescent="0.15">
      <c r="A79" s="222">
        <v>12</v>
      </c>
      <c r="B79" s="1015"/>
      <c r="C79" s="1016"/>
      <c r="D79" s="1016"/>
      <c r="E79" s="1016"/>
      <c r="F79" s="1016"/>
      <c r="G79" s="1016"/>
      <c r="H79" s="1016"/>
      <c r="I79" s="1016"/>
      <c r="J79" s="1016"/>
      <c r="K79" s="1016"/>
      <c r="L79" s="1016"/>
      <c r="M79" s="1016"/>
      <c r="N79" s="1016"/>
      <c r="O79" s="1016"/>
      <c r="P79" s="1017"/>
      <c r="Q79" s="1018"/>
      <c r="R79" s="1012"/>
      <c r="S79" s="1012"/>
      <c r="T79" s="1012"/>
      <c r="U79" s="1012"/>
      <c r="V79" s="1012"/>
      <c r="W79" s="1012"/>
      <c r="X79" s="1012"/>
      <c r="Y79" s="1012"/>
      <c r="Z79" s="1012"/>
      <c r="AA79" s="1012"/>
      <c r="AB79" s="1012"/>
      <c r="AC79" s="1012"/>
      <c r="AD79" s="1012"/>
      <c r="AE79" s="1012"/>
      <c r="AF79" s="1012"/>
      <c r="AG79" s="1012"/>
      <c r="AH79" s="1012"/>
      <c r="AI79" s="1012"/>
      <c r="AJ79" s="1012"/>
      <c r="AK79" s="1012"/>
      <c r="AL79" s="1012"/>
      <c r="AM79" s="1012"/>
      <c r="AN79" s="1012"/>
      <c r="AO79" s="1012"/>
      <c r="AP79" s="1012"/>
      <c r="AQ79" s="1012"/>
      <c r="AR79" s="1012"/>
      <c r="AS79" s="1012"/>
      <c r="AT79" s="1012"/>
      <c r="AU79" s="1012"/>
      <c r="AV79" s="1012"/>
      <c r="AW79" s="1012"/>
      <c r="AX79" s="1012"/>
      <c r="AY79" s="1012"/>
      <c r="AZ79" s="1013"/>
      <c r="BA79" s="1013"/>
      <c r="BB79" s="1013"/>
      <c r="BC79" s="1013"/>
      <c r="BD79" s="1014"/>
      <c r="BE79" s="225"/>
      <c r="BF79" s="225"/>
      <c r="BG79" s="225"/>
      <c r="BH79" s="225"/>
      <c r="BI79" s="225"/>
      <c r="BJ79" s="214"/>
      <c r="BK79" s="214"/>
      <c r="BL79" s="214"/>
      <c r="BM79" s="214"/>
      <c r="BN79" s="214"/>
      <c r="BO79" s="225"/>
      <c r="BP79" s="225"/>
      <c r="BQ79" s="222">
        <v>73</v>
      </c>
      <c r="BR79" s="227"/>
      <c r="BS79" s="986"/>
      <c r="BT79" s="987"/>
      <c r="BU79" s="987"/>
      <c r="BV79" s="987"/>
      <c r="BW79" s="987"/>
      <c r="BX79" s="987"/>
      <c r="BY79" s="987"/>
      <c r="BZ79" s="987"/>
      <c r="CA79" s="987"/>
      <c r="CB79" s="987"/>
      <c r="CC79" s="987"/>
      <c r="CD79" s="987"/>
      <c r="CE79" s="987"/>
      <c r="CF79" s="987"/>
      <c r="CG79" s="996"/>
      <c r="CH79" s="997"/>
      <c r="CI79" s="998"/>
      <c r="CJ79" s="998"/>
      <c r="CK79" s="998"/>
      <c r="CL79" s="999"/>
      <c r="CM79" s="997"/>
      <c r="CN79" s="998"/>
      <c r="CO79" s="998"/>
      <c r="CP79" s="998"/>
      <c r="CQ79" s="999"/>
      <c r="CR79" s="997"/>
      <c r="CS79" s="998"/>
      <c r="CT79" s="998"/>
      <c r="CU79" s="998"/>
      <c r="CV79" s="999"/>
      <c r="CW79" s="997"/>
      <c r="CX79" s="998"/>
      <c r="CY79" s="998"/>
      <c r="CZ79" s="998"/>
      <c r="DA79" s="999"/>
      <c r="DB79" s="997"/>
      <c r="DC79" s="998"/>
      <c r="DD79" s="998"/>
      <c r="DE79" s="998"/>
      <c r="DF79" s="999"/>
      <c r="DG79" s="997"/>
      <c r="DH79" s="998"/>
      <c r="DI79" s="998"/>
      <c r="DJ79" s="998"/>
      <c r="DK79" s="999"/>
      <c r="DL79" s="997"/>
      <c r="DM79" s="998"/>
      <c r="DN79" s="998"/>
      <c r="DO79" s="998"/>
      <c r="DP79" s="999"/>
      <c r="DQ79" s="997"/>
      <c r="DR79" s="998"/>
      <c r="DS79" s="998"/>
      <c r="DT79" s="998"/>
      <c r="DU79" s="999"/>
      <c r="DV79" s="986"/>
      <c r="DW79" s="987"/>
      <c r="DX79" s="987"/>
      <c r="DY79" s="987"/>
      <c r="DZ79" s="988"/>
      <c r="EA79" s="214"/>
    </row>
    <row r="80" spans="1:131" ht="26.25" customHeight="1" x14ac:dyDescent="0.15">
      <c r="A80" s="222">
        <v>13</v>
      </c>
      <c r="B80" s="1015"/>
      <c r="C80" s="1016"/>
      <c r="D80" s="1016"/>
      <c r="E80" s="1016"/>
      <c r="F80" s="1016"/>
      <c r="G80" s="1016"/>
      <c r="H80" s="1016"/>
      <c r="I80" s="1016"/>
      <c r="J80" s="1016"/>
      <c r="K80" s="1016"/>
      <c r="L80" s="1016"/>
      <c r="M80" s="1016"/>
      <c r="N80" s="1016"/>
      <c r="O80" s="1016"/>
      <c r="P80" s="1017"/>
      <c r="Q80" s="1018"/>
      <c r="R80" s="1012"/>
      <c r="S80" s="1012"/>
      <c r="T80" s="1012"/>
      <c r="U80" s="1012"/>
      <c r="V80" s="1012"/>
      <c r="W80" s="1012"/>
      <c r="X80" s="1012"/>
      <c r="Y80" s="1012"/>
      <c r="Z80" s="1012"/>
      <c r="AA80" s="1012"/>
      <c r="AB80" s="1012"/>
      <c r="AC80" s="1012"/>
      <c r="AD80" s="1012"/>
      <c r="AE80" s="1012"/>
      <c r="AF80" s="1012"/>
      <c r="AG80" s="1012"/>
      <c r="AH80" s="1012"/>
      <c r="AI80" s="1012"/>
      <c r="AJ80" s="1012"/>
      <c r="AK80" s="1012"/>
      <c r="AL80" s="1012"/>
      <c r="AM80" s="1012"/>
      <c r="AN80" s="1012"/>
      <c r="AO80" s="1012"/>
      <c r="AP80" s="1012"/>
      <c r="AQ80" s="1012"/>
      <c r="AR80" s="1012"/>
      <c r="AS80" s="1012"/>
      <c r="AT80" s="1012"/>
      <c r="AU80" s="1012"/>
      <c r="AV80" s="1012"/>
      <c r="AW80" s="1012"/>
      <c r="AX80" s="1012"/>
      <c r="AY80" s="1012"/>
      <c r="AZ80" s="1013"/>
      <c r="BA80" s="1013"/>
      <c r="BB80" s="1013"/>
      <c r="BC80" s="1013"/>
      <c r="BD80" s="1014"/>
      <c r="BE80" s="225"/>
      <c r="BF80" s="225"/>
      <c r="BG80" s="225"/>
      <c r="BH80" s="225"/>
      <c r="BI80" s="225"/>
      <c r="BJ80" s="225"/>
      <c r="BK80" s="225"/>
      <c r="BL80" s="225"/>
      <c r="BM80" s="225"/>
      <c r="BN80" s="225"/>
      <c r="BO80" s="225"/>
      <c r="BP80" s="225"/>
      <c r="BQ80" s="222">
        <v>74</v>
      </c>
      <c r="BR80" s="227"/>
      <c r="BS80" s="986"/>
      <c r="BT80" s="987"/>
      <c r="BU80" s="987"/>
      <c r="BV80" s="987"/>
      <c r="BW80" s="987"/>
      <c r="BX80" s="987"/>
      <c r="BY80" s="987"/>
      <c r="BZ80" s="987"/>
      <c r="CA80" s="987"/>
      <c r="CB80" s="987"/>
      <c r="CC80" s="987"/>
      <c r="CD80" s="987"/>
      <c r="CE80" s="987"/>
      <c r="CF80" s="987"/>
      <c r="CG80" s="996"/>
      <c r="CH80" s="997"/>
      <c r="CI80" s="998"/>
      <c r="CJ80" s="998"/>
      <c r="CK80" s="998"/>
      <c r="CL80" s="999"/>
      <c r="CM80" s="997"/>
      <c r="CN80" s="998"/>
      <c r="CO80" s="998"/>
      <c r="CP80" s="998"/>
      <c r="CQ80" s="999"/>
      <c r="CR80" s="997"/>
      <c r="CS80" s="998"/>
      <c r="CT80" s="998"/>
      <c r="CU80" s="998"/>
      <c r="CV80" s="999"/>
      <c r="CW80" s="997"/>
      <c r="CX80" s="998"/>
      <c r="CY80" s="998"/>
      <c r="CZ80" s="998"/>
      <c r="DA80" s="999"/>
      <c r="DB80" s="997"/>
      <c r="DC80" s="998"/>
      <c r="DD80" s="998"/>
      <c r="DE80" s="998"/>
      <c r="DF80" s="999"/>
      <c r="DG80" s="997"/>
      <c r="DH80" s="998"/>
      <c r="DI80" s="998"/>
      <c r="DJ80" s="998"/>
      <c r="DK80" s="999"/>
      <c r="DL80" s="997"/>
      <c r="DM80" s="998"/>
      <c r="DN80" s="998"/>
      <c r="DO80" s="998"/>
      <c r="DP80" s="999"/>
      <c r="DQ80" s="997"/>
      <c r="DR80" s="998"/>
      <c r="DS80" s="998"/>
      <c r="DT80" s="998"/>
      <c r="DU80" s="999"/>
      <c r="DV80" s="986"/>
      <c r="DW80" s="987"/>
      <c r="DX80" s="987"/>
      <c r="DY80" s="987"/>
      <c r="DZ80" s="988"/>
      <c r="EA80" s="214"/>
    </row>
    <row r="81" spans="1:131" ht="26.25" customHeight="1" x14ac:dyDescent="0.15">
      <c r="A81" s="222">
        <v>14</v>
      </c>
      <c r="B81" s="1015"/>
      <c r="C81" s="1016"/>
      <c r="D81" s="1016"/>
      <c r="E81" s="1016"/>
      <c r="F81" s="1016"/>
      <c r="G81" s="1016"/>
      <c r="H81" s="1016"/>
      <c r="I81" s="1016"/>
      <c r="J81" s="1016"/>
      <c r="K81" s="1016"/>
      <c r="L81" s="1016"/>
      <c r="M81" s="1016"/>
      <c r="N81" s="1016"/>
      <c r="O81" s="1016"/>
      <c r="P81" s="1017"/>
      <c r="Q81" s="1018"/>
      <c r="R81" s="1012"/>
      <c r="S81" s="1012"/>
      <c r="T81" s="1012"/>
      <c r="U81" s="1012"/>
      <c r="V81" s="1012"/>
      <c r="W81" s="1012"/>
      <c r="X81" s="1012"/>
      <c r="Y81" s="1012"/>
      <c r="Z81" s="1012"/>
      <c r="AA81" s="1012"/>
      <c r="AB81" s="1012"/>
      <c r="AC81" s="1012"/>
      <c r="AD81" s="1012"/>
      <c r="AE81" s="1012"/>
      <c r="AF81" s="1012"/>
      <c r="AG81" s="1012"/>
      <c r="AH81" s="1012"/>
      <c r="AI81" s="1012"/>
      <c r="AJ81" s="1012"/>
      <c r="AK81" s="1012"/>
      <c r="AL81" s="1012"/>
      <c r="AM81" s="1012"/>
      <c r="AN81" s="1012"/>
      <c r="AO81" s="1012"/>
      <c r="AP81" s="1012"/>
      <c r="AQ81" s="1012"/>
      <c r="AR81" s="1012"/>
      <c r="AS81" s="1012"/>
      <c r="AT81" s="1012"/>
      <c r="AU81" s="1012"/>
      <c r="AV81" s="1012"/>
      <c r="AW81" s="1012"/>
      <c r="AX81" s="1012"/>
      <c r="AY81" s="1012"/>
      <c r="AZ81" s="1013"/>
      <c r="BA81" s="1013"/>
      <c r="BB81" s="1013"/>
      <c r="BC81" s="1013"/>
      <c r="BD81" s="1014"/>
      <c r="BE81" s="225"/>
      <c r="BF81" s="225"/>
      <c r="BG81" s="225"/>
      <c r="BH81" s="225"/>
      <c r="BI81" s="225"/>
      <c r="BJ81" s="225"/>
      <c r="BK81" s="225"/>
      <c r="BL81" s="225"/>
      <c r="BM81" s="225"/>
      <c r="BN81" s="225"/>
      <c r="BO81" s="225"/>
      <c r="BP81" s="225"/>
      <c r="BQ81" s="222">
        <v>75</v>
      </c>
      <c r="BR81" s="227"/>
      <c r="BS81" s="986"/>
      <c r="BT81" s="987"/>
      <c r="BU81" s="987"/>
      <c r="BV81" s="987"/>
      <c r="BW81" s="987"/>
      <c r="BX81" s="987"/>
      <c r="BY81" s="987"/>
      <c r="BZ81" s="987"/>
      <c r="CA81" s="987"/>
      <c r="CB81" s="987"/>
      <c r="CC81" s="987"/>
      <c r="CD81" s="987"/>
      <c r="CE81" s="987"/>
      <c r="CF81" s="987"/>
      <c r="CG81" s="996"/>
      <c r="CH81" s="997"/>
      <c r="CI81" s="998"/>
      <c r="CJ81" s="998"/>
      <c r="CK81" s="998"/>
      <c r="CL81" s="999"/>
      <c r="CM81" s="997"/>
      <c r="CN81" s="998"/>
      <c r="CO81" s="998"/>
      <c r="CP81" s="998"/>
      <c r="CQ81" s="999"/>
      <c r="CR81" s="997"/>
      <c r="CS81" s="998"/>
      <c r="CT81" s="998"/>
      <c r="CU81" s="998"/>
      <c r="CV81" s="999"/>
      <c r="CW81" s="997"/>
      <c r="CX81" s="998"/>
      <c r="CY81" s="998"/>
      <c r="CZ81" s="998"/>
      <c r="DA81" s="999"/>
      <c r="DB81" s="997"/>
      <c r="DC81" s="998"/>
      <c r="DD81" s="998"/>
      <c r="DE81" s="998"/>
      <c r="DF81" s="999"/>
      <c r="DG81" s="997"/>
      <c r="DH81" s="998"/>
      <c r="DI81" s="998"/>
      <c r="DJ81" s="998"/>
      <c r="DK81" s="999"/>
      <c r="DL81" s="997"/>
      <c r="DM81" s="998"/>
      <c r="DN81" s="998"/>
      <c r="DO81" s="998"/>
      <c r="DP81" s="999"/>
      <c r="DQ81" s="997"/>
      <c r="DR81" s="998"/>
      <c r="DS81" s="998"/>
      <c r="DT81" s="998"/>
      <c r="DU81" s="999"/>
      <c r="DV81" s="986"/>
      <c r="DW81" s="987"/>
      <c r="DX81" s="987"/>
      <c r="DY81" s="987"/>
      <c r="DZ81" s="988"/>
      <c r="EA81" s="214"/>
    </row>
    <row r="82" spans="1:131" ht="26.25" customHeight="1" x14ac:dyDescent="0.15">
      <c r="A82" s="222">
        <v>15</v>
      </c>
      <c r="B82" s="1015"/>
      <c r="C82" s="1016"/>
      <c r="D82" s="1016"/>
      <c r="E82" s="1016"/>
      <c r="F82" s="1016"/>
      <c r="G82" s="1016"/>
      <c r="H82" s="1016"/>
      <c r="I82" s="1016"/>
      <c r="J82" s="1016"/>
      <c r="K82" s="1016"/>
      <c r="L82" s="1016"/>
      <c r="M82" s="1016"/>
      <c r="N82" s="1016"/>
      <c r="O82" s="1016"/>
      <c r="P82" s="1017"/>
      <c r="Q82" s="1018"/>
      <c r="R82" s="1012"/>
      <c r="S82" s="1012"/>
      <c r="T82" s="1012"/>
      <c r="U82" s="1012"/>
      <c r="V82" s="1012"/>
      <c r="W82" s="1012"/>
      <c r="X82" s="1012"/>
      <c r="Y82" s="1012"/>
      <c r="Z82" s="1012"/>
      <c r="AA82" s="1012"/>
      <c r="AB82" s="1012"/>
      <c r="AC82" s="1012"/>
      <c r="AD82" s="1012"/>
      <c r="AE82" s="1012"/>
      <c r="AF82" s="1012"/>
      <c r="AG82" s="1012"/>
      <c r="AH82" s="1012"/>
      <c r="AI82" s="1012"/>
      <c r="AJ82" s="1012"/>
      <c r="AK82" s="1012"/>
      <c r="AL82" s="1012"/>
      <c r="AM82" s="1012"/>
      <c r="AN82" s="1012"/>
      <c r="AO82" s="1012"/>
      <c r="AP82" s="1012"/>
      <c r="AQ82" s="1012"/>
      <c r="AR82" s="1012"/>
      <c r="AS82" s="1012"/>
      <c r="AT82" s="1012"/>
      <c r="AU82" s="1012"/>
      <c r="AV82" s="1012"/>
      <c r="AW82" s="1012"/>
      <c r="AX82" s="1012"/>
      <c r="AY82" s="1012"/>
      <c r="AZ82" s="1013"/>
      <c r="BA82" s="1013"/>
      <c r="BB82" s="1013"/>
      <c r="BC82" s="1013"/>
      <c r="BD82" s="1014"/>
      <c r="BE82" s="225"/>
      <c r="BF82" s="225"/>
      <c r="BG82" s="225"/>
      <c r="BH82" s="225"/>
      <c r="BI82" s="225"/>
      <c r="BJ82" s="225"/>
      <c r="BK82" s="225"/>
      <c r="BL82" s="225"/>
      <c r="BM82" s="225"/>
      <c r="BN82" s="225"/>
      <c r="BO82" s="225"/>
      <c r="BP82" s="225"/>
      <c r="BQ82" s="222">
        <v>76</v>
      </c>
      <c r="BR82" s="227"/>
      <c r="BS82" s="986"/>
      <c r="BT82" s="987"/>
      <c r="BU82" s="987"/>
      <c r="BV82" s="987"/>
      <c r="BW82" s="987"/>
      <c r="BX82" s="987"/>
      <c r="BY82" s="987"/>
      <c r="BZ82" s="987"/>
      <c r="CA82" s="987"/>
      <c r="CB82" s="987"/>
      <c r="CC82" s="987"/>
      <c r="CD82" s="987"/>
      <c r="CE82" s="987"/>
      <c r="CF82" s="987"/>
      <c r="CG82" s="996"/>
      <c r="CH82" s="997"/>
      <c r="CI82" s="998"/>
      <c r="CJ82" s="998"/>
      <c r="CK82" s="998"/>
      <c r="CL82" s="999"/>
      <c r="CM82" s="997"/>
      <c r="CN82" s="998"/>
      <c r="CO82" s="998"/>
      <c r="CP82" s="998"/>
      <c r="CQ82" s="999"/>
      <c r="CR82" s="997"/>
      <c r="CS82" s="998"/>
      <c r="CT82" s="998"/>
      <c r="CU82" s="998"/>
      <c r="CV82" s="999"/>
      <c r="CW82" s="997"/>
      <c r="CX82" s="998"/>
      <c r="CY82" s="998"/>
      <c r="CZ82" s="998"/>
      <c r="DA82" s="999"/>
      <c r="DB82" s="997"/>
      <c r="DC82" s="998"/>
      <c r="DD82" s="998"/>
      <c r="DE82" s="998"/>
      <c r="DF82" s="999"/>
      <c r="DG82" s="997"/>
      <c r="DH82" s="998"/>
      <c r="DI82" s="998"/>
      <c r="DJ82" s="998"/>
      <c r="DK82" s="999"/>
      <c r="DL82" s="997"/>
      <c r="DM82" s="998"/>
      <c r="DN82" s="998"/>
      <c r="DO82" s="998"/>
      <c r="DP82" s="999"/>
      <c r="DQ82" s="997"/>
      <c r="DR82" s="998"/>
      <c r="DS82" s="998"/>
      <c r="DT82" s="998"/>
      <c r="DU82" s="999"/>
      <c r="DV82" s="986"/>
      <c r="DW82" s="987"/>
      <c r="DX82" s="987"/>
      <c r="DY82" s="987"/>
      <c r="DZ82" s="988"/>
      <c r="EA82" s="214"/>
    </row>
    <row r="83" spans="1:131" ht="26.25" customHeight="1" x14ac:dyDescent="0.15">
      <c r="A83" s="222">
        <v>16</v>
      </c>
      <c r="B83" s="1015"/>
      <c r="C83" s="1016"/>
      <c r="D83" s="1016"/>
      <c r="E83" s="1016"/>
      <c r="F83" s="1016"/>
      <c r="G83" s="1016"/>
      <c r="H83" s="1016"/>
      <c r="I83" s="1016"/>
      <c r="J83" s="1016"/>
      <c r="K83" s="1016"/>
      <c r="L83" s="1016"/>
      <c r="M83" s="1016"/>
      <c r="N83" s="1016"/>
      <c r="O83" s="1016"/>
      <c r="P83" s="1017"/>
      <c r="Q83" s="1018"/>
      <c r="R83" s="1012"/>
      <c r="S83" s="1012"/>
      <c r="T83" s="1012"/>
      <c r="U83" s="1012"/>
      <c r="V83" s="1012"/>
      <c r="W83" s="1012"/>
      <c r="X83" s="1012"/>
      <c r="Y83" s="1012"/>
      <c r="Z83" s="1012"/>
      <c r="AA83" s="1012"/>
      <c r="AB83" s="1012"/>
      <c r="AC83" s="1012"/>
      <c r="AD83" s="1012"/>
      <c r="AE83" s="1012"/>
      <c r="AF83" s="1012"/>
      <c r="AG83" s="1012"/>
      <c r="AH83" s="1012"/>
      <c r="AI83" s="1012"/>
      <c r="AJ83" s="1012"/>
      <c r="AK83" s="1012"/>
      <c r="AL83" s="1012"/>
      <c r="AM83" s="1012"/>
      <c r="AN83" s="1012"/>
      <c r="AO83" s="1012"/>
      <c r="AP83" s="1012"/>
      <c r="AQ83" s="1012"/>
      <c r="AR83" s="1012"/>
      <c r="AS83" s="1012"/>
      <c r="AT83" s="1012"/>
      <c r="AU83" s="1012"/>
      <c r="AV83" s="1012"/>
      <c r="AW83" s="1012"/>
      <c r="AX83" s="1012"/>
      <c r="AY83" s="1012"/>
      <c r="AZ83" s="1013"/>
      <c r="BA83" s="1013"/>
      <c r="BB83" s="1013"/>
      <c r="BC83" s="1013"/>
      <c r="BD83" s="1014"/>
      <c r="BE83" s="225"/>
      <c r="BF83" s="225"/>
      <c r="BG83" s="225"/>
      <c r="BH83" s="225"/>
      <c r="BI83" s="225"/>
      <c r="BJ83" s="225"/>
      <c r="BK83" s="225"/>
      <c r="BL83" s="225"/>
      <c r="BM83" s="225"/>
      <c r="BN83" s="225"/>
      <c r="BO83" s="225"/>
      <c r="BP83" s="225"/>
      <c r="BQ83" s="222">
        <v>77</v>
      </c>
      <c r="BR83" s="227"/>
      <c r="BS83" s="986"/>
      <c r="BT83" s="987"/>
      <c r="BU83" s="987"/>
      <c r="BV83" s="987"/>
      <c r="BW83" s="987"/>
      <c r="BX83" s="987"/>
      <c r="BY83" s="987"/>
      <c r="BZ83" s="987"/>
      <c r="CA83" s="987"/>
      <c r="CB83" s="987"/>
      <c r="CC83" s="987"/>
      <c r="CD83" s="987"/>
      <c r="CE83" s="987"/>
      <c r="CF83" s="987"/>
      <c r="CG83" s="996"/>
      <c r="CH83" s="997"/>
      <c r="CI83" s="998"/>
      <c r="CJ83" s="998"/>
      <c r="CK83" s="998"/>
      <c r="CL83" s="999"/>
      <c r="CM83" s="997"/>
      <c r="CN83" s="998"/>
      <c r="CO83" s="998"/>
      <c r="CP83" s="998"/>
      <c r="CQ83" s="999"/>
      <c r="CR83" s="997"/>
      <c r="CS83" s="998"/>
      <c r="CT83" s="998"/>
      <c r="CU83" s="998"/>
      <c r="CV83" s="999"/>
      <c r="CW83" s="997"/>
      <c r="CX83" s="998"/>
      <c r="CY83" s="998"/>
      <c r="CZ83" s="998"/>
      <c r="DA83" s="999"/>
      <c r="DB83" s="997"/>
      <c r="DC83" s="998"/>
      <c r="DD83" s="998"/>
      <c r="DE83" s="998"/>
      <c r="DF83" s="999"/>
      <c r="DG83" s="997"/>
      <c r="DH83" s="998"/>
      <c r="DI83" s="998"/>
      <c r="DJ83" s="998"/>
      <c r="DK83" s="999"/>
      <c r="DL83" s="997"/>
      <c r="DM83" s="998"/>
      <c r="DN83" s="998"/>
      <c r="DO83" s="998"/>
      <c r="DP83" s="999"/>
      <c r="DQ83" s="997"/>
      <c r="DR83" s="998"/>
      <c r="DS83" s="998"/>
      <c r="DT83" s="998"/>
      <c r="DU83" s="999"/>
      <c r="DV83" s="986"/>
      <c r="DW83" s="987"/>
      <c r="DX83" s="987"/>
      <c r="DY83" s="987"/>
      <c r="DZ83" s="988"/>
      <c r="EA83" s="214"/>
    </row>
    <row r="84" spans="1:131" ht="26.25" customHeight="1" x14ac:dyDescent="0.15">
      <c r="A84" s="222">
        <v>17</v>
      </c>
      <c r="B84" s="1015"/>
      <c r="C84" s="1016"/>
      <c r="D84" s="1016"/>
      <c r="E84" s="1016"/>
      <c r="F84" s="1016"/>
      <c r="G84" s="1016"/>
      <c r="H84" s="1016"/>
      <c r="I84" s="1016"/>
      <c r="J84" s="1016"/>
      <c r="K84" s="1016"/>
      <c r="L84" s="1016"/>
      <c r="M84" s="1016"/>
      <c r="N84" s="1016"/>
      <c r="O84" s="1016"/>
      <c r="P84" s="1017"/>
      <c r="Q84" s="1018"/>
      <c r="R84" s="1012"/>
      <c r="S84" s="1012"/>
      <c r="T84" s="1012"/>
      <c r="U84" s="1012"/>
      <c r="V84" s="1012"/>
      <c r="W84" s="1012"/>
      <c r="X84" s="1012"/>
      <c r="Y84" s="1012"/>
      <c r="Z84" s="1012"/>
      <c r="AA84" s="1012"/>
      <c r="AB84" s="1012"/>
      <c r="AC84" s="1012"/>
      <c r="AD84" s="1012"/>
      <c r="AE84" s="1012"/>
      <c r="AF84" s="1012"/>
      <c r="AG84" s="1012"/>
      <c r="AH84" s="1012"/>
      <c r="AI84" s="1012"/>
      <c r="AJ84" s="1012"/>
      <c r="AK84" s="1012"/>
      <c r="AL84" s="1012"/>
      <c r="AM84" s="1012"/>
      <c r="AN84" s="1012"/>
      <c r="AO84" s="1012"/>
      <c r="AP84" s="1012"/>
      <c r="AQ84" s="1012"/>
      <c r="AR84" s="1012"/>
      <c r="AS84" s="1012"/>
      <c r="AT84" s="1012"/>
      <c r="AU84" s="1012"/>
      <c r="AV84" s="1012"/>
      <c r="AW84" s="1012"/>
      <c r="AX84" s="1012"/>
      <c r="AY84" s="1012"/>
      <c r="AZ84" s="1013"/>
      <c r="BA84" s="1013"/>
      <c r="BB84" s="1013"/>
      <c r="BC84" s="1013"/>
      <c r="BD84" s="1014"/>
      <c r="BE84" s="225"/>
      <c r="BF84" s="225"/>
      <c r="BG84" s="225"/>
      <c r="BH84" s="225"/>
      <c r="BI84" s="225"/>
      <c r="BJ84" s="225"/>
      <c r="BK84" s="225"/>
      <c r="BL84" s="225"/>
      <c r="BM84" s="225"/>
      <c r="BN84" s="225"/>
      <c r="BO84" s="225"/>
      <c r="BP84" s="225"/>
      <c r="BQ84" s="222">
        <v>78</v>
      </c>
      <c r="BR84" s="227"/>
      <c r="BS84" s="986"/>
      <c r="BT84" s="987"/>
      <c r="BU84" s="987"/>
      <c r="BV84" s="987"/>
      <c r="BW84" s="987"/>
      <c r="BX84" s="987"/>
      <c r="BY84" s="987"/>
      <c r="BZ84" s="987"/>
      <c r="CA84" s="987"/>
      <c r="CB84" s="987"/>
      <c r="CC84" s="987"/>
      <c r="CD84" s="987"/>
      <c r="CE84" s="987"/>
      <c r="CF84" s="987"/>
      <c r="CG84" s="996"/>
      <c r="CH84" s="997"/>
      <c r="CI84" s="998"/>
      <c r="CJ84" s="998"/>
      <c r="CK84" s="998"/>
      <c r="CL84" s="999"/>
      <c r="CM84" s="997"/>
      <c r="CN84" s="998"/>
      <c r="CO84" s="998"/>
      <c r="CP84" s="998"/>
      <c r="CQ84" s="999"/>
      <c r="CR84" s="997"/>
      <c r="CS84" s="998"/>
      <c r="CT84" s="998"/>
      <c r="CU84" s="998"/>
      <c r="CV84" s="999"/>
      <c r="CW84" s="997"/>
      <c r="CX84" s="998"/>
      <c r="CY84" s="998"/>
      <c r="CZ84" s="998"/>
      <c r="DA84" s="999"/>
      <c r="DB84" s="997"/>
      <c r="DC84" s="998"/>
      <c r="DD84" s="998"/>
      <c r="DE84" s="998"/>
      <c r="DF84" s="999"/>
      <c r="DG84" s="997"/>
      <c r="DH84" s="998"/>
      <c r="DI84" s="998"/>
      <c r="DJ84" s="998"/>
      <c r="DK84" s="999"/>
      <c r="DL84" s="997"/>
      <c r="DM84" s="998"/>
      <c r="DN84" s="998"/>
      <c r="DO84" s="998"/>
      <c r="DP84" s="999"/>
      <c r="DQ84" s="997"/>
      <c r="DR84" s="998"/>
      <c r="DS84" s="998"/>
      <c r="DT84" s="998"/>
      <c r="DU84" s="999"/>
      <c r="DV84" s="986"/>
      <c r="DW84" s="987"/>
      <c r="DX84" s="987"/>
      <c r="DY84" s="987"/>
      <c r="DZ84" s="988"/>
      <c r="EA84" s="214"/>
    </row>
    <row r="85" spans="1:131" ht="26.25" customHeight="1" x14ac:dyDescent="0.15">
      <c r="A85" s="222">
        <v>18</v>
      </c>
      <c r="B85" s="1015"/>
      <c r="C85" s="1016"/>
      <c r="D85" s="1016"/>
      <c r="E85" s="1016"/>
      <c r="F85" s="1016"/>
      <c r="G85" s="1016"/>
      <c r="H85" s="1016"/>
      <c r="I85" s="1016"/>
      <c r="J85" s="1016"/>
      <c r="K85" s="1016"/>
      <c r="L85" s="1016"/>
      <c r="M85" s="1016"/>
      <c r="N85" s="1016"/>
      <c r="O85" s="1016"/>
      <c r="P85" s="1017"/>
      <c r="Q85" s="1018"/>
      <c r="R85" s="1012"/>
      <c r="S85" s="1012"/>
      <c r="T85" s="1012"/>
      <c r="U85" s="1012"/>
      <c r="V85" s="1012"/>
      <c r="W85" s="1012"/>
      <c r="X85" s="1012"/>
      <c r="Y85" s="1012"/>
      <c r="Z85" s="1012"/>
      <c r="AA85" s="1012"/>
      <c r="AB85" s="1012"/>
      <c r="AC85" s="1012"/>
      <c r="AD85" s="1012"/>
      <c r="AE85" s="1012"/>
      <c r="AF85" s="1012"/>
      <c r="AG85" s="1012"/>
      <c r="AH85" s="1012"/>
      <c r="AI85" s="1012"/>
      <c r="AJ85" s="1012"/>
      <c r="AK85" s="1012"/>
      <c r="AL85" s="1012"/>
      <c r="AM85" s="1012"/>
      <c r="AN85" s="1012"/>
      <c r="AO85" s="1012"/>
      <c r="AP85" s="1012"/>
      <c r="AQ85" s="1012"/>
      <c r="AR85" s="1012"/>
      <c r="AS85" s="1012"/>
      <c r="AT85" s="1012"/>
      <c r="AU85" s="1012"/>
      <c r="AV85" s="1012"/>
      <c r="AW85" s="1012"/>
      <c r="AX85" s="1012"/>
      <c r="AY85" s="1012"/>
      <c r="AZ85" s="1013"/>
      <c r="BA85" s="1013"/>
      <c r="BB85" s="1013"/>
      <c r="BC85" s="1013"/>
      <c r="BD85" s="1014"/>
      <c r="BE85" s="225"/>
      <c r="BF85" s="225"/>
      <c r="BG85" s="225"/>
      <c r="BH85" s="225"/>
      <c r="BI85" s="225"/>
      <c r="BJ85" s="225"/>
      <c r="BK85" s="225"/>
      <c r="BL85" s="225"/>
      <c r="BM85" s="225"/>
      <c r="BN85" s="225"/>
      <c r="BO85" s="225"/>
      <c r="BP85" s="225"/>
      <c r="BQ85" s="222">
        <v>79</v>
      </c>
      <c r="BR85" s="227"/>
      <c r="BS85" s="986"/>
      <c r="BT85" s="987"/>
      <c r="BU85" s="987"/>
      <c r="BV85" s="987"/>
      <c r="BW85" s="987"/>
      <c r="BX85" s="987"/>
      <c r="BY85" s="987"/>
      <c r="BZ85" s="987"/>
      <c r="CA85" s="987"/>
      <c r="CB85" s="987"/>
      <c r="CC85" s="987"/>
      <c r="CD85" s="987"/>
      <c r="CE85" s="987"/>
      <c r="CF85" s="987"/>
      <c r="CG85" s="996"/>
      <c r="CH85" s="997"/>
      <c r="CI85" s="998"/>
      <c r="CJ85" s="998"/>
      <c r="CK85" s="998"/>
      <c r="CL85" s="999"/>
      <c r="CM85" s="997"/>
      <c r="CN85" s="998"/>
      <c r="CO85" s="998"/>
      <c r="CP85" s="998"/>
      <c r="CQ85" s="999"/>
      <c r="CR85" s="997"/>
      <c r="CS85" s="998"/>
      <c r="CT85" s="998"/>
      <c r="CU85" s="998"/>
      <c r="CV85" s="999"/>
      <c r="CW85" s="997"/>
      <c r="CX85" s="998"/>
      <c r="CY85" s="998"/>
      <c r="CZ85" s="998"/>
      <c r="DA85" s="999"/>
      <c r="DB85" s="997"/>
      <c r="DC85" s="998"/>
      <c r="DD85" s="998"/>
      <c r="DE85" s="998"/>
      <c r="DF85" s="999"/>
      <c r="DG85" s="997"/>
      <c r="DH85" s="998"/>
      <c r="DI85" s="998"/>
      <c r="DJ85" s="998"/>
      <c r="DK85" s="999"/>
      <c r="DL85" s="997"/>
      <c r="DM85" s="998"/>
      <c r="DN85" s="998"/>
      <c r="DO85" s="998"/>
      <c r="DP85" s="999"/>
      <c r="DQ85" s="997"/>
      <c r="DR85" s="998"/>
      <c r="DS85" s="998"/>
      <c r="DT85" s="998"/>
      <c r="DU85" s="999"/>
      <c r="DV85" s="986"/>
      <c r="DW85" s="987"/>
      <c r="DX85" s="987"/>
      <c r="DY85" s="987"/>
      <c r="DZ85" s="988"/>
      <c r="EA85" s="214"/>
    </row>
    <row r="86" spans="1:131" ht="26.25" customHeight="1" x14ac:dyDescent="0.15">
      <c r="A86" s="222">
        <v>19</v>
      </c>
      <c r="B86" s="1015"/>
      <c r="C86" s="1016"/>
      <c r="D86" s="1016"/>
      <c r="E86" s="1016"/>
      <c r="F86" s="1016"/>
      <c r="G86" s="1016"/>
      <c r="H86" s="1016"/>
      <c r="I86" s="1016"/>
      <c r="J86" s="1016"/>
      <c r="K86" s="1016"/>
      <c r="L86" s="1016"/>
      <c r="M86" s="1016"/>
      <c r="N86" s="1016"/>
      <c r="O86" s="1016"/>
      <c r="P86" s="1017"/>
      <c r="Q86" s="1018"/>
      <c r="R86" s="1012"/>
      <c r="S86" s="1012"/>
      <c r="T86" s="1012"/>
      <c r="U86" s="1012"/>
      <c r="V86" s="1012"/>
      <c r="W86" s="1012"/>
      <c r="X86" s="1012"/>
      <c r="Y86" s="1012"/>
      <c r="Z86" s="1012"/>
      <c r="AA86" s="1012"/>
      <c r="AB86" s="1012"/>
      <c r="AC86" s="1012"/>
      <c r="AD86" s="1012"/>
      <c r="AE86" s="1012"/>
      <c r="AF86" s="1012"/>
      <c r="AG86" s="1012"/>
      <c r="AH86" s="1012"/>
      <c r="AI86" s="1012"/>
      <c r="AJ86" s="1012"/>
      <c r="AK86" s="1012"/>
      <c r="AL86" s="1012"/>
      <c r="AM86" s="1012"/>
      <c r="AN86" s="1012"/>
      <c r="AO86" s="1012"/>
      <c r="AP86" s="1012"/>
      <c r="AQ86" s="1012"/>
      <c r="AR86" s="1012"/>
      <c r="AS86" s="1012"/>
      <c r="AT86" s="1012"/>
      <c r="AU86" s="1012"/>
      <c r="AV86" s="1012"/>
      <c r="AW86" s="1012"/>
      <c r="AX86" s="1012"/>
      <c r="AY86" s="1012"/>
      <c r="AZ86" s="1013"/>
      <c r="BA86" s="1013"/>
      <c r="BB86" s="1013"/>
      <c r="BC86" s="1013"/>
      <c r="BD86" s="1014"/>
      <c r="BE86" s="225"/>
      <c r="BF86" s="225"/>
      <c r="BG86" s="225"/>
      <c r="BH86" s="225"/>
      <c r="BI86" s="225"/>
      <c r="BJ86" s="225"/>
      <c r="BK86" s="225"/>
      <c r="BL86" s="225"/>
      <c r="BM86" s="225"/>
      <c r="BN86" s="225"/>
      <c r="BO86" s="225"/>
      <c r="BP86" s="225"/>
      <c r="BQ86" s="222">
        <v>80</v>
      </c>
      <c r="BR86" s="227"/>
      <c r="BS86" s="986"/>
      <c r="BT86" s="987"/>
      <c r="BU86" s="987"/>
      <c r="BV86" s="987"/>
      <c r="BW86" s="987"/>
      <c r="BX86" s="987"/>
      <c r="BY86" s="987"/>
      <c r="BZ86" s="987"/>
      <c r="CA86" s="987"/>
      <c r="CB86" s="987"/>
      <c r="CC86" s="987"/>
      <c r="CD86" s="987"/>
      <c r="CE86" s="987"/>
      <c r="CF86" s="987"/>
      <c r="CG86" s="996"/>
      <c r="CH86" s="997"/>
      <c r="CI86" s="998"/>
      <c r="CJ86" s="998"/>
      <c r="CK86" s="998"/>
      <c r="CL86" s="999"/>
      <c r="CM86" s="997"/>
      <c r="CN86" s="998"/>
      <c r="CO86" s="998"/>
      <c r="CP86" s="998"/>
      <c r="CQ86" s="999"/>
      <c r="CR86" s="997"/>
      <c r="CS86" s="998"/>
      <c r="CT86" s="998"/>
      <c r="CU86" s="998"/>
      <c r="CV86" s="999"/>
      <c r="CW86" s="997"/>
      <c r="CX86" s="998"/>
      <c r="CY86" s="998"/>
      <c r="CZ86" s="998"/>
      <c r="DA86" s="999"/>
      <c r="DB86" s="997"/>
      <c r="DC86" s="998"/>
      <c r="DD86" s="998"/>
      <c r="DE86" s="998"/>
      <c r="DF86" s="999"/>
      <c r="DG86" s="997"/>
      <c r="DH86" s="998"/>
      <c r="DI86" s="998"/>
      <c r="DJ86" s="998"/>
      <c r="DK86" s="999"/>
      <c r="DL86" s="997"/>
      <c r="DM86" s="998"/>
      <c r="DN86" s="998"/>
      <c r="DO86" s="998"/>
      <c r="DP86" s="999"/>
      <c r="DQ86" s="997"/>
      <c r="DR86" s="998"/>
      <c r="DS86" s="998"/>
      <c r="DT86" s="998"/>
      <c r="DU86" s="999"/>
      <c r="DV86" s="986"/>
      <c r="DW86" s="987"/>
      <c r="DX86" s="987"/>
      <c r="DY86" s="987"/>
      <c r="DZ86" s="988"/>
      <c r="EA86" s="214"/>
    </row>
    <row r="87" spans="1:131" ht="26.25" customHeight="1" x14ac:dyDescent="0.15">
      <c r="A87" s="228">
        <v>20</v>
      </c>
      <c r="B87" s="1005"/>
      <c r="C87" s="1006"/>
      <c r="D87" s="1006"/>
      <c r="E87" s="1006"/>
      <c r="F87" s="1006"/>
      <c r="G87" s="1006"/>
      <c r="H87" s="1006"/>
      <c r="I87" s="1006"/>
      <c r="J87" s="1006"/>
      <c r="K87" s="1006"/>
      <c r="L87" s="1006"/>
      <c r="M87" s="1006"/>
      <c r="N87" s="1006"/>
      <c r="O87" s="1006"/>
      <c r="P87" s="1007"/>
      <c r="Q87" s="1008"/>
      <c r="R87" s="1009"/>
      <c r="S87" s="1009"/>
      <c r="T87" s="1009"/>
      <c r="U87" s="1009"/>
      <c r="V87" s="1009"/>
      <c r="W87" s="1009"/>
      <c r="X87" s="1009"/>
      <c r="Y87" s="1009"/>
      <c r="Z87" s="1009"/>
      <c r="AA87" s="1009"/>
      <c r="AB87" s="1009"/>
      <c r="AC87" s="1009"/>
      <c r="AD87" s="1009"/>
      <c r="AE87" s="1009"/>
      <c r="AF87" s="1009"/>
      <c r="AG87" s="1009"/>
      <c r="AH87" s="1009"/>
      <c r="AI87" s="1009"/>
      <c r="AJ87" s="1009"/>
      <c r="AK87" s="1009"/>
      <c r="AL87" s="1009"/>
      <c r="AM87" s="1009"/>
      <c r="AN87" s="1009"/>
      <c r="AO87" s="1009"/>
      <c r="AP87" s="1009"/>
      <c r="AQ87" s="1009"/>
      <c r="AR87" s="1009"/>
      <c r="AS87" s="1009"/>
      <c r="AT87" s="1009"/>
      <c r="AU87" s="1009"/>
      <c r="AV87" s="1009"/>
      <c r="AW87" s="1009"/>
      <c r="AX87" s="1009"/>
      <c r="AY87" s="1009"/>
      <c r="AZ87" s="1010"/>
      <c r="BA87" s="1010"/>
      <c r="BB87" s="1010"/>
      <c r="BC87" s="1010"/>
      <c r="BD87" s="1011"/>
      <c r="BE87" s="225"/>
      <c r="BF87" s="225"/>
      <c r="BG87" s="225"/>
      <c r="BH87" s="225"/>
      <c r="BI87" s="225"/>
      <c r="BJ87" s="225"/>
      <c r="BK87" s="225"/>
      <c r="BL87" s="225"/>
      <c r="BM87" s="225"/>
      <c r="BN87" s="225"/>
      <c r="BO87" s="225"/>
      <c r="BP87" s="225"/>
      <c r="BQ87" s="222">
        <v>81</v>
      </c>
      <c r="BR87" s="227"/>
      <c r="BS87" s="986"/>
      <c r="BT87" s="987"/>
      <c r="BU87" s="987"/>
      <c r="BV87" s="987"/>
      <c r="BW87" s="987"/>
      <c r="BX87" s="987"/>
      <c r="BY87" s="987"/>
      <c r="BZ87" s="987"/>
      <c r="CA87" s="987"/>
      <c r="CB87" s="987"/>
      <c r="CC87" s="987"/>
      <c r="CD87" s="987"/>
      <c r="CE87" s="987"/>
      <c r="CF87" s="987"/>
      <c r="CG87" s="996"/>
      <c r="CH87" s="997"/>
      <c r="CI87" s="998"/>
      <c r="CJ87" s="998"/>
      <c r="CK87" s="998"/>
      <c r="CL87" s="999"/>
      <c r="CM87" s="997"/>
      <c r="CN87" s="998"/>
      <c r="CO87" s="998"/>
      <c r="CP87" s="998"/>
      <c r="CQ87" s="999"/>
      <c r="CR87" s="997"/>
      <c r="CS87" s="998"/>
      <c r="CT87" s="998"/>
      <c r="CU87" s="998"/>
      <c r="CV87" s="999"/>
      <c r="CW87" s="997"/>
      <c r="CX87" s="998"/>
      <c r="CY87" s="998"/>
      <c r="CZ87" s="998"/>
      <c r="DA87" s="999"/>
      <c r="DB87" s="997"/>
      <c r="DC87" s="998"/>
      <c r="DD87" s="998"/>
      <c r="DE87" s="998"/>
      <c r="DF87" s="999"/>
      <c r="DG87" s="997"/>
      <c r="DH87" s="998"/>
      <c r="DI87" s="998"/>
      <c r="DJ87" s="998"/>
      <c r="DK87" s="999"/>
      <c r="DL87" s="997"/>
      <c r="DM87" s="998"/>
      <c r="DN87" s="998"/>
      <c r="DO87" s="998"/>
      <c r="DP87" s="999"/>
      <c r="DQ87" s="997"/>
      <c r="DR87" s="998"/>
      <c r="DS87" s="998"/>
      <c r="DT87" s="998"/>
      <c r="DU87" s="999"/>
      <c r="DV87" s="986"/>
      <c r="DW87" s="987"/>
      <c r="DX87" s="987"/>
      <c r="DY87" s="987"/>
      <c r="DZ87" s="988"/>
      <c r="EA87" s="214"/>
    </row>
    <row r="88" spans="1:131" ht="26.25" customHeight="1" thickBot="1" x14ac:dyDescent="0.2">
      <c r="A88" s="224" t="s">
        <v>388</v>
      </c>
      <c r="B88" s="978" t="s">
        <v>425</v>
      </c>
      <c r="C88" s="979"/>
      <c r="D88" s="979"/>
      <c r="E88" s="979"/>
      <c r="F88" s="979"/>
      <c r="G88" s="979"/>
      <c r="H88" s="979"/>
      <c r="I88" s="979"/>
      <c r="J88" s="979"/>
      <c r="K88" s="979"/>
      <c r="L88" s="979"/>
      <c r="M88" s="979"/>
      <c r="N88" s="979"/>
      <c r="O88" s="979"/>
      <c r="P88" s="989"/>
      <c r="Q88" s="1003"/>
      <c r="R88" s="1004"/>
      <c r="S88" s="1004"/>
      <c r="T88" s="1004"/>
      <c r="U88" s="1004"/>
      <c r="V88" s="1004"/>
      <c r="W88" s="1004"/>
      <c r="X88" s="1004"/>
      <c r="Y88" s="1004"/>
      <c r="Z88" s="1004"/>
      <c r="AA88" s="1004"/>
      <c r="AB88" s="1004"/>
      <c r="AC88" s="1004"/>
      <c r="AD88" s="1004"/>
      <c r="AE88" s="1004"/>
      <c r="AF88" s="1000">
        <v>7713</v>
      </c>
      <c r="AG88" s="1000"/>
      <c r="AH88" s="1000"/>
      <c r="AI88" s="1000"/>
      <c r="AJ88" s="1000"/>
      <c r="AK88" s="1004"/>
      <c r="AL88" s="1004"/>
      <c r="AM88" s="1004"/>
      <c r="AN88" s="1004"/>
      <c r="AO88" s="1004"/>
      <c r="AP88" s="1000" t="s">
        <v>590</v>
      </c>
      <c r="AQ88" s="1000"/>
      <c r="AR88" s="1000"/>
      <c r="AS88" s="1000"/>
      <c r="AT88" s="1000"/>
      <c r="AU88" s="1000" t="s">
        <v>590</v>
      </c>
      <c r="AV88" s="1000"/>
      <c r="AW88" s="1000"/>
      <c r="AX88" s="1000"/>
      <c r="AY88" s="1000"/>
      <c r="AZ88" s="1001"/>
      <c r="BA88" s="1001"/>
      <c r="BB88" s="1001"/>
      <c r="BC88" s="1001"/>
      <c r="BD88" s="1002"/>
      <c r="BE88" s="225"/>
      <c r="BF88" s="225"/>
      <c r="BG88" s="225"/>
      <c r="BH88" s="225"/>
      <c r="BI88" s="225"/>
      <c r="BJ88" s="225"/>
      <c r="BK88" s="225"/>
      <c r="BL88" s="225"/>
      <c r="BM88" s="225"/>
      <c r="BN88" s="225"/>
      <c r="BO88" s="225"/>
      <c r="BP88" s="225"/>
      <c r="BQ88" s="222">
        <v>82</v>
      </c>
      <c r="BR88" s="227"/>
      <c r="BS88" s="986"/>
      <c r="BT88" s="987"/>
      <c r="BU88" s="987"/>
      <c r="BV88" s="987"/>
      <c r="BW88" s="987"/>
      <c r="BX88" s="987"/>
      <c r="BY88" s="987"/>
      <c r="BZ88" s="987"/>
      <c r="CA88" s="987"/>
      <c r="CB88" s="987"/>
      <c r="CC88" s="987"/>
      <c r="CD88" s="987"/>
      <c r="CE88" s="987"/>
      <c r="CF88" s="987"/>
      <c r="CG88" s="996"/>
      <c r="CH88" s="997"/>
      <c r="CI88" s="998"/>
      <c r="CJ88" s="998"/>
      <c r="CK88" s="998"/>
      <c r="CL88" s="999"/>
      <c r="CM88" s="997"/>
      <c r="CN88" s="998"/>
      <c r="CO88" s="998"/>
      <c r="CP88" s="998"/>
      <c r="CQ88" s="999"/>
      <c r="CR88" s="997"/>
      <c r="CS88" s="998"/>
      <c r="CT88" s="998"/>
      <c r="CU88" s="998"/>
      <c r="CV88" s="999"/>
      <c r="CW88" s="997"/>
      <c r="CX88" s="998"/>
      <c r="CY88" s="998"/>
      <c r="CZ88" s="998"/>
      <c r="DA88" s="999"/>
      <c r="DB88" s="997"/>
      <c r="DC88" s="998"/>
      <c r="DD88" s="998"/>
      <c r="DE88" s="998"/>
      <c r="DF88" s="999"/>
      <c r="DG88" s="997"/>
      <c r="DH88" s="998"/>
      <c r="DI88" s="998"/>
      <c r="DJ88" s="998"/>
      <c r="DK88" s="999"/>
      <c r="DL88" s="997"/>
      <c r="DM88" s="998"/>
      <c r="DN88" s="998"/>
      <c r="DO88" s="998"/>
      <c r="DP88" s="999"/>
      <c r="DQ88" s="997"/>
      <c r="DR88" s="998"/>
      <c r="DS88" s="998"/>
      <c r="DT88" s="998"/>
      <c r="DU88" s="999"/>
      <c r="DV88" s="986"/>
      <c r="DW88" s="987"/>
      <c r="DX88" s="987"/>
      <c r="DY88" s="987"/>
      <c r="DZ88" s="988"/>
      <c r="EA88" s="214"/>
    </row>
    <row r="89" spans="1:131" ht="26.25" hidden="1" customHeight="1" x14ac:dyDescent="0.15">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986"/>
      <c r="BT89" s="987"/>
      <c r="BU89" s="987"/>
      <c r="BV89" s="987"/>
      <c r="BW89" s="987"/>
      <c r="BX89" s="987"/>
      <c r="BY89" s="987"/>
      <c r="BZ89" s="987"/>
      <c r="CA89" s="987"/>
      <c r="CB89" s="987"/>
      <c r="CC89" s="987"/>
      <c r="CD89" s="987"/>
      <c r="CE89" s="987"/>
      <c r="CF89" s="987"/>
      <c r="CG89" s="996"/>
      <c r="CH89" s="997"/>
      <c r="CI89" s="998"/>
      <c r="CJ89" s="998"/>
      <c r="CK89" s="998"/>
      <c r="CL89" s="999"/>
      <c r="CM89" s="997"/>
      <c r="CN89" s="998"/>
      <c r="CO89" s="998"/>
      <c r="CP89" s="998"/>
      <c r="CQ89" s="999"/>
      <c r="CR89" s="997"/>
      <c r="CS89" s="998"/>
      <c r="CT89" s="998"/>
      <c r="CU89" s="998"/>
      <c r="CV89" s="999"/>
      <c r="CW89" s="997"/>
      <c r="CX89" s="998"/>
      <c r="CY89" s="998"/>
      <c r="CZ89" s="998"/>
      <c r="DA89" s="999"/>
      <c r="DB89" s="997"/>
      <c r="DC89" s="998"/>
      <c r="DD89" s="998"/>
      <c r="DE89" s="998"/>
      <c r="DF89" s="999"/>
      <c r="DG89" s="997"/>
      <c r="DH89" s="998"/>
      <c r="DI89" s="998"/>
      <c r="DJ89" s="998"/>
      <c r="DK89" s="999"/>
      <c r="DL89" s="997"/>
      <c r="DM89" s="998"/>
      <c r="DN89" s="998"/>
      <c r="DO89" s="998"/>
      <c r="DP89" s="999"/>
      <c r="DQ89" s="997"/>
      <c r="DR89" s="998"/>
      <c r="DS89" s="998"/>
      <c r="DT89" s="998"/>
      <c r="DU89" s="999"/>
      <c r="DV89" s="986"/>
      <c r="DW89" s="987"/>
      <c r="DX89" s="987"/>
      <c r="DY89" s="987"/>
      <c r="DZ89" s="988"/>
      <c r="EA89" s="214"/>
    </row>
    <row r="90" spans="1:131" ht="26.25" hidden="1" customHeight="1" x14ac:dyDescent="0.15">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986"/>
      <c r="BT90" s="987"/>
      <c r="BU90" s="987"/>
      <c r="BV90" s="987"/>
      <c r="BW90" s="987"/>
      <c r="BX90" s="987"/>
      <c r="BY90" s="987"/>
      <c r="BZ90" s="987"/>
      <c r="CA90" s="987"/>
      <c r="CB90" s="987"/>
      <c r="CC90" s="987"/>
      <c r="CD90" s="987"/>
      <c r="CE90" s="987"/>
      <c r="CF90" s="987"/>
      <c r="CG90" s="996"/>
      <c r="CH90" s="997"/>
      <c r="CI90" s="998"/>
      <c r="CJ90" s="998"/>
      <c r="CK90" s="998"/>
      <c r="CL90" s="999"/>
      <c r="CM90" s="997"/>
      <c r="CN90" s="998"/>
      <c r="CO90" s="998"/>
      <c r="CP90" s="998"/>
      <c r="CQ90" s="999"/>
      <c r="CR90" s="997"/>
      <c r="CS90" s="998"/>
      <c r="CT90" s="998"/>
      <c r="CU90" s="998"/>
      <c r="CV90" s="999"/>
      <c r="CW90" s="997"/>
      <c r="CX90" s="998"/>
      <c r="CY90" s="998"/>
      <c r="CZ90" s="998"/>
      <c r="DA90" s="999"/>
      <c r="DB90" s="997"/>
      <c r="DC90" s="998"/>
      <c r="DD90" s="998"/>
      <c r="DE90" s="998"/>
      <c r="DF90" s="999"/>
      <c r="DG90" s="997"/>
      <c r="DH90" s="998"/>
      <c r="DI90" s="998"/>
      <c r="DJ90" s="998"/>
      <c r="DK90" s="999"/>
      <c r="DL90" s="997"/>
      <c r="DM90" s="998"/>
      <c r="DN90" s="998"/>
      <c r="DO90" s="998"/>
      <c r="DP90" s="999"/>
      <c r="DQ90" s="997"/>
      <c r="DR90" s="998"/>
      <c r="DS90" s="998"/>
      <c r="DT90" s="998"/>
      <c r="DU90" s="999"/>
      <c r="DV90" s="986"/>
      <c r="DW90" s="987"/>
      <c r="DX90" s="987"/>
      <c r="DY90" s="987"/>
      <c r="DZ90" s="988"/>
      <c r="EA90" s="214"/>
    </row>
    <row r="91" spans="1:131" ht="26.25" hidden="1" customHeight="1" x14ac:dyDescent="0.15">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986"/>
      <c r="BT91" s="987"/>
      <c r="BU91" s="987"/>
      <c r="BV91" s="987"/>
      <c r="BW91" s="987"/>
      <c r="BX91" s="987"/>
      <c r="BY91" s="987"/>
      <c r="BZ91" s="987"/>
      <c r="CA91" s="987"/>
      <c r="CB91" s="987"/>
      <c r="CC91" s="987"/>
      <c r="CD91" s="987"/>
      <c r="CE91" s="987"/>
      <c r="CF91" s="987"/>
      <c r="CG91" s="996"/>
      <c r="CH91" s="997"/>
      <c r="CI91" s="998"/>
      <c r="CJ91" s="998"/>
      <c r="CK91" s="998"/>
      <c r="CL91" s="999"/>
      <c r="CM91" s="997"/>
      <c r="CN91" s="998"/>
      <c r="CO91" s="998"/>
      <c r="CP91" s="998"/>
      <c r="CQ91" s="999"/>
      <c r="CR91" s="997"/>
      <c r="CS91" s="998"/>
      <c r="CT91" s="998"/>
      <c r="CU91" s="998"/>
      <c r="CV91" s="999"/>
      <c r="CW91" s="997"/>
      <c r="CX91" s="998"/>
      <c r="CY91" s="998"/>
      <c r="CZ91" s="998"/>
      <c r="DA91" s="999"/>
      <c r="DB91" s="997"/>
      <c r="DC91" s="998"/>
      <c r="DD91" s="998"/>
      <c r="DE91" s="998"/>
      <c r="DF91" s="999"/>
      <c r="DG91" s="997"/>
      <c r="DH91" s="998"/>
      <c r="DI91" s="998"/>
      <c r="DJ91" s="998"/>
      <c r="DK91" s="999"/>
      <c r="DL91" s="997"/>
      <c r="DM91" s="998"/>
      <c r="DN91" s="998"/>
      <c r="DO91" s="998"/>
      <c r="DP91" s="999"/>
      <c r="DQ91" s="997"/>
      <c r="DR91" s="998"/>
      <c r="DS91" s="998"/>
      <c r="DT91" s="998"/>
      <c r="DU91" s="999"/>
      <c r="DV91" s="986"/>
      <c r="DW91" s="987"/>
      <c r="DX91" s="987"/>
      <c r="DY91" s="987"/>
      <c r="DZ91" s="988"/>
      <c r="EA91" s="214"/>
    </row>
    <row r="92" spans="1:131" ht="26.25" hidden="1" customHeight="1" x14ac:dyDescent="0.15">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986"/>
      <c r="BT92" s="987"/>
      <c r="BU92" s="987"/>
      <c r="BV92" s="987"/>
      <c r="BW92" s="987"/>
      <c r="BX92" s="987"/>
      <c r="BY92" s="987"/>
      <c r="BZ92" s="987"/>
      <c r="CA92" s="987"/>
      <c r="CB92" s="987"/>
      <c r="CC92" s="987"/>
      <c r="CD92" s="987"/>
      <c r="CE92" s="987"/>
      <c r="CF92" s="987"/>
      <c r="CG92" s="996"/>
      <c r="CH92" s="997"/>
      <c r="CI92" s="998"/>
      <c r="CJ92" s="998"/>
      <c r="CK92" s="998"/>
      <c r="CL92" s="999"/>
      <c r="CM92" s="997"/>
      <c r="CN92" s="998"/>
      <c r="CO92" s="998"/>
      <c r="CP92" s="998"/>
      <c r="CQ92" s="999"/>
      <c r="CR92" s="997"/>
      <c r="CS92" s="998"/>
      <c r="CT92" s="998"/>
      <c r="CU92" s="998"/>
      <c r="CV92" s="999"/>
      <c r="CW92" s="997"/>
      <c r="CX92" s="998"/>
      <c r="CY92" s="998"/>
      <c r="CZ92" s="998"/>
      <c r="DA92" s="999"/>
      <c r="DB92" s="997"/>
      <c r="DC92" s="998"/>
      <c r="DD92" s="998"/>
      <c r="DE92" s="998"/>
      <c r="DF92" s="999"/>
      <c r="DG92" s="997"/>
      <c r="DH92" s="998"/>
      <c r="DI92" s="998"/>
      <c r="DJ92" s="998"/>
      <c r="DK92" s="999"/>
      <c r="DL92" s="997"/>
      <c r="DM92" s="998"/>
      <c r="DN92" s="998"/>
      <c r="DO92" s="998"/>
      <c r="DP92" s="999"/>
      <c r="DQ92" s="997"/>
      <c r="DR92" s="998"/>
      <c r="DS92" s="998"/>
      <c r="DT92" s="998"/>
      <c r="DU92" s="999"/>
      <c r="DV92" s="986"/>
      <c r="DW92" s="987"/>
      <c r="DX92" s="987"/>
      <c r="DY92" s="987"/>
      <c r="DZ92" s="988"/>
      <c r="EA92" s="214"/>
    </row>
    <row r="93" spans="1:131" ht="26.25" hidden="1" customHeight="1" x14ac:dyDescent="0.15">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986"/>
      <c r="BT93" s="987"/>
      <c r="BU93" s="987"/>
      <c r="BV93" s="987"/>
      <c r="BW93" s="987"/>
      <c r="BX93" s="987"/>
      <c r="BY93" s="987"/>
      <c r="BZ93" s="987"/>
      <c r="CA93" s="987"/>
      <c r="CB93" s="987"/>
      <c r="CC93" s="987"/>
      <c r="CD93" s="987"/>
      <c r="CE93" s="987"/>
      <c r="CF93" s="987"/>
      <c r="CG93" s="996"/>
      <c r="CH93" s="997"/>
      <c r="CI93" s="998"/>
      <c r="CJ93" s="998"/>
      <c r="CK93" s="998"/>
      <c r="CL93" s="999"/>
      <c r="CM93" s="997"/>
      <c r="CN93" s="998"/>
      <c r="CO93" s="998"/>
      <c r="CP93" s="998"/>
      <c r="CQ93" s="999"/>
      <c r="CR93" s="997"/>
      <c r="CS93" s="998"/>
      <c r="CT93" s="998"/>
      <c r="CU93" s="998"/>
      <c r="CV93" s="999"/>
      <c r="CW93" s="997"/>
      <c r="CX93" s="998"/>
      <c r="CY93" s="998"/>
      <c r="CZ93" s="998"/>
      <c r="DA93" s="999"/>
      <c r="DB93" s="997"/>
      <c r="DC93" s="998"/>
      <c r="DD93" s="998"/>
      <c r="DE93" s="998"/>
      <c r="DF93" s="999"/>
      <c r="DG93" s="997"/>
      <c r="DH93" s="998"/>
      <c r="DI93" s="998"/>
      <c r="DJ93" s="998"/>
      <c r="DK93" s="999"/>
      <c r="DL93" s="997"/>
      <c r="DM93" s="998"/>
      <c r="DN93" s="998"/>
      <c r="DO93" s="998"/>
      <c r="DP93" s="999"/>
      <c r="DQ93" s="997"/>
      <c r="DR93" s="998"/>
      <c r="DS93" s="998"/>
      <c r="DT93" s="998"/>
      <c r="DU93" s="999"/>
      <c r="DV93" s="986"/>
      <c r="DW93" s="987"/>
      <c r="DX93" s="987"/>
      <c r="DY93" s="987"/>
      <c r="DZ93" s="988"/>
      <c r="EA93" s="214"/>
    </row>
    <row r="94" spans="1:131" ht="26.25" hidden="1" customHeight="1" x14ac:dyDescent="0.15">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986"/>
      <c r="BT94" s="987"/>
      <c r="BU94" s="987"/>
      <c r="BV94" s="987"/>
      <c r="BW94" s="987"/>
      <c r="BX94" s="987"/>
      <c r="BY94" s="987"/>
      <c r="BZ94" s="987"/>
      <c r="CA94" s="987"/>
      <c r="CB94" s="987"/>
      <c r="CC94" s="987"/>
      <c r="CD94" s="987"/>
      <c r="CE94" s="987"/>
      <c r="CF94" s="987"/>
      <c r="CG94" s="996"/>
      <c r="CH94" s="997"/>
      <c r="CI94" s="998"/>
      <c r="CJ94" s="998"/>
      <c r="CK94" s="998"/>
      <c r="CL94" s="999"/>
      <c r="CM94" s="997"/>
      <c r="CN94" s="998"/>
      <c r="CO94" s="998"/>
      <c r="CP94" s="998"/>
      <c r="CQ94" s="999"/>
      <c r="CR94" s="997"/>
      <c r="CS94" s="998"/>
      <c r="CT94" s="998"/>
      <c r="CU94" s="998"/>
      <c r="CV94" s="999"/>
      <c r="CW94" s="997"/>
      <c r="CX94" s="998"/>
      <c r="CY94" s="998"/>
      <c r="CZ94" s="998"/>
      <c r="DA94" s="999"/>
      <c r="DB94" s="997"/>
      <c r="DC94" s="998"/>
      <c r="DD94" s="998"/>
      <c r="DE94" s="998"/>
      <c r="DF94" s="999"/>
      <c r="DG94" s="997"/>
      <c r="DH94" s="998"/>
      <c r="DI94" s="998"/>
      <c r="DJ94" s="998"/>
      <c r="DK94" s="999"/>
      <c r="DL94" s="997"/>
      <c r="DM94" s="998"/>
      <c r="DN94" s="998"/>
      <c r="DO94" s="998"/>
      <c r="DP94" s="999"/>
      <c r="DQ94" s="997"/>
      <c r="DR94" s="998"/>
      <c r="DS94" s="998"/>
      <c r="DT94" s="998"/>
      <c r="DU94" s="999"/>
      <c r="DV94" s="986"/>
      <c r="DW94" s="987"/>
      <c r="DX94" s="987"/>
      <c r="DY94" s="987"/>
      <c r="DZ94" s="988"/>
      <c r="EA94" s="214"/>
    </row>
    <row r="95" spans="1:131" ht="26.25" hidden="1" customHeight="1" x14ac:dyDescent="0.15">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986"/>
      <c r="BT95" s="987"/>
      <c r="BU95" s="987"/>
      <c r="BV95" s="987"/>
      <c r="BW95" s="987"/>
      <c r="BX95" s="987"/>
      <c r="BY95" s="987"/>
      <c r="BZ95" s="987"/>
      <c r="CA95" s="987"/>
      <c r="CB95" s="987"/>
      <c r="CC95" s="987"/>
      <c r="CD95" s="987"/>
      <c r="CE95" s="987"/>
      <c r="CF95" s="987"/>
      <c r="CG95" s="996"/>
      <c r="CH95" s="997"/>
      <c r="CI95" s="998"/>
      <c r="CJ95" s="998"/>
      <c r="CK95" s="998"/>
      <c r="CL95" s="999"/>
      <c r="CM95" s="997"/>
      <c r="CN95" s="998"/>
      <c r="CO95" s="998"/>
      <c r="CP95" s="998"/>
      <c r="CQ95" s="999"/>
      <c r="CR95" s="997"/>
      <c r="CS95" s="998"/>
      <c r="CT95" s="998"/>
      <c r="CU95" s="998"/>
      <c r="CV95" s="999"/>
      <c r="CW95" s="997"/>
      <c r="CX95" s="998"/>
      <c r="CY95" s="998"/>
      <c r="CZ95" s="998"/>
      <c r="DA95" s="999"/>
      <c r="DB95" s="997"/>
      <c r="DC95" s="998"/>
      <c r="DD95" s="998"/>
      <c r="DE95" s="998"/>
      <c r="DF95" s="999"/>
      <c r="DG95" s="997"/>
      <c r="DH95" s="998"/>
      <c r="DI95" s="998"/>
      <c r="DJ95" s="998"/>
      <c r="DK95" s="999"/>
      <c r="DL95" s="997"/>
      <c r="DM95" s="998"/>
      <c r="DN95" s="998"/>
      <c r="DO95" s="998"/>
      <c r="DP95" s="999"/>
      <c r="DQ95" s="997"/>
      <c r="DR95" s="998"/>
      <c r="DS95" s="998"/>
      <c r="DT95" s="998"/>
      <c r="DU95" s="999"/>
      <c r="DV95" s="986"/>
      <c r="DW95" s="987"/>
      <c r="DX95" s="987"/>
      <c r="DY95" s="987"/>
      <c r="DZ95" s="988"/>
      <c r="EA95" s="214"/>
    </row>
    <row r="96" spans="1:131" ht="26.25" hidden="1" customHeight="1" x14ac:dyDescent="0.15">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986"/>
      <c r="BT96" s="987"/>
      <c r="BU96" s="987"/>
      <c r="BV96" s="987"/>
      <c r="BW96" s="987"/>
      <c r="BX96" s="987"/>
      <c r="BY96" s="987"/>
      <c r="BZ96" s="987"/>
      <c r="CA96" s="987"/>
      <c r="CB96" s="987"/>
      <c r="CC96" s="987"/>
      <c r="CD96" s="987"/>
      <c r="CE96" s="987"/>
      <c r="CF96" s="987"/>
      <c r="CG96" s="996"/>
      <c r="CH96" s="997"/>
      <c r="CI96" s="998"/>
      <c r="CJ96" s="998"/>
      <c r="CK96" s="998"/>
      <c r="CL96" s="999"/>
      <c r="CM96" s="997"/>
      <c r="CN96" s="998"/>
      <c r="CO96" s="998"/>
      <c r="CP96" s="998"/>
      <c r="CQ96" s="999"/>
      <c r="CR96" s="997"/>
      <c r="CS96" s="998"/>
      <c r="CT96" s="998"/>
      <c r="CU96" s="998"/>
      <c r="CV96" s="999"/>
      <c r="CW96" s="997"/>
      <c r="CX96" s="998"/>
      <c r="CY96" s="998"/>
      <c r="CZ96" s="998"/>
      <c r="DA96" s="999"/>
      <c r="DB96" s="997"/>
      <c r="DC96" s="998"/>
      <c r="DD96" s="998"/>
      <c r="DE96" s="998"/>
      <c r="DF96" s="999"/>
      <c r="DG96" s="997"/>
      <c r="DH96" s="998"/>
      <c r="DI96" s="998"/>
      <c r="DJ96" s="998"/>
      <c r="DK96" s="999"/>
      <c r="DL96" s="997"/>
      <c r="DM96" s="998"/>
      <c r="DN96" s="998"/>
      <c r="DO96" s="998"/>
      <c r="DP96" s="999"/>
      <c r="DQ96" s="997"/>
      <c r="DR96" s="998"/>
      <c r="DS96" s="998"/>
      <c r="DT96" s="998"/>
      <c r="DU96" s="999"/>
      <c r="DV96" s="986"/>
      <c r="DW96" s="987"/>
      <c r="DX96" s="987"/>
      <c r="DY96" s="987"/>
      <c r="DZ96" s="988"/>
      <c r="EA96" s="214"/>
    </row>
    <row r="97" spans="1:131" ht="26.25" hidden="1" customHeight="1" x14ac:dyDescent="0.15">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986"/>
      <c r="BT97" s="987"/>
      <c r="BU97" s="987"/>
      <c r="BV97" s="987"/>
      <c r="BW97" s="987"/>
      <c r="BX97" s="987"/>
      <c r="BY97" s="987"/>
      <c r="BZ97" s="987"/>
      <c r="CA97" s="987"/>
      <c r="CB97" s="987"/>
      <c r="CC97" s="987"/>
      <c r="CD97" s="987"/>
      <c r="CE97" s="987"/>
      <c r="CF97" s="987"/>
      <c r="CG97" s="996"/>
      <c r="CH97" s="997"/>
      <c r="CI97" s="998"/>
      <c r="CJ97" s="998"/>
      <c r="CK97" s="998"/>
      <c r="CL97" s="999"/>
      <c r="CM97" s="997"/>
      <c r="CN97" s="998"/>
      <c r="CO97" s="998"/>
      <c r="CP97" s="998"/>
      <c r="CQ97" s="999"/>
      <c r="CR97" s="997"/>
      <c r="CS97" s="998"/>
      <c r="CT97" s="998"/>
      <c r="CU97" s="998"/>
      <c r="CV97" s="999"/>
      <c r="CW97" s="997"/>
      <c r="CX97" s="998"/>
      <c r="CY97" s="998"/>
      <c r="CZ97" s="998"/>
      <c r="DA97" s="999"/>
      <c r="DB97" s="997"/>
      <c r="DC97" s="998"/>
      <c r="DD97" s="998"/>
      <c r="DE97" s="998"/>
      <c r="DF97" s="999"/>
      <c r="DG97" s="997"/>
      <c r="DH97" s="998"/>
      <c r="DI97" s="998"/>
      <c r="DJ97" s="998"/>
      <c r="DK97" s="999"/>
      <c r="DL97" s="997"/>
      <c r="DM97" s="998"/>
      <c r="DN97" s="998"/>
      <c r="DO97" s="998"/>
      <c r="DP97" s="999"/>
      <c r="DQ97" s="997"/>
      <c r="DR97" s="998"/>
      <c r="DS97" s="998"/>
      <c r="DT97" s="998"/>
      <c r="DU97" s="999"/>
      <c r="DV97" s="986"/>
      <c r="DW97" s="987"/>
      <c r="DX97" s="987"/>
      <c r="DY97" s="987"/>
      <c r="DZ97" s="988"/>
      <c r="EA97" s="214"/>
    </row>
    <row r="98" spans="1:131" ht="26.25" hidden="1" customHeight="1" x14ac:dyDescent="0.15">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986"/>
      <c r="BT98" s="987"/>
      <c r="BU98" s="987"/>
      <c r="BV98" s="987"/>
      <c r="BW98" s="987"/>
      <c r="BX98" s="987"/>
      <c r="BY98" s="987"/>
      <c r="BZ98" s="987"/>
      <c r="CA98" s="987"/>
      <c r="CB98" s="987"/>
      <c r="CC98" s="987"/>
      <c r="CD98" s="987"/>
      <c r="CE98" s="987"/>
      <c r="CF98" s="987"/>
      <c r="CG98" s="996"/>
      <c r="CH98" s="997"/>
      <c r="CI98" s="998"/>
      <c r="CJ98" s="998"/>
      <c r="CK98" s="998"/>
      <c r="CL98" s="999"/>
      <c r="CM98" s="997"/>
      <c r="CN98" s="998"/>
      <c r="CO98" s="998"/>
      <c r="CP98" s="998"/>
      <c r="CQ98" s="999"/>
      <c r="CR98" s="997"/>
      <c r="CS98" s="998"/>
      <c r="CT98" s="998"/>
      <c r="CU98" s="998"/>
      <c r="CV98" s="999"/>
      <c r="CW98" s="997"/>
      <c r="CX98" s="998"/>
      <c r="CY98" s="998"/>
      <c r="CZ98" s="998"/>
      <c r="DA98" s="999"/>
      <c r="DB98" s="997"/>
      <c r="DC98" s="998"/>
      <c r="DD98" s="998"/>
      <c r="DE98" s="998"/>
      <c r="DF98" s="999"/>
      <c r="DG98" s="997"/>
      <c r="DH98" s="998"/>
      <c r="DI98" s="998"/>
      <c r="DJ98" s="998"/>
      <c r="DK98" s="999"/>
      <c r="DL98" s="997"/>
      <c r="DM98" s="998"/>
      <c r="DN98" s="998"/>
      <c r="DO98" s="998"/>
      <c r="DP98" s="999"/>
      <c r="DQ98" s="997"/>
      <c r="DR98" s="998"/>
      <c r="DS98" s="998"/>
      <c r="DT98" s="998"/>
      <c r="DU98" s="999"/>
      <c r="DV98" s="986"/>
      <c r="DW98" s="987"/>
      <c r="DX98" s="987"/>
      <c r="DY98" s="987"/>
      <c r="DZ98" s="988"/>
      <c r="EA98" s="214"/>
    </row>
    <row r="99" spans="1:131" ht="26.25" hidden="1" customHeight="1" x14ac:dyDescent="0.15">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986"/>
      <c r="BT99" s="987"/>
      <c r="BU99" s="987"/>
      <c r="BV99" s="987"/>
      <c r="BW99" s="987"/>
      <c r="BX99" s="987"/>
      <c r="BY99" s="987"/>
      <c r="BZ99" s="987"/>
      <c r="CA99" s="987"/>
      <c r="CB99" s="987"/>
      <c r="CC99" s="987"/>
      <c r="CD99" s="987"/>
      <c r="CE99" s="987"/>
      <c r="CF99" s="987"/>
      <c r="CG99" s="996"/>
      <c r="CH99" s="997"/>
      <c r="CI99" s="998"/>
      <c r="CJ99" s="998"/>
      <c r="CK99" s="998"/>
      <c r="CL99" s="999"/>
      <c r="CM99" s="997"/>
      <c r="CN99" s="998"/>
      <c r="CO99" s="998"/>
      <c r="CP99" s="998"/>
      <c r="CQ99" s="999"/>
      <c r="CR99" s="997"/>
      <c r="CS99" s="998"/>
      <c r="CT99" s="998"/>
      <c r="CU99" s="998"/>
      <c r="CV99" s="999"/>
      <c r="CW99" s="997"/>
      <c r="CX99" s="998"/>
      <c r="CY99" s="998"/>
      <c r="CZ99" s="998"/>
      <c r="DA99" s="999"/>
      <c r="DB99" s="997"/>
      <c r="DC99" s="998"/>
      <c r="DD99" s="998"/>
      <c r="DE99" s="998"/>
      <c r="DF99" s="999"/>
      <c r="DG99" s="997"/>
      <c r="DH99" s="998"/>
      <c r="DI99" s="998"/>
      <c r="DJ99" s="998"/>
      <c r="DK99" s="999"/>
      <c r="DL99" s="997"/>
      <c r="DM99" s="998"/>
      <c r="DN99" s="998"/>
      <c r="DO99" s="998"/>
      <c r="DP99" s="999"/>
      <c r="DQ99" s="997"/>
      <c r="DR99" s="998"/>
      <c r="DS99" s="998"/>
      <c r="DT99" s="998"/>
      <c r="DU99" s="999"/>
      <c r="DV99" s="986"/>
      <c r="DW99" s="987"/>
      <c r="DX99" s="987"/>
      <c r="DY99" s="987"/>
      <c r="DZ99" s="988"/>
      <c r="EA99" s="214"/>
    </row>
    <row r="100" spans="1:131" ht="26.25" hidden="1" customHeight="1" x14ac:dyDescent="0.15">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986"/>
      <c r="BT100" s="987"/>
      <c r="BU100" s="987"/>
      <c r="BV100" s="987"/>
      <c r="BW100" s="987"/>
      <c r="BX100" s="987"/>
      <c r="BY100" s="987"/>
      <c r="BZ100" s="987"/>
      <c r="CA100" s="987"/>
      <c r="CB100" s="987"/>
      <c r="CC100" s="987"/>
      <c r="CD100" s="987"/>
      <c r="CE100" s="987"/>
      <c r="CF100" s="987"/>
      <c r="CG100" s="996"/>
      <c r="CH100" s="997"/>
      <c r="CI100" s="998"/>
      <c r="CJ100" s="998"/>
      <c r="CK100" s="998"/>
      <c r="CL100" s="999"/>
      <c r="CM100" s="997"/>
      <c r="CN100" s="998"/>
      <c r="CO100" s="998"/>
      <c r="CP100" s="998"/>
      <c r="CQ100" s="999"/>
      <c r="CR100" s="997"/>
      <c r="CS100" s="998"/>
      <c r="CT100" s="998"/>
      <c r="CU100" s="998"/>
      <c r="CV100" s="999"/>
      <c r="CW100" s="997"/>
      <c r="CX100" s="998"/>
      <c r="CY100" s="998"/>
      <c r="CZ100" s="998"/>
      <c r="DA100" s="999"/>
      <c r="DB100" s="997"/>
      <c r="DC100" s="998"/>
      <c r="DD100" s="998"/>
      <c r="DE100" s="998"/>
      <c r="DF100" s="999"/>
      <c r="DG100" s="997"/>
      <c r="DH100" s="998"/>
      <c r="DI100" s="998"/>
      <c r="DJ100" s="998"/>
      <c r="DK100" s="999"/>
      <c r="DL100" s="997"/>
      <c r="DM100" s="998"/>
      <c r="DN100" s="998"/>
      <c r="DO100" s="998"/>
      <c r="DP100" s="999"/>
      <c r="DQ100" s="997"/>
      <c r="DR100" s="998"/>
      <c r="DS100" s="998"/>
      <c r="DT100" s="998"/>
      <c r="DU100" s="999"/>
      <c r="DV100" s="986"/>
      <c r="DW100" s="987"/>
      <c r="DX100" s="987"/>
      <c r="DY100" s="987"/>
      <c r="DZ100" s="988"/>
      <c r="EA100" s="214"/>
    </row>
    <row r="101" spans="1:131" ht="26.25" hidden="1" customHeight="1" x14ac:dyDescent="0.15">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986"/>
      <c r="BT101" s="987"/>
      <c r="BU101" s="987"/>
      <c r="BV101" s="987"/>
      <c r="BW101" s="987"/>
      <c r="BX101" s="987"/>
      <c r="BY101" s="987"/>
      <c r="BZ101" s="987"/>
      <c r="CA101" s="987"/>
      <c r="CB101" s="987"/>
      <c r="CC101" s="987"/>
      <c r="CD101" s="987"/>
      <c r="CE101" s="987"/>
      <c r="CF101" s="987"/>
      <c r="CG101" s="996"/>
      <c r="CH101" s="997"/>
      <c r="CI101" s="998"/>
      <c r="CJ101" s="998"/>
      <c r="CK101" s="998"/>
      <c r="CL101" s="999"/>
      <c r="CM101" s="997"/>
      <c r="CN101" s="998"/>
      <c r="CO101" s="998"/>
      <c r="CP101" s="998"/>
      <c r="CQ101" s="999"/>
      <c r="CR101" s="997"/>
      <c r="CS101" s="998"/>
      <c r="CT101" s="998"/>
      <c r="CU101" s="998"/>
      <c r="CV101" s="999"/>
      <c r="CW101" s="997"/>
      <c r="CX101" s="998"/>
      <c r="CY101" s="998"/>
      <c r="CZ101" s="998"/>
      <c r="DA101" s="999"/>
      <c r="DB101" s="997"/>
      <c r="DC101" s="998"/>
      <c r="DD101" s="998"/>
      <c r="DE101" s="998"/>
      <c r="DF101" s="999"/>
      <c r="DG101" s="997"/>
      <c r="DH101" s="998"/>
      <c r="DI101" s="998"/>
      <c r="DJ101" s="998"/>
      <c r="DK101" s="999"/>
      <c r="DL101" s="997"/>
      <c r="DM101" s="998"/>
      <c r="DN101" s="998"/>
      <c r="DO101" s="998"/>
      <c r="DP101" s="999"/>
      <c r="DQ101" s="997"/>
      <c r="DR101" s="998"/>
      <c r="DS101" s="998"/>
      <c r="DT101" s="998"/>
      <c r="DU101" s="999"/>
      <c r="DV101" s="986"/>
      <c r="DW101" s="987"/>
      <c r="DX101" s="987"/>
      <c r="DY101" s="987"/>
      <c r="DZ101" s="988"/>
      <c r="EA101" s="214"/>
    </row>
    <row r="102" spans="1:131" ht="26.25" customHeight="1" thickBot="1" x14ac:dyDescent="0.2">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388</v>
      </c>
      <c r="BR102" s="978" t="s">
        <v>426</v>
      </c>
      <c r="BS102" s="979"/>
      <c r="BT102" s="979"/>
      <c r="BU102" s="979"/>
      <c r="BV102" s="979"/>
      <c r="BW102" s="979"/>
      <c r="BX102" s="979"/>
      <c r="BY102" s="979"/>
      <c r="BZ102" s="979"/>
      <c r="CA102" s="979"/>
      <c r="CB102" s="979"/>
      <c r="CC102" s="979"/>
      <c r="CD102" s="979"/>
      <c r="CE102" s="979"/>
      <c r="CF102" s="979"/>
      <c r="CG102" s="989"/>
      <c r="CH102" s="990"/>
      <c r="CI102" s="991"/>
      <c r="CJ102" s="991"/>
      <c r="CK102" s="991"/>
      <c r="CL102" s="992"/>
      <c r="CM102" s="990"/>
      <c r="CN102" s="991"/>
      <c r="CO102" s="991"/>
      <c r="CP102" s="991"/>
      <c r="CQ102" s="992"/>
      <c r="CR102" s="993">
        <v>177</v>
      </c>
      <c r="CS102" s="994"/>
      <c r="CT102" s="994"/>
      <c r="CU102" s="994"/>
      <c r="CV102" s="995"/>
      <c r="CW102" s="993">
        <v>71</v>
      </c>
      <c r="CX102" s="994"/>
      <c r="CY102" s="994"/>
      <c r="CZ102" s="994"/>
      <c r="DA102" s="995"/>
      <c r="DB102" s="993">
        <v>121</v>
      </c>
      <c r="DC102" s="994"/>
      <c r="DD102" s="994"/>
      <c r="DE102" s="994"/>
      <c r="DF102" s="995"/>
      <c r="DG102" s="993" t="s">
        <v>590</v>
      </c>
      <c r="DH102" s="994"/>
      <c r="DI102" s="994"/>
      <c r="DJ102" s="994"/>
      <c r="DK102" s="995"/>
      <c r="DL102" s="993" t="s">
        <v>590</v>
      </c>
      <c r="DM102" s="994"/>
      <c r="DN102" s="994"/>
      <c r="DO102" s="994"/>
      <c r="DP102" s="995"/>
      <c r="DQ102" s="993" t="s">
        <v>590</v>
      </c>
      <c r="DR102" s="994"/>
      <c r="DS102" s="994"/>
      <c r="DT102" s="994"/>
      <c r="DU102" s="995"/>
      <c r="DV102" s="978"/>
      <c r="DW102" s="979"/>
      <c r="DX102" s="979"/>
      <c r="DY102" s="979"/>
      <c r="DZ102" s="980"/>
      <c r="EA102" s="214"/>
    </row>
    <row r="103" spans="1:131" ht="26.25" customHeight="1" x14ac:dyDescent="0.15">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81" t="s">
        <v>427</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14"/>
    </row>
    <row r="104" spans="1:131" ht="26.25" customHeight="1" x14ac:dyDescent="0.15">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82" t="s">
        <v>428</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14"/>
    </row>
    <row r="105" spans="1:131" ht="11.25" customHeight="1" x14ac:dyDescent="0.15">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
      <c r="A107" s="233" t="s">
        <v>429</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430</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15">
      <c r="A108" s="983" t="s">
        <v>431</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432</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14" customFormat="1" ht="26.25" customHeight="1" x14ac:dyDescent="0.15">
      <c r="A109" s="936" t="s">
        <v>433</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9" t="s">
        <v>434</v>
      </c>
      <c r="AB109" s="937"/>
      <c r="AC109" s="937"/>
      <c r="AD109" s="937"/>
      <c r="AE109" s="938"/>
      <c r="AF109" s="939" t="s">
        <v>435</v>
      </c>
      <c r="AG109" s="937"/>
      <c r="AH109" s="937"/>
      <c r="AI109" s="937"/>
      <c r="AJ109" s="938"/>
      <c r="AK109" s="939" t="s">
        <v>303</v>
      </c>
      <c r="AL109" s="937"/>
      <c r="AM109" s="937"/>
      <c r="AN109" s="937"/>
      <c r="AO109" s="938"/>
      <c r="AP109" s="939" t="s">
        <v>436</v>
      </c>
      <c r="AQ109" s="937"/>
      <c r="AR109" s="937"/>
      <c r="AS109" s="937"/>
      <c r="AT109" s="970"/>
      <c r="AU109" s="936" t="s">
        <v>433</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9" t="s">
        <v>434</v>
      </c>
      <c r="BR109" s="937"/>
      <c r="BS109" s="937"/>
      <c r="BT109" s="937"/>
      <c r="BU109" s="938"/>
      <c r="BV109" s="939" t="s">
        <v>435</v>
      </c>
      <c r="BW109" s="937"/>
      <c r="BX109" s="937"/>
      <c r="BY109" s="937"/>
      <c r="BZ109" s="938"/>
      <c r="CA109" s="939" t="s">
        <v>303</v>
      </c>
      <c r="CB109" s="937"/>
      <c r="CC109" s="937"/>
      <c r="CD109" s="937"/>
      <c r="CE109" s="938"/>
      <c r="CF109" s="977" t="s">
        <v>436</v>
      </c>
      <c r="CG109" s="977"/>
      <c r="CH109" s="977"/>
      <c r="CI109" s="977"/>
      <c r="CJ109" s="977"/>
      <c r="CK109" s="939" t="s">
        <v>437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9" t="s">
        <v>434</v>
      </c>
      <c r="DH109" s="937"/>
      <c r="DI109" s="937"/>
      <c r="DJ109" s="937"/>
      <c r="DK109" s="938"/>
      <c r="DL109" s="939" t="s">
        <v>435</v>
      </c>
      <c r="DM109" s="937"/>
      <c r="DN109" s="937"/>
      <c r="DO109" s="937"/>
      <c r="DP109" s="938"/>
      <c r="DQ109" s="939" t="s">
        <v>303</v>
      </c>
      <c r="DR109" s="937"/>
      <c r="DS109" s="937"/>
      <c r="DT109" s="937"/>
      <c r="DU109" s="938"/>
      <c r="DV109" s="939" t="s">
        <v>436</v>
      </c>
      <c r="DW109" s="937"/>
      <c r="DX109" s="937"/>
      <c r="DY109" s="937"/>
      <c r="DZ109" s="970"/>
    </row>
    <row r="110" spans="1:131" s="214" customFormat="1" ht="26.25" customHeight="1" x14ac:dyDescent="0.15">
      <c r="A110" s="848" t="s">
        <v>438</v>
      </c>
      <c r="B110" s="849"/>
      <c r="C110" s="849"/>
      <c r="D110" s="849"/>
      <c r="E110" s="849"/>
      <c r="F110" s="849"/>
      <c r="G110" s="849"/>
      <c r="H110" s="849"/>
      <c r="I110" s="849"/>
      <c r="J110" s="849"/>
      <c r="K110" s="849"/>
      <c r="L110" s="849"/>
      <c r="M110" s="849"/>
      <c r="N110" s="849"/>
      <c r="O110" s="849"/>
      <c r="P110" s="849"/>
      <c r="Q110" s="849"/>
      <c r="R110" s="849"/>
      <c r="S110" s="849"/>
      <c r="T110" s="849"/>
      <c r="U110" s="849"/>
      <c r="V110" s="849"/>
      <c r="W110" s="849"/>
      <c r="X110" s="849"/>
      <c r="Y110" s="849"/>
      <c r="Z110" s="850"/>
      <c r="AA110" s="929">
        <v>6646247</v>
      </c>
      <c r="AB110" s="930"/>
      <c r="AC110" s="930"/>
      <c r="AD110" s="930"/>
      <c r="AE110" s="931"/>
      <c r="AF110" s="932">
        <v>6667668</v>
      </c>
      <c r="AG110" s="930"/>
      <c r="AH110" s="930"/>
      <c r="AI110" s="930"/>
      <c r="AJ110" s="931"/>
      <c r="AK110" s="932">
        <v>6507100</v>
      </c>
      <c r="AL110" s="930"/>
      <c r="AM110" s="930"/>
      <c r="AN110" s="930"/>
      <c r="AO110" s="931"/>
      <c r="AP110" s="933">
        <v>31</v>
      </c>
      <c r="AQ110" s="934"/>
      <c r="AR110" s="934"/>
      <c r="AS110" s="934"/>
      <c r="AT110" s="935"/>
      <c r="AU110" s="971" t="s">
        <v>72</v>
      </c>
      <c r="AV110" s="972"/>
      <c r="AW110" s="972"/>
      <c r="AX110" s="972"/>
      <c r="AY110" s="972"/>
      <c r="AZ110" s="901" t="s">
        <v>439</v>
      </c>
      <c r="BA110" s="849"/>
      <c r="BB110" s="849"/>
      <c r="BC110" s="849"/>
      <c r="BD110" s="849"/>
      <c r="BE110" s="849"/>
      <c r="BF110" s="849"/>
      <c r="BG110" s="849"/>
      <c r="BH110" s="849"/>
      <c r="BI110" s="849"/>
      <c r="BJ110" s="849"/>
      <c r="BK110" s="849"/>
      <c r="BL110" s="849"/>
      <c r="BM110" s="849"/>
      <c r="BN110" s="849"/>
      <c r="BO110" s="849"/>
      <c r="BP110" s="850"/>
      <c r="BQ110" s="902">
        <v>54505537</v>
      </c>
      <c r="BR110" s="883"/>
      <c r="BS110" s="883"/>
      <c r="BT110" s="883"/>
      <c r="BU110" s="883"/>
      <c r="BV110" s="883">
        <v>51858844</v>
      </c>
      <c r="BW110" s="883"/>
      <c r="BX110" s="883"/>
      <c r="BY110" s="883"/>
      <c r="BZ110" s="883"/>
      <c r="CA110" s="883">
        <v>50263153</v>
      </c>
      <c r="CB110" s="883"/>
      <c r="CC110" s="883"/>
      <c r="CD110" s="883"/>
      <c r="CE110" s="883"/>
      <c r="CF110" s="907">
        <v>239.8</v>
      </c>
      <c r="CG110" s="908"/>
      <c r="CH110" s="908"/>
      <c r="CI110" s="908"/>
      <c r="CJ110" s="908"/>
      <c r="CK110" s="967" t="s">
        <v>440</v>
      </c>
      <c r="CL110" s="860"/>
      <c r="CM110" s="901" t="s">
        <v>441</v>
      </c>
      <c r="CN110" s="849"/>
      <c r="CO110" s="849"/>
      <c r="CP110" s="849"/>
      <c r="CQ110" s="849"/>
      <c r="CR110" s="849"/>
      <c r="CS110" s="849"/>
      <c r="CT110" s="849"/>
      <c r="CU110" s="849"/>
      <c r="CV110" s="849"/>
      <c r="CW110" s="849"/>
      <c r="CX110" s="849"/>
      <c r="CY110" s="849"/>
      <c r="CZ110" s="849"/>
      <c r="DA110" s="849"/>
      <c r="DB110" s="849"/>
      <c r="DC110" s="849"/>
      <c r="DD110" s="849"/>
      <c r="DE110" s="849"/>
      <c r="DF110" s="850"/>
      <c r="DG110" s="902" t="s">
        <v>442</v>
      </c>
      <c r="DH110" s="883"/>
      <c r="DI110" s="883"/>
      <c r="DJ110" s="883"/>
      <c r="DK110" s="883"/>
      <c r="DL110" s="883" t="s">
        <v>443</v>
      </c>
      <c r="DM110" s="883"/>
      <c r="DN110" s="883"/>
      <c r="DO110" s="883"/>
      <c r="DP110" s="883"/>
      <c r="DQ110" s="883" t="s">
        <v>443</v>
      </c>
      <c r="DR110" s="883"/>
      <c r="DS110" s="883"/>
      <c r="DT110" s="883"/>
      <c r="DU110" s="883"/>
      <c r="DV110" s="884" t="s">
        <v>442</v>
      </c>
      <c r="DW110" s="884"/>
      <c r="DX110" s="884"/>
      <c r="DY110" s="884"/>
      <c r="DZ110" s="885"/>
    </row>
    <row r="111" spans="1:131" s="214" customFormat="1" ht="26.25" customHeight="1" x14ac:dyDescent="0.15">
      <c r="A111" s="815" t="s">
        <v>444</v>
      </c>
      <c r="B111" s="816"/>
      <c r="C111" s="816"/>
      <c r="D111" s="816"/>
      <c r="E111" s="816"/>
      <c r="F111" s="816"/>
      <c r="G111" s="816"/>
      <c r="H111" s="816"/>
      <c r="I111" s="816"/>
      <c r="J111" s="816"/>
      <c r="K111" s="816"/>
      <c r="L111" s="816"/>
      <c r="M111" s="816"/>
      <c r="N111" s="816"/>
      <c r="O111" s="816"/>
      <c r="P111" s="816"/>
      <c r="Q111" s="816"/>
      <c r="R111" s="816"/>
      <c r="S111" s="816"/>
      <c r="T111" s="816"/>
      <c r="U111" s="816"/>
      <c r="V111" s="816"/>
      <c r="W111" s="816"/>
      <c r="X111" s="816"/>
      <c r="Y111" s="816"/>
      <c r="Z111" s="966"/>
      <c r="AA111" s="959" t="s">
        <v>445</v>
      </c>
      <c r="AB111" s="960"/>
      <c r="AC111" s="960"/>
      <c r="AD111" s="960"/>
      <c r="AE111" s="961"/>
      <c r="AF111" s="962" t="s">
        <v>443</v>
      </c>
      <c r="AG111" s="960"/>
      <c r="AH111" s="960"/>
      <c r="AI111" s="960"/>
      <c r="AJ111" s="961"/>
      <c r="AK111" s="962" t="s">
        <v>445</v>
      </c>
      <c r="AL111" s="960"/>
      <c r="AM111" s="960"/>
      <c r="AN111" s="960"/>
      <c r="AO111" s="961"/>
      <c r="AP111" s="963" t="s">
        <v>443</v>
      </c>
      <c r="AQ111" s="964"/>
      <c r="AR111" s="964"/>
      <c r="AS111" s="964"/>
      <c r="AT111" s="965"/>
      <c r="AU111" s="973"/>
      <c r="AV111" s="974"/>
      <c r="AW111" s="974"/>
      <c r="AX111" s="974"/>
      <c r="AY111" s="974"/>
      <c r="AZ111" s="856" t="s">
        <v>446</v>
      </c>
      <c r="BA111" s="793"/>
      <c r="BB111" s="793"/>
      <c r="BC111" s="793"/>
      <c r="BD111" s="793"/>
      <c r="BE111" s="793"/>
      <c r="BF111" s="793"/>
      <c r="BG111" s="793"/>
      <c r="BH111" s="793"/>
      <c r="BI111" s="793"/>
      <c r="BJ111" s="793"/>
      <c r="BK111" s="793"/>
      <c r="BL111" s="793"/>
      <c r="BM111" s="793"/>
      <c r="BN111" s="793"/>
      <c r="BO111" s="793"/>
      <c r="BP111" s="794"/>
      <c r="BQ111" s="857">
        <v>58382</v>
      </c>
      <c r="BR111" s="858"/>
      <c r="BS111" s="858"/>
      <c r="BT111" s="858"/>
      <c r="BU111" s="858"/>
      <c r="BV111" s="858">
        <v>46996</v>
      </c>
      <c r="BW111" s="858"/>
      <c r="BX111" s="858"/>
      <c r="BY111" s="858"/>
      <c r="BZ111" s="858"/>
      <c r="CA111" s="858">
        <v>47440</v>
      </c>
      <c r="CB111" s="858"/>
      <c r="CC111" s="858"/>
      <c r="CD111" s="858"/>
      <c r="CE111" s="858"/>
      <c r="CF111" s="916">
        <v>0.2</v>
      </c>
      <c r="CG111" s="917"/>
      <c r="CH111" s="917"/>
      <c r="CI111" s="917"/>
      <c r="CJ111" s="917"/>
      <c r="CK111" s="968"/>
      <c r="CL111" s="862"/>
      <c r="CM111" s="856" t="s">
        <v>447</v>
      </c>
      <c r="CN111" s="793"/>
      <c r="CO111" s="793"/>
      <c r="CP111" s="793"/>
      <c r="CQ111" s="793"/>
      <c r="CR111" s="793"/>
      <c r="CS111" s="793"/>
      <c r="CT111" s="793"/>
      <c r="CU111" s="793"/>
      <c r="CV111" s="793"/>
      <c r="CW111" s="793"/>
      <c r="CX111" s="793"/>
      <c r="CY111" s="793"/>
      <c r="CZ111" s="793"/>
      <c r="DA111" s="793"/>
      <c r="DB111" s="793"/>
      <c r="DC111" s="793"/>
      <c r="DD111" s="793"/>
      <c r="DE111" s="793"/>
      <c r="DF111" s="794"/>
      <c r="DG111" s="857" t="s">
        <v>448</v>
      </c>
      <c r="DH111" s="858"/>
      <c r="DI111" s="858"/>
      <c r="DJ111" s="858"/>
      <c r="DK111" s="858"/>
      <c r="DL111" s="858" t="s">
        <v>448</v>
      </c>
      <c r="DM111" s="858"/>
      <c r="DN111" s="858"/>
      <c r="DO111" s="858"/>
      <c r="DP111" s="858"/>
      <c r="DQ111" s="858" t="s">
        <v>448</v>
      </c>
      <c r="DR111" s="858"/>
      <c r="DS111" s="858"/>
      <c r="DT111" s="858"/>
      <c r="DU111" s="858"/>
      <c r="DV111" s="835" t="s">
        <v>445</v>
      </c>
      <c r="DW111" s="835"/>
      <c r="DX111" s="835"/>
      <c r="DY111" s="835"/>
      <c r="DZ111" s="836"/>
    </row>
    <row r="112" spans="1:131" s="214" customFormat="1" ht="26.25" customHeight="1" x14ac:dyDescent="0.15">
      <c r="A112" s="953" t="s">
        <v>449</v>
      </c>
      <c r="B112" s="954"/>
      <c r="C112" s="793" t="s">
        <v>450</v>
      </c>
      <c r="D112" s="793"/>
      <c r="E112" s="793"/>
      <c r="F112" s="793"/>
      <c r="G112" s="793"/>
      <c r="H112" s="793"/>
      <c r="I112" s="793"/>
      <c r="J112" s="793"/>
      <c r="K112" s="793"/>
      <c r="L112" s="793"/>
      <c r="M112" s="793"/>
      <c r="N112" s="793"/>
      <c r="O112" s="793"/>
      <c r="P112" s="793"/>
      <c r="Q112" s="793"/>
      <c r="R112" s="793"/>
      <c r="S112" s="793"/>
      <c r="T112" s="793"/>
      <c r="U112" s="793"/>
      <c r="V112" s="793"/>
      <c r="W112" s="793"/>
      <c r="X112" s="793"/>
      <c r="Y112" s="793"/>
      <c r="Z112" s="794"/>
      <c r="AA112" s="820" t="s">
        <v>443</v>
      </c>
      <c r="AB112" s="821"/>
      <c r="AC112" s="821"/>
      <c r="AD112" s="821"/>
      <c r="AE112" s="822"/>
      <c r="AF112" s="823" t="s">
        <v>443</v>
      </c>
      <c r="AG112" s="821"/>
      <c r="AH112" s="821"/>
      <c r="AI112" s="821"/>
      <c r="AJ112" s="822"/>
      <c r="AK112" s="823" t="s">
        <v>443</v>
      </c>
      <c r="AL112" s="821"/>
      <c r="AM112" s="821"/>
      <c r="AN112" s="821"/>
      <c r="AO112" s="822"/>
      <c r="AP112" s="865" t="s">
        <v>443</v>
      </c>
      <c r="AQ112" s="866"/>
      <c r="AR112" s="866"/>
      <c r="AS112" s="866"/>
      <c r="AT112" s="867"/>
      <c r="AU112" s="973"/>
      <c r="AV112" s="974"/>
      <c r="AW112" s="974"/>
      <c r="AX112" s="974"/>
      <c r="AY112" s="974"/>
      <c r="AZ112" s="856" t="s">
        <v>451</v>
      </c>
      <c r="BA112" s="793"/>
      <c r="BB112" s="793"/>
      <c r="BC112" s="793"/>
      <c r="BD112" s="793"/>
      <c r="BE112" s="793"/>
      <c r="BF112" s="793"/>
      <c r="BG112" s="793"/>
      <c r="BH112" s="793"/>
      <c r="BI112" s="793"/>
      <c r="BJ112" s="793"/>
      <c r="BK112" s="793"/>
      <c r="BL112" s="793"/>
      <c r="BM112" s="793"/>
      <c r="BN112" s="793"/>
      <c r="BO112" s="793"/>
      <c r="BP112" s="794"/>
      <c r="BQ112" s="857">
        <v>27035714</v>
      </c>
      <c r="BR112" s="858"/>
      <c r="BS112" s="858"/>
      <c r="BT112" s="858"/>
      <c r="BU112" s="858"/>
      <c r="BV112" s="858">
        <v>25454003</v>
      </c>
      <c r="BW112" s="858"/>
      <c r="BX112" s="858"/>
      <c r="BY112" s="858"/>
      <c r="BZ112" s="858"/>
      <c r="CA112" s="858">
        <v>24410917</v>
      </c>
      <c r="CB112" s="858"/>
      <c r="CC112" s="858"/>
      <c r="CD112" s="858"/>
      <c r="CE112" s="858"/>
      <c r="CF112" s="916">
        <v>116.5</v>
      </c>
      <c r="CG112" s="917"/>
      <c r="CH112" s="917"/>
      <c r="CI112" s="917"/>
      <c r="CJ112" s="917"/>
      <c r="CK112" s="968"/>
      <c r="CL112" s="862"/>
      <c r="CM112" s="856" t="s">
        <v>452</v>
      </c>
      <c r="CN112" s="793"/>
      <c r="CO112" s="793"/>
      <c r="CP112" s="793"/>
      <c r="CQ112" s="793"/>
      <c r="CR112" s="793"/>
      <c r="CS112" s="793"/>
      <c r="CT112" s="793"/>
      <c r="CU112" s="793"/>
      <c r="CV112" s="793"/>
      <c r="CW112" s="793"/>
      <c r="CX112" s="793"/>
      <c r="CY112" s="793"/>
      <c r="CZ112" s="793"/>
      <c r="DA112" s="793"/>
      <c r="DB112" s="793"/>
      <c r="DC112" s="793"/>
      <c r="DD112" s="793"/>
      <c r="DE112" s="793"/>
      <c r="DF112" s="794"/>
      <c r="DG112" s="857" t="s">
        <v>443</v>
      </c>
      <c r="DH112" s="858"/>
      <c r="DI112" s="858"/>
      <c r="DJ112" s="858"/>
      <c r="DK112" s="858"/>
      <c r="DL112" s="858" t="s">
        <v>443</v>
      </c>
      <c r="DM112" s="858"/>
      <c r="DN112" s="858"/>
      <c r="DO112" s="858"/>
      <c r="DP112" s="858"/>
      <c r="DQ112" s="858" t="s">
        <v>448</v>
      </c>
      <c r="DR112" s="858"/>
      <c r="DS112" s="858"/>
      <c r="DT112" s="858"/>
      <c r="DU112" s="858"/>
      <c r="DV112" s="835" t="s">
        <v>443</v>
      </c>
      <c r="DW112" s="835"/>
      <c r="DX112" s="835"/>
      <c r="DY112" s="835"/>
      <c r="DZ112" s="836"/>
    </row>
    <row r="113" spans="1:130" s="214" customFormat="1" ht="26.25" customHeight="1" x14ac:dyDescent="0.15">
      <c r="A113" s="955"/>
      <c r="B113" s="956"/>
      <c r="C113" s="793" t="s">
        <v>453</v>
      </c>
      <c r="D113" s="793"/>
      <c r="E113" s="793"/>
      <c r="F113" s="793"/>
      <c r="G113" s="793"/>
      <c r="H113" s="793"/>
      <c r="I113" s="793"/>
      <c r="J113" s="793"/>
      <c r="K113" s="793"/>
      <c r="L113" s="793"/>
      <c r="M113" s="793"/>
      <c r="N113" s="793"/>
      <c r="O113" s="793"/>
      <c r="P113" s="793"/>
      <c r="Q113" s="793"/>
      <c r="R113" s="793"/>
      <c r="S113" s="793"/>
      <c r="T113" s="793"/>
      <c r="U113" s="793"/>
      <c r="V113" s="793"/>
      <c r="W113" s="793"/>
      <c r="X113" s="793"/>
      <c r="Y113" s="793"/>
      <c r="Z113" s="794"/>
      <c r="AA113" s="959">
        <v>2006341</v>
      </c>
      <c r="AB113" s="960"/>
      <c r="AC113" s="960"/>
      <c r="AD113" s="960"/>
      <c r="AE113" s="961"/>
      <c r="AF113" s="962">
        <v>1816165</v>
      </c>
      <c r="AG113" s="960"/>
      <c r="AH113" s="960"/>
      <c r="AI113" s="960"/>
      <c r="AJ113" s="961"/>
      <c r="AK113" s="962">
        <v>1853493</v>
      </c>
      <c r="AL113" s="960"/>
      <c r="AM113" s="960"/>
      <c r="AN113" s="960"/>
      <c r="AO113" s="961"/>
      <c r="AP113" s="963">
        <v>8.8000000000000007</v>
      </c>
      <c r="AQ113" s="964"/>
      <c r="AR113" s="964"/>
      <c r="AS113" s="964"/>
      <c r="AT113" s="965"/>
      <c r="AU113" s="973"/>
      <c r="AV113" s="974"/>
      <c r="AW113" s="974"/>
      <c r="AX113" s="974"/>
      <c r="AY113" s="974"/>
      <c r="AZ113" s="856" t="s">
        <v>454</v>
      </c>
      <c r="BA113" s="793"/>
      <c r="BB113" s="793"/>
      <c r="BC113" s="793"/>
      <c r="BD113" s="793"/>
      <c r="BE113" s="793"/>
      <c r="BF113" s="793"/>
      <c r="BG113" s="793"/>
      <c r="BH113" s="793"/>
      <c r="BI113" s="793"/>
      <c r="BJ113" s="793"/>
      <c r="BK113" s="793"/>
      <c r="BL113" s="793"/>
      <c r="BM113" s="793"/>
      <c r="BN113" s="793"/>
      <c r="BO113" s="793"/>
      <c r="BP113" s="794"/>
      <c r="BQ113" s="857" t="s">
        <v>443</v>
      </c>
      <c r="BR113" s="858"/>
      <c r="BS113" s="858"/>
      <c r="BT113" s="858"/>
      <c r="BU113" s="858"/>
      <c r="BV113" s="858" t="s">
        <v>443</v>
      </c>
      <c r="BW113" s="858"/>
      <c r="BX113" s="858"/>
      <c r="BY113" s="858"/>
      <c r="BZ113" s="858"/>
      <c r="CA113" s="858" t="s">
        <v>443</v>
      </c>
      <c r="CB113" s="858"/>
      <c r="CC113" s="858"/>
      <c r="CD113" s="858"/>
      <c r="CE113" s="858"/>
      <c r="CF113" s="916" t="s">
        <v>443</v>
      </c>
      <c r="CG113" s="917"/>
      <c r="CH113" s="917"/>
      <c r="CI113" s="917"/>
      <c r="CJ113" s="917"/>
      <c r="CK113" s="968"/>
      <c r="CL113" s="862"/>
      <c r="CM113" s="856" t="s">
        <v>455</v>
      </c>
      <c r="CN113" s="793"/>
      <c r="CO113" s="793"/>
      <c r="CP113" s="793"/>
      <c r="CQ113" s="793"/>
      <c r="CR113" s="793"/>
      <c r="CS113" s="793"/>
      <c r="CT113" s="793"/>
      <c r="CU113" s="793"/>
      <c r="CV113" s="793"/>
      <c r="CW113" s="793"/>
      <c r="CX113" s="793"/>
      <c r="CY113" s="793"/>
      <c r="CZ113" s="793"/>
      <c r="DA113" s="793"/>
      <c r="DB113" s="793"/>
      <c r="DC113" s="793"/>
      <c r="DD113" s="793"/>
      <c r="DE113" s="793"/>
      <c r="DF113" s="794"/>
      <c r="DG113" s="820" t="s">
        <v>443</v>
      </c>
      <c r="DH113" s="821"/>
      <c r="DI113" s="821"/>
      <c r="DJ113" s="821"/>
      <c r="DK113" s="822"/>
      <c r="DL113" s="823" t="s">
        <v>443</v>
      </c>
      <c r="DM113" s="821"/>
      <c r="DN113" s="821"/>
      <c r="DO113" s="821"/>
      <c r="DP113" s="822"/>
      <c r="DQ113" s="823" t="s">
        <v>443</v>
      </c>
      <c r="DR113" s="821"/>
      <c r="DS113" s="821"/>
      <c r="DT113" s="821"/>
      <c r="DU113" s="822"/>
      <c r="DV113" s="865" t="s">
        <v>443</v>
      </c>
      <c r="DW113" s="866"/>
      <c r="DX113" s="866"/>
      <c r="DY113" s="866"/>
      <c r="DZ113" s="867"/>
    </row>
    <row r="114" spans="1:130" s="214" customFormat="1" ht="26.25" customHeight="1" x14ac:dyDescent="0.15">
      <c r="A114" s="955"/>
      <c r="B114" s="956"/>
      <c r="C114" s="793" t="s">
        <v>456</v>
      </c>
      <c r="D114" s="793"/>
      <c r="E114" s="793"/>
      <c r="F114" s="793"/>
      <c r="G114" s="793"/>
      <c r="H114" s="793"/>
      <c r="I114" s="793"/>
      <c r="J114" s="793"/>
      <c r="K114" s="793"/>
      <c r="L114" s="793"/>
      <c r="M114" s="793"/>
      <c r="N114" s="793"/>
      <c r="O114" s="793"/>
      <c r="P114" s="793"/>
      <c r="Q114" s="793"/>
      <c r="R114" s="793"/>
      <c r="S114" s="793"/>
      <c r="T114" s="793"/>
      <c r="U114" s="793"/>
      <c r="V114" s="793"/>
      <c r="W114" s="793"/>
      <c r="X114" s="793"/>
      <c r="Y114" s="793"/>
      <c r="Z114" s="794"/>
      <c r="AA114" s="820" t="s">
        <v>443</v>
      </c>
      <c r="AB114" s="821"/>
      <c r="AC114" s="821"/>
      <c r="AD114" s="821"/>
      <c r="AE114" s="822"/>
      <c r="AF114" s="823" t="s">
        <v>443</v>
      </c>
      <c r="AG114" s="821"/>
      <c r="AH114" s="821"/>
      <c r="AI114" s="821"/>
      <c r="AJ114" s="822"/>
      <c r="AK114" s="823" t="s">
        <v>443</v>
      </c>
      <c r="AL114" s="821"/>
      <c r="AM114" s="821"/>
      <c r="AN114" s="821"/>
      <c r="AO114" s="822"/>
      <c r="AP114" s="865" t="s">
        <v>443</v>
      </c>
      <c r="AQ114" s="866"/>
      <c r="AR114" s="866"/>
      <c r="AS114" s="866"/>
      <c r="AT114" s="867"/>
      <c r="AU114" s="973"/>
      <c r="AV114" s="974"/>
      <c r="AW114" s="974"/>
      <c r="AX114" s="974"/>
      <c r="AY114" s="974"/>
      <c r="AZ114" s="856" t="s">
        <v>457</v>
      </c>
      <c r="BA114" s="793"/>
      <c r="BB114" s="793"/>
      <c r="BC114" s="793"/>
      <c r="BD114" s="793"/>
      <c r="BE114" s="793"/>
      <c r="BF114" s="793"/>
      <c r="BG114" s="793"/>
      <c r="BH114" s="793"/>
      <c r="BI114" s="793"/>
      <c r="BJ114" s="793"/>
      <c r="BK114" s="793"/>
      <c r="BL114" s="793"/>
      <c r="BM114" s="793"/>
      <c r="BN114" s="793"/>
      <c r="BO114" s="793"/>
      <c r="BP114" s="794"/>
      <c r="BQ114" s="857">
        <v>9626944</v>
      </c>
      <c r="BR114" s="858"/>
      <c r="BS114" s="858"/>
      <c r="BT114" s="858"/>
      <c r="BU114" s="858"/>
      <c r="BV114" s="858">
        <v>9609670</v>
      </c>
      <c r="BW114" s="858"/>
      <c r="BX114" s="858"/>
      <c r="BY114" s="858"/>
      <c r="BZ114" s="858"/>
      <c r="CA114" s="858">
        <v>9567425</v>
      </c>
      <c r="CB114" s="858"/>
      <c r="CC114" s="858"/>
      <c r="CD114" s="858"/>
      <c r="CE114" s="858"/>
      <c r="CF114" s="916">
        <v>45.6</v>
      </c>
      <c r="CG114" s="917"/>
      <c r="CH114" s="917"/>
      <c r="CI114" s="917"/>
      <c r="CJ114" s="917"/>
      <c r="CK114" s="968"/>
      <c r="CL114" s="862"/>
      <c r="CM114" s="856" t="s">
        <v>458</v>
      </c>
      <c r="CN114" s="793"/>
      <c r="CO114" s="793"/>
      <c r="CP114" s="793"/>
      <c r="CQ114" s="793"/>
      <c r="CR114" s="793"/>
      <c r="CS114" s="793"/>
      <c r="CT114" s="793"/>
      <c r="CU114" s="793"/>
      <c r="CV114" s="793"/>
      <c r="CW114" s="793"/>
      <c r="CX114" s="793"/>
      <c r="CY114" s="793"/>
      <c r="CZ114" s="793"/>
      <c r="DA114" s="793"/>
      <c r="DB114" s="793"/>
      <c r="DC114" s="793"/>
      <c r="DD114" s="793"/>
      <c r="DE114" s="793"/>
      <c r="DF114" s="794"/>
      <c r="DG114" s="820" t="s">
        <v>443</v>
      </c>
      <c r="DH114" s="821"/>
      <c r="DI114" s="821"/>
      <c r="DJ114" s="821"/>
      <c r="DK114" s="822"/>
      <c r="DL114" s="823" t="s">
        <v>443</v>
      </c>
      <c r="DM114" s="821"/>
      <c r="DN114" s="821"/>
      <c r="DO114" s="821"/>
      <c r="DP114" s="822"/>
      <c r="DQ114" s="823" t="s">
        <v>443</v>
      </c>
      <c r="DR114" s="821"/>
      <c r="DS114" s="821"/>
      <c r="DT114" s="821"/>
      <c r="DU114" s="822"/>
      <c r="DV114" s="865" t="s">
        <v>443</v>
      </c>
      <c r="DW114" s="866"/>
      <c r="DX114" s="866"/>
      <c r="DY114" s="866"/>
      <c r="DZ114" s="867"/>
    </row>
    <row r="115" spans="1:130" s="214" customFormat="1" ht="26.25" customHeight="1" x14ac:dyDescent="0.15">
      <c r="A115" s="955"/>
      <c r="B115" s="956"/>
      <c r="C115" s="793" t="s">
        <v>459</v>
      </c>
      <c r="D115" s="793"/>
      <c r="E115" s="793"/>
      <c r="F115" s="793"/>
      <c r="G115" s="793"/>
      <c r="H115" s="793"/>
      <c r="I115" s="793"/>
      <c r="J115" s="793"/>
      <c r="K115" s="793"/>
      <c r="L115" s="793"/>
      <c r="M115" s="793"/>
      <c r="N115" s="793"/>
      <c r="O115" s="793"/>
      <c r="P115" s="793"/>
      <c r="Q115" s="793"/>
      <c r="R115" s="793"/>
      <c r="S115" s="793"/>
      <c r="T115" s="793"/>
      <c r="U115" s="793"/>
      <c r="V115" s="793"/>
      <c r="W115" s="793"/>
      <c r="X115" s="793"/>
      <c r="Y115" s="793"/>
      <c r="Z115" s="794"/>
      <c r="AA115" s="959">
        <v>14786</v>
      </c>
      <c r="AB115" s="960"/>
      <c r="AC115" s="960"/>
      <c r="AD115" s="960"/>
      <c r="AE115" s="961"/>
      <c r="AF115" s="962">
        <v>14409</v>
      </c>
      <c r="AG115" s="960"/>
      <c r="AH115" s="960"/>
      <c r="AI115" s="960"/>
      <c r="AJ115" s="961"/>
      <c r="AK115" s="962">
        <v>13875</v>
      </c>
      <c r="AL115" s="960"/>
      <c r="AM115" s="960"/>
      <c r="AN115" s="960"/>
      <c r="AO115" s="961"/>
      <c r="AP115" s="963">
        <v>0.1</v>
      </c>
      <c r="AQ115" s="964"/>
      <c r="AR115" s="964"/>
      <c r="AS115" s="964"/>
      <c r="AT115" s="965"/>
      <c r="AU115" s="973"/>
      <c r="AV115" s="974"/>
      <c r="AW115" s="974"/>
      <c r="AX115" s="974"/>
      <c r="AY115" s="974"/>
      <c r="AZ115" s="856" t="s">
        <v>460</v>
      </c>
      <c r="BA115" s="793"/>
      <c r="BB115" s="793"/>
      <c r="BC115" s="793"/>
      <c r="BD115" s="793"/>
      <c r="BE115" s="793"/>
      <c r="BF115" s="793"/>
      <c r="BG115" s="793"/>
      <c r="BH115" s="793"/>
      <c r="BI115" s="793"/>
      <c r="BJ115" s="793"/>
      <c r="BK115" s="793"/>
      <c r="BL115" s="793"/>
      <c r="BM115" s="793"/>
      <c r="BN115" s="793"/>
      <c r="BO115" s="793"/>
      <c r="BP115" s="794"/>
      <c r="BQ115" s="857" t="s">
        <v>443</v>
      </c>
      <c r="BR115" s="858"/>
      <c r="BS115" s="858"/>
      <c r="BT115" s="858"/>
      <c r="BU115" s="858"/>
      <c r="BV115" s="858" t="s">
        <v>443</v>
      </c>
      <c r="BW115" s="858"/>
      <c r="BX115" s="858"/>
      <c r="BY115" s="858"/>
      <c r="BZ115" s="858"/>
      <c r="CA115" s="858" t="s">
        <v>443</v>
      </c>
      <c r="CB115" s="858"/>
      <c r="CC115" s="858"/>
      <c r="CD115" s="858"/>
      <c r="CE115" s="858"/>
      <c r="CF115" s="916" t="s">
        <v>443</v>
      </c>
      <c r="CG115" s="917"/>
      <c r="CH115" s="917"/>
      <c r="CI115" s="917"/>
      <c r="CJ115" s="917"/>
      <c r="CK115" s="968"/>
      <c r="CL115" s="862"/>
      <c r="CM115" s="856" t="s">
        <v>461</v>
      </c>
      <c r="CN115" s="793"/>
      <c r="CO115" s="793"/>
      <c r="CP115" s="793"/>
      <c r="CQ115" s="793"/>
      <c r="CR115" s="793"/>
      <c r="CS115" s="793"/>
      <c r="CT115" s="793"/>
      <c r="CU115" s="793"/>
      <c r="CV115" s="793"/>
      <c r="CW115" s="793"/>
      <c r="CX115" s="793"/>
      <c r="CY115" s="793"/>
      <c r="CZ115" s="793"/>
      <c r="DA115" s="793"/>
      <c r="DB115" s="793"/>
      <c r="DC115" s="793"/>
      <c r="DD115" s="793"/>
      <c r="DE115" s="793"/>
      <c r="DF115" s="794"/>
      <c r="DG115" s="820" t="s">
        <v>443</v>
      </c>
      <c r="DH115" s="821"/>
      <c r="DI115" s="821"/>
      <c r="DJ115" s="821"/>
      <c r="DK115" s="822"/>
      <c r="DL115" s="823" t="s">
        <v>443</v>
      </c>
      <c r="DM115" s="821"/>
      <c r="DN115" s="821"/>
      <c r="DO115" s="821"/>
      <c r="DP115" s="822"/>
      <c r="DQ115" s="823" t="s">
        <v>443</v>
      </c>
      <c r="DR115" s="821"/>
      <c r="DS115" s="821"/>
      <c r="DT115" s="821"/>
      <c r="DU115" s="822"/>
      <c r="DV115" s="865" t="s">
        <v>448</v>
      </c>
      <c r="DW115" s="866"/>
      <c r="DX115" s="866"/>
      <c r="DY115" s="866"/>
      <c r="DZ115" s="867"/>
    </row>
    <row r="116" spans="1:130" s="214" customFormat="1" ht="26.25" customHeight="1" x14ac:dyDescent="0.15">
      <c r="A116" s="957"/>
      <c r="B116" s="958"/>
      <c r="C116" s="880" t="s">
        <v>462</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820">
        <v>9</v>
      </c>
      <c r="AB116" s="821"/>
      <c r="AC116" s="821"/>
      <c r="AD116" s="821"/>
      <c r="AE116" s="822"/>
      <c r="AF116" s="823">
        <v>20</v>
      </c>
      <c r="AG116" s="821"/>
      <c r="AH116" s="821"/>
      <c r="AI116" s="821"/>
      <c r="AJ116" s="822"/>
      <c r="AK116" s="823">
        <v>16</v>
      </c>
      <c r="AL116" s="821"/>
      <c r="AM116" s="821"/>
      <c r="AN116" s="821"/>
      <c r="AO116" s="822"/>
      <c r="AP116" s="865">
        <v>0</v>
      </c>
      <c r="AQ116" s="866"/>
      <c r="AR116" s="866"/>
      <c r="AS116" s="866"/>
      <c r="AT116" s="867"/>
      <c r="AU116" s="973"/>
      <c r="AV116" s="974"/>
      <c r="AW116" s="974"/>
      <c r="AX116" s="974"/>
      <c r="AY116" s="974"/>
      <c r="AZ116" s="950" t="s">
        <v>463</v>
      </c>
      <c r="BA116" s="951"/>
      <c r="BB116" s="951"/>
      <c r="BC116" s="951"/>
      <c r="BD116" s="951"/>
      <c r="BE116" s="951"/>
      <c r="BF116" s="951"/>
      <c r="BG116" s="951"/>
      <c r="BH116" s="951"/>
      <c r="BI116" s="951"/>
      <c r="BJ116" s="951"/>
      <c r="BK116" s="951"/>
      <c r="BL116" s="951"/>
      <c r="BM116" s="951"/>
      <c r="BN116" s="951"/>
      <c r="BO116" s="951"/>
      <c r="BP116" s="952"/>
      <c r="BQ116" s="857" t="s">
        <v>443</v>
      </c>
      <c r="BR116" s="858"/>
      <c r="BS116" s="858"/>
      <c r="BT116" s="858"/>
      <c r="BU116" s="858"/>
      <c r="BV116" s="858" t="s">
        <v>443</v>
      </c>
      <c r="BW116" s="858"/>
      <c r="BX116" s="858"/>
      <c r="BY116" s="858"/>
      <c r="BZ116" s="858"/>
      <c r="CA116" s="858" t="s">
        <v>443</v>
      </c>
      <c r="CB116" s="858"/>
      <c r="CC116" s="858"/>
      <c r="CD116" s="858"/>
      <c r="CE116" s="858"/>
      <c r="CF116" s="916" t="s">
        <v>443</v>
      </c>
      <c r="CG116" s="917"/>
      <c r="CH116" s="917"/>
      <c r="CI116" s="917"/>
      <c r="CJ116" s="917"/>
      <c r="CK116" s="968"/>
      <c r="CL116" s="862"/>
      <c r="CM116" s="856" t="s">
        <v>464</v>
      </c>
      <c r="CN116" s="793"/>
      <c r="CO116" s="793"/>
      <c r="CP116" s="793"/>
      <c r="CQ116" s="793"/>
      <c r="CR116" s="793"/>
      <c r="CS116" s="793"/>
      <c r="CT116" s="793"/>
      <c r="CU116" s="793"/>
      <c r="CV116" s="793"/>
      <c r="CW116" s="793"/>
      <c r="CX116" s="793"/>
      <c r="CY116" s="793"/>
      <c r="CZ116" s="793"/>
      <c r="DA116" s="793"/>
      <c r="DB116" s="793"/>
      <c r="DC116" s="793"/>
      <c r="DD116" s="793"/>
      <c r="DE116" s="793"/>
      <c r="DF116" s="794"/>
      <c r="DG116" s="820">
        <v>58382</v>
      </c>
      <c r="DH116" s="821"/>
      <c r="DI116" s="821"/>
      <c r="DJ116" s="821"/>
      <c r="DK116" s="822"/>
      <c r="DL116" s="823">
        <v>46996</v>
      </c>
      <c r="DM116" s="821"/>
      <c r="DN116" s="821"/>
      <c r="DO116" s="821"/>
      <c r="DP116" s="822"/>
      <c r="DQ116" s="823">
        <v>47440</v>
      </c>
      <c r="DR116" s="821"/>
      <c r="DS116" s="821"/>
      <c r="DT116" s="821"/>
      <c r="DU116" s="822"/>
      <c r="DV116" s="865">
        <v>0.2</v>
      </c>
      <c r="DW116" s="866"/>
      <c r="DX116" s="866"/>
      <c r="DY116" s="866"/>
      <c r="DZ116" s="867"/>
    </row>
    <row r="117" spans="1:130" s="214" customFormat="1" ht="26.25" customHeight="1" x14ac:dyDescent="0.15">
      <c r="A117" s="93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918" t="s">
        <v>465</v>
      </c>
      <c r="Z117" s="938"/>
      <c r="AA117" s="943">
        <v>8667383</v>
      </c>
      <c r="AB117" s="944"/>
      <c r="AC117" s="944"/>
      <c r="AD117" s="944"/>
      <c r="AE117" s="945"/>
      <c r="AF117" s="946">
        <v>8498262</v>
      </c>
      <c r="AG117" s="944"/>
      <c r="AH117" s="944"/>
      <c r="AI117" s="944"/>
      <c r="AJ117" s="945"/>
      <c r="AK117" s="946">
        <v>8374484</v>
      </c>
      <c r="AL117" s="944"/>
      <c r="AM117" s="944"/>
      <c r="AN117" s="944"/>
      <c r="AO117" s="945"/>
      <c r="AP117" s="947"/>
      <c r="AQ117" s="948"/>
      <c r="AR117" s="948"/>
      <c r="AS117" s="948"/>
      <c r="AT117" s="949"/>
      <c r="AU117" s="973"/>
      <c r="AV117" s="974"/>
      <c r="AW117" s="974"/>
      <c r="AX117" s="974"/>
      <c r="AY117" s="974"/>
      <c r="AZ117" s="904" t="s">
        <v>466</v>
      </c>
      <c r="BA117" s="905"/>
      <c r="BB117" s="905"/>
      <c r="BC117" s="905"/>
      <c r="BD117" s="905"/>
      <c r="BE117" s="905"/>
      <c r="BF117" s="905"/>
      <c r="BG117" s="905"/>
      <c r="BH117" s="905"/>
      <c r="BI117" s="905"/>
      <c r="BJ117" s="905"/>
      <c r="BK117" s="905"/>
      <c r="BL117" s="905"/>
      <c r="BM117" s="905"/>
      <c r="BN117" s="905"/>
      <c r="BO117" s="905"/>
      <c r="BP117" s="906"/>
      <c r="BQ117" s="857" t="s">
        <v>128</v>
      </c>
      <c r="BR117" s="858"/>
      <c r="BS117" s="858"/>
      <c r="BT117" s="858"/>
      <c r="BU117" s="858"/>
      <c r="BV117" s="858" t="s">
        <v>467</v>
      </c>
      <c r="BW117" s="858"/>
      <c r="BX117" s="858"/>
      <c r="BY117" s="858"/>
      <c r="BZ117" s="858"/>
      <c r="CA117" s="858" t="s">
        <v>467</v>
      </c>
      <c r="CB117" s="858"/>
      <c r="CC117" s="858"/>
      <c r="CD117" s="858"/>
      <c r="CE117" s="858"/>
      <c r="CF117" s="916" t="s">
        <v>448</v>
      </c>
      <c r="CG117" s="917"/>
      <c r="CH117" s="917"/>
      <c r="CI117" s="917"/>
      <c r="CJ117" s="917"/>
      <c r="CK117" s="968"/>
      <c r="CL117" s="862"/>
      <c r="CM117" s="856" t="s">
        <v>468</v>
      </c>
      <c r="CN117" s="793"/>
      <c r="CO117" s="793"/>
      <c r="CP117" s="793"/>
      <c r="CQ117" s="793"/>
      <c r="CR117" s="793"/>
      <c r="CS117" s="793"/>
      <c r="CT117" s="793"/>
      <c r="CU117" s="793"/>
      <c r="CV117" s="793"/>
      <c r="CW117" s="793"/>
      <c r="CX117" s="793"/>
      <c r="CY117" s="793"/>
      <c r="CZ117" s="793"/>
      <c r="DA117" s="793"/>
      <c r="DB117" s="793"/>
      <c r="DC117" s="793"/>
      <c r="DD117" s="793"/>
      <c r="DE117" s="793"/>
      <c r="DF117" s="794"/>
      <c r="DG117" s="820" t="s">
        <v>469</v>
      </c>
      <c r="DH117" s="821"/>
      <c r="DI117" s="821"/>
      <c r="DJ117" s="821"/>
      <c r="DK117" s="822"/>
      <c r="DL117" s="823" t="s">
        <v>390</v>
      </c>
      <c r="DM117" s="821"/>
      <c r="DN117" s="821"/>
      <c r="DO117" s="821"/>
      <c r="DP117" s="822"/>
      <c r="DQ117" s="823" t="s">
        <v>390</v>
      </c>
      <c r="DR117" s="821"/>
      <c r="DS117" s="821"/>
      <c r="DT117" s="821"/>
      <c r="DU117" s="822"/>
      <c r="DV117" s="865" t="s">
        <v>390</v>
      </c>
      <c r="DW117" s="866"/>
      <c r="DX117" s="866"/>
      <c r="DY117" s="866"/>
      <c r="DZ117" s="867"/>
    </row>
    <row r="118" spans="1:130" s="214" customFormat="1" ht="26.25" customHeight="1" x14ac:dyDescent="0.15">
      <c r="A118" s="936" t="s">
        <v>437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9" t="s">
        <v>434</v>
      </c>
      <c r="AB118" s="937"/>
      <c r="AC118" s="937"/>
      <c r="AD118" s="937"/>
      <c r="AE118" s="938"/>
      <c r="AF118" s="939" t="s">
        <v>435</v>
      </c>
      <c r="AG118" s="937"/>
      <c r="AH118" s="937"/>
      <c r="AI118" s="937"/>
      <c r="AJ118" s="938"/>
      <c r="AK118" s="939" t="s">
        <v>303</v>
      </c>
      <c r="AL118" s="937"/>
      <c r="AM118" s="937"/>
      <c r="AN118" s="937"/>
      <c r="AO118" s="938"/>
      <c r="AP118" s="940" t="s">
        <v>436</v>
      </c>
      <c r="AQ118" s="941"/>
      <c r="AR118" s="941"/>
      <c r="AS118" s="941"/>
      <c r="AT118" s="942"/>
      <c r="AU118" s="973"/>
      <c r="AV118" s="974"/>
      <c r="AW118" s="974"/>
      <c r="AX118" s="974"/>
      <c r="AY118" s="974"/>
      <c r="AZ118" s="879" t="s">
        <v>470</v>
      </c>
      <c r="BA118" s="880"/>
      <c r="BB118" s="880"/>
      <c r="BC118" s="880"/>
      <c r="BD118" s="880"/>
      <c r="BE118" s="880"/>
      <c r="BF118" s="880"/>
      <c r="BG118" s="880"/>
      <c r="BH118" s="880"/>
      <c r="BI118" s="880"/>
      <c r="BJ118" s="880"/>
      <c r="BK118" s="880"/>
      <c r="BL118" s="880"/>
      <c r="BM118" s="880"/>
      <c r="BN118" s="880"/>
      <c r="BO118" s="880"/>
      <c r="BP118" s="881"/>
      <c r="BQ118" s="920" t="s">
        <v>128</v>
      </c>
      <c r="BR118" s="886"/>
      <c r="BS118" s="886"/>
      <c r="BT118" s="886"/>
      <c r="BU118" s="886"/>
      <c r="BV118" s="886" t="s">
        <v>390</v>
      </c>
      <c r="BW118" s="886"/>
      <c r="BX118" s="886"/>
      <c r="BY118" s="886"/>
      <c r="BZ118" s="886"/>
      <c r="CA118" s="886" t="s">
        <v>471</v>
      </c>
      <c r="CB118" s="886"/>
      <c r="CC118" s="886"/>
      <c r="CD118" s="886"/>
      <c r="CE118" s="886"/>
      <c r="CF118" s="916" t="s">
        <v>448</v>
      </c>
      <c r="CG118" s="917"/>
      <c r="CH118" s="917"/>
      <c r="CI118" s="917"/>
      <c r="CJ118" s="917"/>
      <c r="CK118" s="968"/>
      <c r="CL118" s="862"/>
      <c r="CM118" s="856" t="s">
        <v>472</v>
      </c>
      <c r="CN118" s="793"/>
      <c r="CO118" s="793"/>
      <c r="CP118" s="793"/>
      <c r="CQ118" s="793"/>
      <c r="CR118" s="793"/>
      <c r="CS118" s="793"/>
      <c r="CT118" s="793"/>
      <c r="CU118" s="793"/>
      <c r="CV118" s="793"/>
      <c r="CW118" s="793"/>
      <c r="CX118" s="793"/>
      <c r="CY118" s="793"/>
      <c r="CZ118" s="793"/>
      <c r="DA118" s="793"/>
      <c r="DB118" s="793"/>
      <c r="DC118" s="793"/>
      <c r="DD118" s="793"/>
      <c r="DE118" s="793"/>
      <c r="DF118" s="794"/>
      <c r="DG118" s="820" t="s">
        <v>448</v>
      </c>
      <c r="DH118" s="821"/>
      <c r="DI118" s="821"/>
      <c r="DJ118" s="821"/>
      <c r="DK118" s="822"/>
      <c r="DL118" s="823" t="s">
        <v>128</v>
      </c>
      <c r="DM118" s="821"/>
      <c r="DN118" s="821"/>
      <c r="DO118" s="821"/>
      <c r="DP118" s="822"/>
      <c r="DQ118" s="823" t="s">
        <v>128</v>
      </c>
      <c r="DR118" s="821"/>
      <c r="DS118" s="821"/>
      <c r="DT118" s="821"/>
      <c r="DU118" s="822"/>
      <c r="DV118" s="865" t="s">
        <v>448</v>
      </c>
      <c r="DW118" s="866"/>
      <c r="DX118" s="866"/>
      <c r="DY118" s="866"/>
      <c r="DZ118" s="867"/>
    </row>
    <row r="119" spans="1:130" s="214" customFormat="1" ht="26.25" customHeight="1" x14ac:dyDescent="0.15">
      <c r="A119" s="859" t="s">
        <v>440</v>
      </c>
      <c r="B119" s="860"/>
      <c r="C119" s="901" t="s">
        <v>441</v>
      </c>
      <c r="D119" s="849"/>
      <c r="E119" s="849"/>
      <c r="F119" s="849"/>
      <c r="G119" s="849"/>
      <c r="H119" s="849"/>
      <c r="I119" s="849"/>
      <c r="J119" s="849"/>
      <c r="K119" s="849"/>
      <c r="L119" s="849"/>
      <c r="M119" s="849"/>
      <c r="N119" s="849"/>
      <c r="O119" s="849"/>
      <c r="P119" s="849"/>
      <c r="Q119" s="849"/>
      <c r="R119" s="849"/>
      <c r="S119" s="849"/>
      <c r="T119" s="849"/>
      <c r="U119" s="849"/>
      <c r="V119" s="849"/>
      <c r="W119" s="849"/>
      <c r="X119" s="849"/>
      <c r="Y119" s="849"/>
      <c r="Z119" s="850"/>
      <c r="AA119" s="929" t="s">
        <v>128</v>
      </c>
      <c r="AB119" s="930"/>
      <c r="AC119" s="930"/>
      <c r="AD119" s="930"/>
      <c r="AE119" s="931"/>
      <c r="AF119" s="932" t="s">
        <v>128</v>
      </c>
      <c r="AG119" s="930"/>
      <c r="AH119" s="930"/>
      <c r="AI119" s="930"/>
      <c r="AJ119" s="931"/>
      <c r="AK119" s="932" t="s">
        <v>128</v>
      </c>
      <c r="AL119" s="930"/>
      <c r="AM119" s="930"/>
      <c r="AN119" s="930"/>
      <c r="AO119" s="931"/>
      <c r="AP119" s="933" t="s">
        <v>467</v>
      </c>
      <c r="AQ119" s="934"/>
      <c r="AR119" s="934"/>
      <c r="AS119" s="934"/>
      <c r="AT119" s="935"/>
      <c r="AU119" s="975"/>
      <c r="AV119" s="976"/>
      <c r="AW119" s="976"/>
      <c r="AX119" s="976"/>
      <c r="AY119" s="976"/>
      <c r="AZ119" s="235" t="s">
        <v>186</v>
      </c>
      <c r="BA119" s="235"/>
      <c r="BB119" s="235"/>
      <c r="BC119" s="235"/>
      <c r="BD119" s="235"/>
      <c r="BE119" s="235"/>
      <c r="BF119" s="235"/>
      <c r="BG119" s="235"/>
      <c r="BH119" s="235"/>
      <c r="BI119" s="235"/>
      <c r="BJ119" s="235"/>
      <c r="BK119" s="235"/>
      <c r="BL119" s="235"/>
      <c r="BM119" s="235"/>
      <c r="BN119" s="235"/>
      <c r="BO119" s="918" t="s">
        <v>473</v>
      </c>
      <c r="BP119" s="919"/>
      <c r="BQ119" s="920">
        <v>91226577</v>
      </c>
      <c r="BR119" s="886"/>
      <c r="BS119" s="886"/>
      <c r="BT119" s="886"/>
      <c r="BU119" s="886"/>
      <c r="BV119" s="886">
        <v>86969513</v>
      </c>
      <c r="BW119" s="886"/>
      <c r="BX119" s="886"/>
      <c r="BY119" s="886"/>
      <c r="BZ119" s="886"/>
      <c r="CA119" s="886">
        <v>84288935</v>
      </c>
      <c r="CB119" s="886"/>
      <c r="CC119" s="886"/>
      <c r="CD119" s="886"/>
      <c r="CE119" s="886"/>
      <c r="CF119" s="789"/>
      <c r="CG119" s="790"/>
      <c r="CH119" s="790"/>
      <c r="CI119" s="790"/>
      <c r="CJ119" s="875"/>
      <c r="CK119" s="969"/>
      <c r="CL119" s="864"/>
      <c r="CM119" s="879" t="s">
        <v>474</v>
      </c>
      <c r="CN119" s="880"/>
      <c r="CO119" s="880"/>
      <c r="CP119" s="880"/>
      <c r="CQ119" s="880"/>
      <c r="CR119" s="880"/>
      <c r="CS119" s="880"/>
      <c r="CT119" s="880"/>
      <c r="CU119" s="880"/>
      <c r="CV119" s="880"/>
      <c r="CW119" s="880"/>
      <c r="CX119" s="880"/>
      <c r="CY119" s="880"/>
      <c r="CZ119" s="880"/>
      <c r="DA119" s="880"/>
      <c r="DB119" s="880"/>
      <c r="DC119" s="880"/>
      <c r="DD119" s="880"/>
      <c r="DE119" s="880"/>
      <c r="DF119" s="881"/>
      <c r="DG119" s="804" t="s">
        <v>467</v>
      </c>
      <c r="DH119" s="805"/>
      <c r="DI119" s="805"/>
      <c r="DJ119" s="805"/>
      <c r="DK119" s="806"/>
      <c r="DL119" s="807" t="s">
        <v>475</v>
      </c>
      <c r="DM119" s="805"/>
      <c r="DN119" s="805"/>
      <c r="DO119" s="805"/>
      <c r="DP119" s="806"/>
      <c r="DQ119" s="807" t="s">
        <v>448</v>
      </c>
      <c r="DR119" s="805"/>
      <c r="DS119" s="805"/>
      <c r="DT119" s="805"/>
      <c r="DU119" s="806"/>
      <c r="DV119" s="889" t="s">
        <v>390</v>
      </c>
      <c r="DW119" s="890"/>
      <c r="DX119" s="890"/>
      <c r="DY119" s="890"/>
      <c r="DZ119" s="891"/>
    </row>
    <row r="120" spans="1:130" s="214" customFormat="1" ht="26.25" customHeight="1" x14ac:dyDescent="0.15">
      <c r="A120" s="861"/>
      <c r="B120" s="862"/>
      <c r="C120" s="856" t="s">
        <v>447</v>
      </c>
      <c r="D120" s="793"/>
      <c r="E120" s="793"/>
      <c r="F120" s="793"/>
      <c r="G120" s="793"/>
      <c r="H120" s="793"/>
      <c r="I120" s="793"/>
      <c r="J120" s="793"/>
      <c r="K120" s="793"/>
      <c r="L120" s="793"/>
      <c r="M120" s="793"/>
      <c r="N120" s="793"/>
      <c r="O120" s="793"/>
      <c r="P120" s="793"/>
      <c r="Q120" s="793"/>
      <c r="R120" s="793"/>
      <c r="S120" s="793"/>
      <c r="T120" s="793"/>
      <c r="U120" s="793"/>
      <c r="V120" s="793"/>
      <c r="W120" s="793"/>
      <c r="X120" s="793"/>
      <c r="Y120" s="793"/>
      <c r="Z120" s="794"/>
      <c r="AA120" s="820" t="s">
        <v>471</v>
      </c>
      <c r="AB120" s="821"/>
      <c r="AC120" s="821"/>
      <c r="AD120" s="821"/>
      <c r="AE120" s="822"/>
      <c r="AF120" s="823" t="s">
        <v>390</v>
      </c>
      <c r="AG120" s="821"/>
      <c r="AH120" s="821"/>
      <c r="AI120" s="821"/>
      <c r="AJ120" s="822"/>
      <c r="AK120" s="823" t="s">
        <v>471</v>
      </c>
      <c r="AL120" s="821"/>
      <c r="AM120" s="821"/>
      <c r="AN120" s="821"/>
      <c r="AO120" s="822"/>
      <c r="AP120" s="865" t="s">
        <v>442</v>
      </c>
      <c r="AQ120" s="866"/>
      <c r="AR120" s="866"/>
      <c r="AS120" s="866"/>
      <c r="AT120" s="867"/>
      <c r="AU120" s="921" t="s">
        <v>476</v>
      </c>
      <c r="AV120" s="922"/>
      <c r="AW120" s="922"/>
      <c r="AX120" s="922"/>
      <c r="AY120" s="923"/>
      <c r="AZ120" s="901" t="s">
        <v>477</v>
      </c>
      <c r="BA120" s="849"/>
      <c r="BB120" s="849"/>
      <c r="BC120" s="849"/>
      <c r="BD120" s="849"/>
      <c r="BE120" s="849"/>
      <c r="BF120" s="849"/>
      <c r="BG120" s="849"/>
      <c r="BH120" s="849"/>
      <c r="BI120" s="849"/>
      <c r="BJ120" s="849"/>
      <c r="BK120" s="849"/>
      <c r="BL120" s="849"/>
      <c r="BM120" s="849"/>
      <c r="BN120" s="849"/>
      <c r="BO120" s="849"/>
      <c r="BP120" s="850"/>
      <c r="BQ120" s="902">
        <v>11862335</v>
      </c>
      <c r="BR120" s="883"/>
      <c r="BS120" s="883"/>
      <c r="BT120" s="883"/>
      <c r="BU120" s="883"/>
      <c r="BV120" s="883">
        <v>10218185</v>
      </c>
      <c r="BW120" s="883"/>
      <c r="BX120" s="883"/>
      <c r="BY120" s="883"/>
      <c r="BZ120" s="883"/>
      <c r="CA120" s="883">
        <v>10432896</v>
      </c>
      <c r="CB120" s="883"/>
      <c r="CC120" s="883"/>
      <c r="CD120" s="883"/>
      <c r="CE120" s="883"/>
      <c r="CF120" s="907">
        <v>49.8</v>
      </c>
      <c r="CG120" s="908"/>
      <c r="CH120" s="908"/>
      <c r="CI120" s="908"/>
      <c r="CJ120" s="908"/>
      <c r="CK120" s="909" t="s">
        <v>478</v>
      </c>
      <c r="CL120" s="893"/>
      <c r="CM120" s="893"/>
      <c r="CN120" s="893"/>
      <c r="CO120" s="894"/>
      <c r="CP120" s="913" t="s">
        <v>479</v>
      </c>
      <c r="CQ120" s="914"/>
      <c r="CR120" s="914"/>
      <c r="CS120" s="914"/>
      <c r="CT120" s="914"/>
      <c r="CU120" s="914"/>
      <c r="CV120" s="914"/>
      <c r="CW120" s="914"/>
      <c r="CX120" s="914"/>
      <c r="CY120" s="914"/>
      <c r="CZ120" s="914"/>
      <c r="DA120" s="914"/>
      <c r="DB120" s="914"/>
      <c r="DC120" s="914"/>
      <c r="DD120" s="914"/>
      <c r="DE120" s="914"/>
      <c r="DF120" s="915"/>
      <c r="DG120" s="902" t="s">
        <v>467</v>
      </c>
      <c r="DH120" s="883"/>
      <c r="DI120" s="883"/>
      <c r="DJ120" s="883"/>
      <c r="DK120" s="883"/>
      <c r="DL120" s="883">
        <v>17942044</v>
      </c>
      <c r="DM120" s="883"/>
      <c r="DN120" s="883"/>
      <c r="DO120" s="883"/>
      <c r="DP120" s="883"/>
      <c r="DQ120" s="883">
        <v>16823519</v>
      </c>
      <c r="DR120" s="883"/>
      <c r="DS120" s="883"/>
      <c r="DT120" s="883"/>
      <c r="DU120" s="883"/>
      <c r="DV120" s="884">
        <v>80.3</v>
      </c>
      <c r="DW120" s="884"/>
      <c r="DX120" s="884"/>
      <c r="DY120" s="884"/>
      <c r="DZ120" s="885"/>
    </row>
    <row r="121" spans="1:130" s="214" customFormat="1" ht="26.25" customHeight="1" x14ac:dyDescent="0.15">
      <c r="A121" s="861"/>
      <c r="B121" s="862"/>
      <c r="C121" s="904" t="s">
        <v>480</v>
      </c>
      <c r="D121" s="905"/>
      <c r="E121" s="905"/>
      <c r="F121" s="905"/>
      <c r="G121" s="905"/>
      <c r="H121" s="905"/>
      <c r="I121" s="905"/>
      <c r="J121" s="905"/>
      <c r="K121" s="905"/>
      <c r="L121" s="905"/>
      <c r="M121" s="905"/>
      <c r="N121" s="905"/>
      <c r="O121" s="905"/>
      <c r="P121" s="905"/>
      <c r="Q121" s="905"/>
      <c r="R121" s="905"/>
      <c r="S121" s="905"/>
      <c r="T121" s="905"/>
      <c r="U121" s="905"/>
      <c r="V121" s="905"/>
      <c r="W121" s="905"/>
      <c r="X121" s="905"/>
      <c r="Y121" s="905"/>
      <c r="Z121" s="906"/>
      <c r="AA121" s="820" t="s">
        <v>471</v>
      </c>
      <c r="AB121" s="821"/>
      <c r="AC121" s="821"/>
      <c r="AD121" s="821"/>
      <c r="AE121" s="822"/>
      <c r="AF121" s="823" t="s">
        <v>475</v>
      </c>
      <c r="AG121" s="821"/>
      <c r="AH121" s="821"/>
      <c r="AI121" s="821"/>
      <c r="AJ121" s="822"/>
      <c r="AK121" s="823" t="s">
        <v>390</v>
      </c>
      <c r="AL121" s="821"/>
      <c r="AM121" s="821"/>
      <c r="AN121" s="821"/>
      <c r="AO121" s="822"/>
      <c r="AP121" s="865" t="s">
        <v>448</v>
      </c>
      <c r="AQ121" s="866"/>
      <c r="AR121" s="866"/>
      <c r="AS121" s="866"/>
      <c r="AT121" s="867"/>
      <c r="AU121" s="924"/>
      <c r="AV121" s="925"/>
      <c r="AW121" s="925"/>
      <c r="AX121" s="925"/>
      <c r="AY121" s="926"/>
      <c r="AZ121" s="856" t="s">
        <v>481</v>
      </c>
      <c r="BA121" s="793"/>
      <c r="BB121" s="793"/>
      <c r="BC121" s="793"/>
      <c r="BD121" s="793"/>
      <c r="BE121" s="793"/>
      <c r="BF121" s="793"/>
      <c r="BG121" s="793"/>
      <c r="BH121" s="793"/>
      <c r="BI121" s="793"/>
      <c r="BJ121" s="793"/>
      <c r="BK121" s="793"/>
      <c r="BL121" s="793"/>
      <c r="BM121" s="793"/>
      <c r="BN121" s="793"/>
      <c r="BO121" s="793"/>
      <c r="BP121" s="794"/>
      <c r="BQ121" s="857">
        <v>763922</v>
      </c>
      <c r="BR121" s="858"/>
      <c r="BS121" s="858"/>
      <c r="BT121" s="858"/>
      <c r="BU121" s="858"/>
      <c r="BV121" s="858">
        <v>731224</v>
      </c>
      <c r="BW121" s="858"/>
      <c r="BX121" s="858"/>
      <c r="BY121" s="858"/>
      <c r="BZ121" s="858"/>
      <c r="CA121" s="858">
        <v>754095</v>
      </c>
      <c r="CB121" s="858"/>
      <c r="CC121" s="858"/>
      <c r="CD121" s="858"/>
      <c r="CE121" s="858"/>
      <c r="CF121" s="916">
        <v>3.6</v>
      </c>
      <c r="CG121" s="917"/>
      <c r="CH121" s="917"/>
      <c r="CI121" s="917"/>
      <c r="CJ121" s="917"/>
      <c r="CK121" s="910"/>
      <c r="CL121" s="896"/>
      <c r="CM121" s="896"/>
      <c r="CN121" s="896"/>
      <c r="CO121" s="897"/>
      <c r="CP121" s="876" t="s">
        <v>482</v>
      </c>
      <c r="CQ121" s="877"/>
      <c r="CR121" s="877"/>
      <c r="CS121" s="877"/>
      <c r="CT121" s="877"/>
      <c r="CU121" s="877"/>
      <c r="CV121" s="877"/>
      <c r="CW121" s="877"/>
      <c r="CX121" s="877"/>
      <c r="CY121" s="877"/>
      <c r="CZ121" s="877"/>
      <c r="DA121" s="877"/>
      <c r="DB121" s="877"/>
      <c r="DC121" s="877"/>
      <c r="DD121" s="877"/>
      <c r="DE121" s="877"/>
      <c r="DF121" s="878"/>
      <c r="DG121" s="857">
        <v>7695188</v>
      </c>
      <c r="DH121" s="858"/>
      <c r="DI121" s="858"/>
      <c r="DJ121" s="858"/>
      <c r="DK121" s="858"/>
      <c r="DL121" s="858">
        <v>7394141</v>
      </c>
      <c r="DM121" s="858"/>
      <c r="DN121" s="858"/>
      <c r="DO121" s="858"/>
      <c r="DP121" s="858"/>
      <c r="DQ121" s="858">
        <v>7123797</v>
      </c>
      <c r="DR121" s="858"/>
      <c r="DS121" s="858"/>
      <c r="DT121" s="858"/>
      <c r="DU121" s="858"/>
      <c r="DV121" s="835">
        <v>34</v>
      </c>
      <c r="DW121" s="835"/>
      <c r="DX121" s="835"/>
      <c r="DY121" s="835"/>
      <c r="DZ121" s="836"/>
    </row>
    <row r="122" spans="1:130" s="214" customFormat="1" ht="26.25" customHeight="1" x14ac:dyDescent="0.15">
      <c r="A122" s="861"/>
      <c r="B122" s="862"/>
      <c r="C122" s="856" t="s">
        <v>458</v>
      </c>
      <c r="D122" s="793"/>
      <c r="E122" s="793"/>
      <c r="F122" s="793"/>
      <c r="G122" s="793"/>
      <c r="H122" s="793"/>
      <c r="I122" s="793"/>
      <c r="J122" s="793"/>
      <c r="K122" s="793"/>
      <c r="L122" s="793"/>
      <c r="M122" s="793"/>
      <c r="N122" s="793"/>
      <c r="O122" s="793"/>
      <c r="P122" s="793"/>
      <c r="Q122" s="793"/>
      <c r="R122" s="793"/>
      <c r="S122" s="793"/>
      <c r="T122" s="793"/>
      <c r="U122" s="793"/>
      <c r="V122" s="793"/>
      <c r="W122" s="793"/>
      <c r="X122" s="793"/>
      <c r="Y122" s="793"/>
      <c r="Z122" s="794"/>
      <c r="AA122" s="820" t="s">
        <v>128</v>
      </c>
      <c r="AB122" s="821"/>
      <c r="AC122" s="821"/>
      <c r="AD122" s="821"/>
      <c r="AE122" s="822"/>
      <c r="AF122" s="823" t="s">
        <v>442</v>
      </c>
      <c r="AG122" s="821"/>
      <c r="AH122" s="821"/>
      <c r="AI122" s="821"/>
      <c r="AJ122" s="822"/>
      <c r="AK122" s="823" t="s">
        <v>471</v>
      </c>
      <c r="AL122" s="821"/>
      <c r="AM122" s="821"/>
      <c r="AN122" s="821"/>
      <c r="AO122" s="822"/>
      <c r="AP122" s="865" t="s">
        <v>390</v>
      </c>
      <c r="AQ122" s="866"/>
      <c r="AR122" s="866"/>
      <c r="AS122" s="866"/>
      <c r="AT122" s="867"/>
      <c r="AU122" s="924"/>
      <c r="AV122" s="925"/>
      <c r="AW122" s="925"/>
      <c r="AX122" s="925"/>
      <c r="AY122" s="926"/>
      <c r="AZ122" s="879" t="s">
        <v>483</v>
      </c>
      <c r="BA122" s="880"/>
      <c r="BB122" s="880"/>
      <c r="BC122" s="880"/>
      <c r="BD122" s="880"/>
      <c r="BE122" s="880"/>
      <c r="BF122" s="880"/>
      <c r="BG122" s="880"/>
      <c r="BH122" s="880"/>
      <c r="BI122" s="880"/>
      <c r="BJ122" s="880"/>
      <c r="BK122" s="880"/>
      <c r="BL122" s="880"/>
      <c r="BM122" s="880"/>
      <c r="BN122" s="880"/>
      <c r="BO122" s="880"/>
      <c r="BP122" s="881"/>
      <c r="BQ122" s="920">
        <v>52892792</v>
      </c>
      <c r="BR122" s="886"/>
      <c r="BS122" s="886"/>
      <c r="BT122" s="886"/>
      <c r="BU122" s="886"/>
      <c r="BV122" s="886">
        <v>48758134</v>
      </c>
      <c r="BW122" s="886"/>
      <c r="BX122" s="886"/>
      <c r="BY122" s="886"/>
      <c r="BZ122" s="886"/>
      <c r="CA122" s="886">
        <v>48557468</v>
      </c>
      <c r="CB122" s="886"/>
      <c r="CC122" s="886"/>
      <c r="CD122" s="886"/>
      <c r="CE122" s="886"/>
      <c r="CF122" s="887">
        <v>231.7</v>
      </c>
      <c r="CG122" s="888"/>
      <c r="CH122" s="888"/>
      <c r="CI122" s="888"/>
      <c r="CJ122" s="888"/>
      <c r="CK122" s="910"/>
      <c r="CL122" s="896"/>
      <c r="CM122" s="896"/>
      <c r="CN122" s="896"/>
      <c r="CO122" s="897"/>
      <c r="CP122" s="876" t="s">
        <v>484</v>
      </c>
      <c r="CQ122" s="877"/>
      <c r="CR122" s="877"/>
      <c r="CS122" s="877"/>
      <c r="CT122" s="877"/>
      <c r="CU122" s="877"/>
      <c r="CV122" s="877"/>
      <c r="CW122" s="877"/>
      <c r="CX122" s="877"/>
      <c r="CY122" s="877"/>
      <c r="CZ122" s="877"/>
      <c r="DA122" s="877"/>
      <c r="DB122" s="877"/>
      <c r="DC122" s="877"/>
      <c r="DD122" s="877"/>
      <c r="DE122" s="877"/>
      <c r="DF122" s="878"/>
      <c r="DG122" s="857">
        <v>22500</v>
      </c>
      <c r="DH122" s="858"/>
      <c r="DI122" s="858"/>
      <c r="DJ122" s="858"/>
      <c r="DK122" s="858"/>
      <c r="DL122" s="858">
        <v>48988</v>
      </c>
      <c r="DM122" s="858"/>
      <c r="DN122" s="858"/>
      <c r="DO122" s="858"/>
      <c r="DP122" s="858"/>
      <c r="DQ122" s="858">
        <v>412757</v>
      </c>
      <c r="DR122" s="858"/>
      <c r="DS122" s="858"/>
      <c r="DT122" s="858"/>
      <c r="DU122" s="858"/>
      <c r="DV122" s="835">
        <v>2</v>
      </c>
      <c r="DW122" s="835"/>
      <c r="DX122" s="835"/>
      <c r="DY122" s="835"/>
      <c r="DZ122" s="836"/>
    </row>
    <row r="123" spans="1:130" s="214" customFormat="1" ht="26.25" customHeight="1" x14ac:dyDescent="0.15">
      <c r="A123" s="861"/>
      <c r="B123" s="862"/>
      <c r="C123" s="856" t="s">
        <v>464</v>
      </c>
      <c r="D123" s="793"/>
      <c r="E123" s="793"/>
      <c r="F123" s="793"/>
      <c r="G123" s="793"/>
      <c r="H123" s="793"/>
      <c r="I123" s="793"/>
      <c r="J123" s="793"/>
      <c r="K123" s="793"/>
      <c r="L123" s="793"/>
      <c r="M123" s="793"/>
      <c r="N123" s="793"/>
      <c r="O123" s="793"/>
      <c r="P123" s="793"/>
      <c r="Q123" s="793"/>
      <c r="R123" s="793"/>
      <c r="S123" s="793"/>
      <c r="T123" s="793"/>
      <c r="U123" s="793"/>
      <c r="V123" s="793"/>
      <c r="W123" s="793"/>
      <c r="X123" s="793"/>
      <c r="Y123" s="793"/>
      <c r="Z123" s="794"/>
      <c r="AA123" s="820">
        <v>13295</v>
      </c>
      <c r="AB123" s="821"/>
      <c r="AC123" s="821"/>
      <c r="AD123" s="821"/>
      <c r="AE123" s="822"/>
      <c r="AF123" s="823">
        <v>13100</v>
      </c>
      <c r="AG123" s="821"/>
      <c r="AH123" s="821"/>
      <c r="AI123" s="821"/>
      <c r="AJ123" s="822"/>
      <c r="AK123" s="823">
        <v>12852</v>
      </c>
      <c r="AL123" s="821"/>
      <c r="AM123" s="821"/>
      <c r="AN123" s="821"/>
      <c r="AO123" s="822"/>
      <c r="AP123" s="865">
        <v>0.1</v>
      </c>
      <c r="AQ123" s="866"/>
      <c r="AR123" s="866"/>
      <c r="AS123" s="866"/>
      <c r="AT123" s="867"/>
      <c r="AU123" s="927"/>
      <c r="AV123" s="928"/>
      <c r="AW123" s="928"/>
      <c r="AX123" s="928"/>
      <c r="AY123" s="928"/>
      <c r="AZ123" s="235" t="s">
        <v>186</v>
      </c>
      <c r="BA123" s="235"/>
      <c r="BB123" s="235"/>
      <c r="BC123" s="235"/>
      <c r="BD123" s="235"/>
      <c r="BE123" s="235"/>
      <c r="BF123" s="235"/>
      <c r="BG123" s="235"/>
      <c r="BH123" s="235"/>
      <c r="BI123" s="235"/>
      <c r="BJ123" s="235"/>
      <c r="BK123" s="235"/>
      <c r="BL123" s="235"/>
      <c r="BM123" s="235"/>
      <c r="BN123" s="235"/>
      <c r="BO123" s="918" t="s">
        <v>485</v>
      </c>
      <c r="BP123" s="919"/>
      <c r="BQ123" s="873">
        <v>65519049</v>
      </c>
      <c r="BR123" s="874"/>
      <c r="BS123" s="874"/>
      <c r="BT123" s="874"/>
      <c r="BU123" s="874"/>
      <c r="BV123" s="874">
        <v>59707543</v>
      </c>
      <c r="BW123" s="874"/>
      <c r="BX123" s="874"/>
      <c r="BY123" s="874"/>
      <c r="BZ123" s="874"/>
      <c r="CA123" s="874">
        <v>59744459</v>
      </c>
      <c r="CB123" s="874"/>
      <c r="CC123" s="874"/>
      <c r="CD123" s="874"/>
      <c r="CE123" s="874"/>
      <c r="CF123" s="789"/>
      <c r="CG123" s="790"/>
      <c r="CH123" s="790"/>
      <c r="CI123" s="790"/>
      <c r="CJ123" s="875"/>
      <c r="CK123" s="910"/>
      <c r="CL123" s="896"/>
      <c r="CM123" s="896"/>
      <c r="CN123" s="896"/>
      <c r="CO123" s="897"/>
      <c r="CP123" s="876" t="s">
        <v>486</v>
      </c>
      <c r="CQ123" s="877"/>
      <c r="CR123" s="877"/>
      <c r="CS123" s="877"/>
      <c r="CT123" s="877"/>
      <c r="CU123" s="877"/>
      <c r="CV123" s="877"/>
      <c r="CW123" s="877"/>
      <c r="CX123" s="877"/>
      <c r="CY123" s="877"/>
      <c r="CZ123" s="877"/>
      <c r="DA123" s="877"/>
      <c r="DB123" s="877"/>
      <c r="DC123" s="877"/>
      <c r="DD123" s="877"/>
      <c r="DE123" s="877"/>
      <c r="DF123" s="878"/>
      <c r="DG123" s="820">
        <v>96386</v>
      </c>
      <c r="DH123" s="821"/>
      <c r="DI123" s="821"/>
      <c r="DJ123" s="821"/>
      <c r="DK123" s="822"/>
      <c r="DL123" s="823">
        <v>68830</v>
      </c>
      <c r="DM123" s="821"/>
      <c r="DN123" s="821"/>
      <c r="DO123" s="821"/>
      <c r="DP123" s="822"/>
      <c r="DQ123" s="823">
        <v>50844</v>
      </c>
      <c r="DR123" s="821"/>
      <c r="DS123" s="821"/>
      <c r="DT123" s="821"/>
      <c r="DU123" s="822"/>
      <c r="DV123" s="865">
        <v>0.2</v>
      </c>
      <c r="DW123" s="866"/>
      <c r="DX123" s="866"/>
      <c r="DY123" s="866"/>
      <c r="DZ123" s="867"/>
    </row>
    <row r="124" spans="1:130" s="214" customFormat="1" ht="26.25" customHeight="1" thickBot="1" x14ac:dyDescent="0.2">
      <c r="A124" s="861"/>
      <c r="B124" s="862"/>
      <c r="C124" s="856" t="s">
        <v>468</v>
      </c>
      <c r="D124" s="793"/>
      <c r="E124" s="793"/>
      <c r="F124" s="793"/>
      <c r="G124" s="793"/>
      <c r="H124" s="793"/>
      <c r="I124" s="793"/>
      <c r="J124" s="793"/>
      <c r="K124" s="793"/>
      <c r="L124" s="793"/>
      <c r="M124" s="793"/>
      <c r="N124" s="793"/>
      <c r="O124" s="793"/>
      <c r="P124" s="793"/>
      <c r="Q124" s="793"/>
      <c r="R124" s="793"/>
      <c r="S124" s="793"/>
      <c r="T124" s="793"/>
      <c r="U124" s="793"/>
      <c r="V124" s="793"/>
      <c r="W124" s="793"/>
      <c r="X124" s="793"/>
      <c r="Y124" s="793"/>
      <c r="Z124" s="794"/>
      <c r="AA124" s="820" t="s">
        <v>390</v>
      </c>
      <c r="AB124" s="821"/>
      <c r="AC124" s="821"/>
      <c r="AD124" s="821"/>
      <c r="AE124" s="822"/>
      <c r="AF124" s="823" t="s">
        <v>128</v>
      </c>
      <c r="AG124" s="821"/>
      <c r="AH124" s="821"/>
      <c r="AI124" s="821"/>
      <c r="AJ124" s="822"/>
      <c r="AK124" s="823" t="s">
        <v>471</v>
      </c>
      <c r="AL124" s="821"/>
      <c r="AM124" s="821"/>
      <c r="AN124" s="821"/>
      <c r="AO124" s="822"/>
      <c r="AP124" s="865" t="s">
        <v>475</v>
      </c>
      <c r="AQ124" s="866"/>
      <c r="AR124" s="866"/>
      <c r="AS124" s="866"/>
      <c r="AT124" s="867"/>
      <c r="AU124" s="868" t="s">
        <v>487</v>
      </c>
      <c r="AV124" s="869"/>
      <c r="AW124" s="869"/>
      <c r="AX124" s="869"/>
      <c r="AY124" s="869"/>
      <c r="AZ124" s="869"/>
      <c r="BA124" s="869"/>
      <c r="BB124" s="869"/>
      <c r="BC124" s="869"/>
      <c r="BD124" s="869"/>
      <c r="BE124" s="869"/>
      <c r="BF124" s="869"/>
      <c r="BG124" s="869"/>
      <c r="BH124" s="869"/>
      <c r="BI124" s="869"/>
      <c r="BJ124" s="869"/>
      <c r="BK124" s="869"/>
      <c r="BL124" s="869"/>
      <c r="BM124" s="869"/>
      <c r="BN124" s="869"/>
      <c r="BO124" s="869"/>
      <c r="BP124" s="870"/>
      <c r="BQ124" s="871">
        <v>129.30000000000001</v>
      </c>
      <c r="BR124" s="872"/>
      <c r="BS124" s="872"/>
      <c r="BT124" s="872"/>
      <c r="BU124" s="872"/>
      <c r="BV124" s="872">
        <v>134.9</v>
      </c>
      <c r="BW124" s="872"/>
      <c r="BX124" s="872"/>
      <c r="BY124" s="872"/>
      <c r="BZ124" s="872"/>
      <c r="CA124" s="872">
        <v>117.1</v>
      </c>
      <c r="CB124" s="872"/>
      <c r="CC124" s="872"/>
      <c r="CD124" s="872"/>
      <c r="CE124" s="872"/>
      <c r="CF124" s="767"/>
      <c r="CG124" s="768"/>
      <c r="CH124" s="768"/>
      <c r="CI124" s="768"/>
      <c r="CJ124" s="903"/>
      <c r="CK124" s="911"/>
      <c r="CL124" s="911"/>
      <c r="CM124" s="911"/>
      <c r="CN124" s="911"/>
      <c r="CO124" s="912"/>
      <c r="CP124" s="876" t="s">
        <v>488</v>
      </c>
      <c r="CQ124" s="877"/>
      <c r="CR124" s="877"/>
      <c r="CS124" s="877"/>
      <c r="CT124" s="877"/>
      <c r="CU124" s="877"/>
      <c r="CV124" s="877"/>
      <c r="CW124" s="877"/>
      <c r="CX124" s="877"/>
      <c r="CY124" s="877"/>
      <c r="CZ124" s="877"/>
      <c r="DA124" s="877"/>
      <c r="DB124" s="877"/>
      <c r="DC124" s="877"/>
      <c r="DD124" s="877"/>
      <c r="DE124" s="877"/>
      <c r="DF124" s="878"/>
      <c r="DG124" s="804">
        <v>18894872</v>
      </c>
      <c r="DH124" s="805"/>
      <c r="DI124" s="805"/>
      <c r="DJ124" s="805"/>
      <c r="DK124" s="806"/>
      <c r="DL124" s="807" t="s">
        <v>475</v>
      </c>
      <c r="DM124" s="805"/>
      <c r="DN124" s="805"/>
      <c r="DO124" s="805"/>
      <c r="DP124" s="806"/>
      <c r="DQ124" s="807" t="s">
        <v>448</v>
      </c>
      <c r="DR124" s="805"/>
      <c r="DS124" s="805"/>
      <c r="DT124" s="805"/>
      <c r="DU124" s="806"/>
      <c r="DV124" s="889" t="s">
        <v>128</v>
      </c>
      <c r="DW124" s="890"/>
      <c r="DX124" s="890"/>
      <c r="DY124" s="890"/>
      <c r="DZ124" s="891"/>
    </row>
    <row r="125" spans="1:130" s="214" customFormat="1" ht="26.25" customHeight="1" x14ac:dyDescent="0.15">
      <c r="A125" s="861"/>
      <c r="B125" s="862"/>
      <c r="C125" s="856" t="s">
        <v>472</v>
      </c>
      <c r="D125" s="793"/>
      <c r="E125" s="793"/>
      <c r="F125" s="793"/>
      <c r="G125" s="793"/>
      <c r="H125" s="793"/>
      <c r="I125" s="793"/>
      <c r="J125" s="793"/>
      <c r="K125" s="793"/>
      <c r="L125" s="793"/>
      <c r="M125" s="793"/>
      <c r="N125" s="793"/>
      <c r="O125" s="793"/>
      <c r="P125" s="793"/>
      <c r="Q125" s="793"/>
      <c r="R125" s="793"/>
      <c r="S125" s="793"/>
      <c r="T125" s="793"/>
      <c r="U125" s="793"/>
      <c r="V125" s="793"/>
      <c r="W125" s="793"/>
      <c r="X125" s="793"/>
      <c r="Y125" s="793"/>
      <c r="Z125" s="794"/>
      <c r="AA125" s="820" t="s">
        <v>489</v>
      </c>
      <c r="AB125" s="821"/>
      <c r="AC125" s="821"/>
      <c r="AD125" s="821"/>
      <c r="AE125" s="822"/>
      <c r="AF125" s="823" t="s">
        <v>448</v>
      </c>
      <c r="AG125" s="821"/>
      <c r="AH125" s="821"/>
      <c r="AI125" s="821"/>
      <c r="AJ125" s="822"/>
      <c r="AK125" s="823" t="s">
        <v>467</v>
      </c>
      <c r="AL125" s="821"/>
      <c r="AM125" s="821"/>
      <c r="AN125" s="821"/>
      <c r="AO125" s="822"/>
      <c r="AP125" s="865" t="s">
        <v>128</v>
      </c>
      <c r="AQ125" s="866"/>
      <c r="AR125" s="866"/>
      <c r="AS125" s="866"/>
      <c r="AT125" s="867"/>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92" t="s">
        <v>490</v>
      </c>
      <c r="CL125" s="893"/>
      <c r="CM125" s="893"/>
      <c r="CN125" s="893"/>
      <c r="CO125" s="894"/>
      <c r="CP125" s="901" t="s">
        <v>491</v>
      </c>
      <c r="CQ125" s="849"/>
      <c r="CR125" s="849"/>
      <c r="CS125" s="849"/>
      <c r="CT125" s="849"/>
      <c r="CU125" s="849"/>
      <c r="CV125" s="849"/>
      <c r="CW125" s="849"/>
      <c r="CX125" s="849"/>
      <c r="CY125" s="849"/>
      <c r="CZ125" s="849"/>
      <c r="DA125" s="849"/>
      <c r="DB125" s="849"/>
      <c r="DC125" s="849"/>
      <c r="DD125" s="849"/>
      <c r="DE125" s="849"/>
      <c r="DF125" s="850"/>
      <c r="DG125" s="902" t="s">
        <v>469</v>
      </c>
      <c r="DH125" s="883"/>
      <c r="DI125" s="883"/>
      <c r="DJ125" s="883"/>
      <c r="DK125" s="883"/>
      <c r="DL125" s="883" t="s">
        <v>467</v>
      </c>
      <c r="DM125" s="883"/>
      <c r="DN125" s="883"/>
      <c r="DO125" s="883"/>
      <c r="DP125" s="883"/>
      <c r="DQ125" s="883" t="s">
        <v>390</v>
      </c>
      <c r="DR125" s="883"/>
      <c r="DS125" s="883"/>
      <c r="DT125" s="883"/>
      <c r="DU125" s="883"/>
      <c r="DV125" s="884" t="s">
        <v>489</v>
      </c>
      <c r="DW125" s="884"/>
      <c r="DX125" s="884"/>
      <c r="DY125" s="884"/>
      <c r="DZ125" s="885"/>
    </row>
    <row r="126" spans="1:130" s="214" customFormat="1" ht="26.25" customHeight="1" thickBot="1" x14ac:dyDescent="0.2">
      <c r="A126" s="861"/>
      <c r="B126" s="862"/>
      <c r="C126" s="856" t="s">
        <v>474</v>
      </c>
      <c r="D126" s="793"/>
      <c r="E126" s="793"/>
      <c r="F126" s="793"/>
      <c r="G126" s="793"/>
      <c r="H126" s="793"/>
      <c r="I126" s="793"/>
      <c r="J126" s="793"/>
      <c r="K126" s="793"/>
      <c r="L126" s="793"/>
      <c r="M126" s="793"/>
      <c r="N126" s="793"/>
      <c r="O126" s="793"/>
      <c r="P126" s="793"/>
      <c r="Q126" s="793"/>
      <c r="R126" s="793"/>
      <c r="S126" s="793"/>
      <c r="T126" s="793"/>
      <c r="U126" s="793"/>
      <c r="V126" s="793"/>
      <c r="W126" s="793"/>
      <c r="X126" s="793"/>
      <c r="Y126" s="793"/>
      <c r="Z126" s="794"/>
      <c r="AA126" s="820" t="s">
        <v>448</v>
      </c>
      <c r="AB126" s="821"/>
      <c r="AC126" s="821"/>
      <c r="AD126" s="821"/>
      <c r="AE126" s="822"/>
      <c r="AF126" s="823" t="s">
        <v>467</v>
      </c>
      <c r="AG126" s="821"/>
      <c r="AH126" s="821"/>
      <c r="AI126" s="821"/>
      <c r="AJ126" s="822"/>
      <c r="AK126" s="823" t="s">
        <v>471</v>
      </c>
      <c r="AL126" s="821"/>
      <c r="AM126" s="821"/>
      <c r="AN126" s="821"/>
      <c r="AO126" s="822"/>
      <c r="AP126" s="865" t="s">
        <v>489</v>
      </c>
      <c r="AQ126" s="866"/>
      <c r="AR126" s="866"/>
      <c r="AS126" s="866"/>
      <c r="AT126" s="867"/>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95"/>
      <c r="CL126" s="896"/>
      <c r="CM126" s="896"/>
      <c r="CN126" s="896"/>
      <c r="CO126" s="897"/>
      <c r="CP126" s="856" t="s">
        <v>492</v>
      </c>
      <c r="CQ126" s="793"/>
      <c r="CR126" s="793"/>
      <c r="CS126" s="793"/>
      <c r="CT126" s="793"/>
      <c r="CU126" s="793"/>
      <c r="CV126" s="793"/>
      <c r="CW126" s="793"/>
      <c r="CX126" s="793"/>
      <c r="CY126" s="793"/>
      <c r="CZ126" s="793"/>
      <c r="DA126" s="793"/>
      <c r="DB126" s="793"/>
      <c r="DC126" s="793"/>
      <c r="DD126" s="793"/>
      <c r="DE126" s="793"/>
      <c r="DF126" s="794"/>
      <c r="DG126" s="857" t="s">
        <v>448</v>
      </c>
      <c r="DH126" s="858"/>
      <c r="DI126" s="858"/>
      <c r="DJ126" s="858"/>
      <c r="DK126" s="858"/>
      <c r="DL126" s="858" t="s">
        <v>467</v>
      </c>
      <c r="DM126" s="858"/>
      <c r="DN126" s="858"/>
      <c r="DO126" s="858"/>
      <c r="DP126" s="858"/>
      <c r="DQ126" s="858" t="s">
        <v>467</v>
      </c>
      <c r="DR126" s="858"/>
      <c r="DS126" s="858"/>
      <c r="DT126" s="858"/>
      <c r="DU126" s="858"/>
      <c r="DV126" s="835" t="s">
        <v>390</v>
      </c>
      <c r="DW126" s="835"/>
      <c r="DX126" s="835"/>
      <c r="DY126" s="835"/>
      <c r="DZ126" s="836"/>
    </row>
    <row r="127" spans="1:130" s="214" customFormat="1" ht="26.25" customHeight="1" x14ac:dyDescent="0.15">
      <c r="A127" s="863"/>
      <c r="B127" s="864"/>
      <c r="C127" s="879" t="s">
        <v>493</v>
      </c>
      <c r="D127" s="880"/>
      <c r="E127" s="880"/>
      <c r="F127" s="880"/>
      <c r="G127" s="880"/>
      <c r="H127" s="880"/>
      <c r="I127" s="880"/>
      <c r="J127" s="880"/>
      <c r="K127" s="880"/>
      <c r="L127" s="880"/>
      <c r="M127" s="880"/>
      <c r="N127" s="880"/>
      <c r="O127" s="880"/>
      <c r="P127" s="880"/>
      <c r="Q127" s="880"/>
      <c r="R127" s="880"/>
      <c r="S127" s="880"/>
      <c r="T127" s="880"/>
      <c r="U127" s="880"/>
      <c r="V127" s="880"/>
      <c r="W127" s="880"/>
      <c r="X127" s="880"/>
      <c r="Y127" s="880"/>
      <c r="Z127" s="881"/>
      <c r="AA127" s="820">
        <v>1491</v>
      </c>
      <c r="AB127" s="821"/>
      <c r="AC127" s="821"/>
      <c r="AD127" s="821"/>
      <c r="AE127" s="822"/>
      <c r="AF127" s="823">
        <v>1309</v>
      </c>
      <c r="AG127" s="821"/>
      <c r="AH127" s="821"/>
      <c r="AI127" s="821"/>
      <c r="AJ127" s="822"/>
      <c r="AK127" s="823">
        <v>1023</v>
      </c>
      <c r="AL127" s="821"/>
      <c r="AM127" s="821"/>
      <c r="AN127" s="821"/>
      <c r="AO127" s="822"/>
      <c r="AP127" s="865">
        <v>0</v>
      </c>
      <c r="AQ127" s="866"/>
      <c r="AR127" s="866"/>
      <c r="AS127" s="866"/>
      <c r="AT127" s="867"/>
      <c r="AU127" s="216"/>
      <c r="AV127" s="216"/>
      <c r="AW127" s="216"/>
      <c r="AX127" s="882" t="s">
        <v>494</v>
      </c>
      <c r="AY127" s="853"/>
      <c r="AZ127" s="853"/>
      <c r="BA127" s="853"/>
      <c r="BB127" s="853"/>
      <c r="BC127" s="853"/>
      <c r="BD127" s="853"/>
      <c r="BE127" s="854"/>
      <c r="BF127" s="852" t="s">
        <v>495</v>
      </c>
      <c r="BG127" s="853"/>
      <c r="BH127" s="853"/>
      <c r="BI127" s="853"/>
      <c r="BJ127" s="853"/>
      <c r="BK127" s="853"/>
      <c r="BL127" s="854"/>
      <c r="BM127" s="852" t="s">
        <v>496</v>
      </c>
      <c r="BN127" s="853"/>
      <c r="BO127" s="853"/>
      <c r="BP127" s="853"/>
      <c r="BQ127" s="853"/>
      <c r="BR127" s="853"/>
      <c r="BS127" s="854"/>
      <c r="BT127" s="852" t="s">
        <v>497</v>
      </c>
      <c r="BU127" s="853"/>
      <c r="BV127" s="853"/>
      <c r="BW127" s="853"/>
      <c r="BX127" s="853"/>
      <c r="BY127" s="853"/>
      <c r="BZ127" s="855"/>
      <c r="CA127" s="216"/>
      <c r="CB127" s="216"/>
      <c r="CC127" s="216"/>
      <c r="CD127" s="239"/>
      <c r="CE127" s="239"/>
      <c r="CF127" s="239"/>
      <c r="CG127" s="216"/>
      <c r="CH127" s="216"/>
      <c r="CI127" s="216"/>
      <c r="CJ127" s="238"/>
      <c r="CK127" s="895"/>
      <c r="CL127" s="896"/>
      <c r="CM127" s="896"/>
      <c r="CN127" s="896"/>
      <c r="CO127" s="897"/>
      <c r="CP127" s="856" t="s">
        <v>498</v>
      </c>
      <c r="CQ127" s="793"/>
      <c r="CR127" s="793"/>
      <c r="CS127" s="793"/>
      <c r="CT127" s="793"/>
      <c r="CU127" s="793"/>
      <c r="CV127" s="793"/>
      <c r="CW127" s="793"/>
      <c r="CX127" s="793"/>
      <c r="CY127" s="793"/>
      <c r="CZ127" s="793"/>
      <c r="DA127" s="793"/>
      <c r="DB127" s="793"/>
      <c r="DC127" s="793"/>
      <c r="DD127" s="793"/>
      <c r="DE127" s="793"/>
      <c r="DF127" s="794"/>
      <c r="DG127" s="857" t="s">
        <v>471</v>
      </c>
      <c r="DH127" s="858"/>
      <c r="DI127" s="858"/>
      <c r="DJ127" s="858"/>
      <c r="DK127" s="858"/>
      <c r="DL127" s="858" t="s">
        <v>475</v>
      </c>
      <c r="DM127" s="858"/>
      <c r="DN127" s="858"/>
      <c r="DO127" s="858"/>
      <c r="DP127" s="858"/>
      <c r="DQ127" s="858" t="s">
        <v>467</v>
      </c>
      <c r="DR127" s="858"/>
      <c r="DS127" s="858"/>
      <c r="DT127" s="858"/>
      <c r="DU127" s="858"/>
      <c r="DV127" s="835" t="s">
        <v>469</v>
      </c>
      <c r="DW127" s="835"/>
      <c r="DX127" s="835"/>
      <c r="DY127" s="835"/>
      <c r="DZ127" s="836"/>
    </row>
    <row r="128" spans="1:130" s="214" customFormat="1" ht="26.25" customHeight="1" thickBot="1" x14ac:dyDescent="0.2">
      <c r="A128" s="837" t="s">
        <v>499</v>
      </c>
      <c r="B128" s="838"/>
      <c r="C128" s="838"/>
      <c r="D128" s="838"/>
      <c r="E128" s="838"/>
      <c r="F128" s="838"/>
      <c r="G128" s="838"/>
      <c r="H128" s="838"/>
      <c r="I128" s="838"/>
      <c r="J128" s="838"/>
      <c r="K128" s="838"/>
      <c r="L128" s="838"/>
      <c r="M128" s="838"/>
      <c r="N128" s="838"/>
      <c r="O128" s="838"/>
      <c r="P128" s="838"/>
      <c r="Q128" s="838"/>
      <c r="R128" s="838"/>
      <c r="S128" s="838"/>
      <c r="T128" s="838"/>
      <c r="U128" s="838"/>
      <c r="V128" s="838"/>
      <c r="W128" s="839" t="s">
        <v>500</v>
      </c>
      <c r="X128" s="839"/>
      <c r="Y128" s="839"/>
      <c r="Z128" s="840"/>
      <c r="AA128" s="841">
        <v>151235</v>
      </c>
      <c r="AB128" s="842"/>
      <c r="AC128" s="842"/>
      <c r="AD128" s="842"/>
      <c r="AE128" s="843"/>
      <c r="AF128" s="844">
        <v>127496</v>
      </c>
      <c r="AG128" s="842"/>
      <c r="AH128" s="842"/>
      <c r="AI128" s="842"/>
      <c r="AJ128" s="843"/>
      <c r="AK128" s="844">
        <v>122276</v>
      </c>
      <c r="AL128" s="842"/>
      <c r="AM128" s="842"/>
      <c r="AN128" s="842"/>
      <c r="AO128" s="843"/>
      <c r="AP128" s="845"/>
      <c r="AQ128" s="846"/>
      <c r="AR128" s="846"/>
      <c r="AS128" s="846"/>
      <c r="AT128" s="847"/>
      <c r="AU128" s="216"/>
      <c r="AV128" s="216"/>
      <c r="AW128" s="216"/>
      <c r="AX128" s="848" t="s">
        <v>501</v>
      </c>
      <c r="AY128" s="849"/>
      <c r="AZ128" s="849"/>
      <c r="BA128" s="849"/>
      <c r="BB128" s="849"/>
      <c r="BC128" s="849"/>
      <c r="BD128" s="849"/>
      <c r="BE128" s="850"/>
      <c r="BF128" s="827" t="s">
        <v>489</v>
      </c>
      <c r="BG128" s="828"/>
      <c r="BH128" s="828"/>
      <c r="BI128" s="828"/>
      <c r="BJ128" s="828"/>
      <c r="BK128" s="828"/>
      <c r="BL128" s="851"/>
      <c r="BM128" s="827">
        <v>11.97</v>
      </c>
      <c r="BN128" s="828"/>
      <c r="BO128" s="828"/>
      <c r="BP128" s="828"/>
      <c r="BQ128" s="828"/>
      <c r="BR128" s="828"/>
      <c r="BS128" s="851"/>
      <c r="BT128" s="827">
        <v>20</v>
      </c>
      <c r="BU128" s="828"/>
      <c r="BV128" s="828"/>
      <c r="BW128" s="828"/>
      <c r="BX128" s="828"/>
      <c r="BY128" s="828"/>
      <c r="BZ128" s="829"/>
      <c r="CA128" s="239"/>
      <c r="CB128" s="239"/>
      <c r="CC128" s="239"/>
      <c r="CD128" s="239"/>
      <c r="CE128" s="239"/>
      <c r="CF128" s="239"/>
      <c r="CG128" s="216"/>
      <c r="CH128" s="216"/>
      <c r="CI128" s="216"/>
      <c r="CJ128" s="238"/>
      <c r="CK128" s="898"/>
      <c r="CL128" s="899"/>
      <c r="CM128" s="899"/>
      <c r="CN128" s="899"/>
      <c r="CO128" s="900"/>
      <c r="CP128" s="830" t="s">
        <v>502</v>
      </c>
      <c r="CQ128" s="771"/>
      <c r="CR128" s="771"/>
      <c r="CS128" s="771"/>
      <c r="CT128" s="771"/>
      <c r="CU128" s="771"/>
      <c r="CV128" s="771"/>
      <c r="CW128" s="771"/>
      <c r="CX128" s="771"/>
      <c r="CY128" s="771"/>
      <c r="CZ128" s="771"/>
      <c r="DA128" s="771"/>
      <c r="DB128" s="771"/>
      <c r="DC128" s="771"/>
      <c r="DD128" s="771"/>
      <c r="DE128" s="771"/>
      <c r="DF128" s="772"/>
      <c r="DG128" s="831" t="s">
        <v>489</v>
      </c>
      <c r="DH128" s="832"/>
      <c r="DI128" s="832"/>
      <c r="DJ128" s="832"/>
      <c r="DK128" s="832"/>
      <c r="DL128" s="832" t="s">
        <v>128</v>
      </c>
      <c r="DM128" s="832"/>
      <c r="DN128" s="832"/>
      <c r="DO128" s="832"/>
      <c r="DP128" s="832"/>
      <c r="DQ128" s="832" t="s">
        <v>489</v>
      </c>
      <c r="DR128" s="832"/>
      <c r="DS128" s="832"/>
      <c r="DT128" s="832"/>
      <c r="DU128" s="832"/>
      <c r="DV128" s="833" t="s">
        <v>390</v>
      </c>
      <c r="DW128" s="833"/>
      <c r="DX128" s="833"/>
      <c r="DY128" s="833"/>
      <c r="DZ128" s="834"/>
    </row>
    <row r="129" spans="1:131" s="214" customFormat="1" ht="26.25" customHeight="1" x14ac:dyDescent="0.15">
      <c r="A129" s="815" t="s">
        <v>106</v>
      </c>
      <c r="B129" s="816"/>
      <c r="C129" s="816"/>
      <c r="D129" s="816"/>
      <c r="E129" s="816"/>
      <c r="F129" s="816"/>
      <c r="G129" s="816"/>
      <c r="H129" s="816"/>
      <c r="I129" s="816"/>
      <c r="J129" s="816"/>
      <c r="K129" s="816"/>
      <c r="L129" s="816"/>
      <c r="M129" s="816"/>
      <c r="N129" s="816"/>
      <c r="O129" s="816"/>
      <c r="P129" s="816"/>
      <c r="Q129" s="816"/>
      <c r="R129" s="816"/>
      <c r="S129" s="816"/>
      <c r="T129" s="816"/>
      <c r="U129" s="816"/>
      <c r="V129" s="816"/>
      <c r="W129" s="817" t="s">
        <v>503</v>
      </c>
      <c r="X129" s="818"/>
      <c r="Y129" s="818"/>
      <c r="Z129" s="819"/>
      <c r="AA129" s="820">
        <v>25879829</v>
      </c>
      <c r="AB129" s="821"/>
      <c r="AC129" s="821"/>
      <c r="AD129" s="821"/>
      <c r="AE129" s="822"/>
      <c r="AF129" s="823">
        <v>26167516</v>
      </c>
      <c r="AG129" s="821"/>
      <c r="AH129" s="821"/>
      <c r="AI129" s="821"/>
      <c r="AJ129" s="822"/>
      <c r="AK129" s="823">
        <v>26762439</v>
      </c>
      <c r="AL129" s="821"/>
      <c r="AM129" s="821"/>
      <c r="AN129" s="821"/>
      <c r="AO129" s="822"/>
      <c r="AP129" s="824"/>
      <c r="AQ129" s="825"/>
      <c r="AR129" s="825"/>
      <c r="AS129" s="825"/>
      <c r="AT129" s="826"/>
      <c r="AU129" s="217"/>
      <c r="AV129" s="217"/>
      <c r="AW129" s="217"/>
      <c r="AX129" s="792" t="s">
        <v>504</v>
      </c>
      <c r="AY129" s="793"/>
      <c r="AZ129" s="793"/>
      <c r="BA129" s="793"/>
      <c r="BB129" s="793"/>
      <c r="BC129" s="793"/>
      <c r="BD129" s="793"/>
      <c r="BE129" s="794"/>
      <c r="BF129" s="811" t="s">
        <v>128</v>
      </c>
      <c r="BG129" s="812"/>
      <c r="BH129" s="812"/>
      <c r="BI129" s="812"/>
      <c r="BJ129" s="812"/>
      <c r="BK129" s="812"/>
      <c r="BL129" s="813"/>
      <c r="BM129" s="811">
        <v>16.97</v>
      </c>
      <c r="BN129" s="812"/>
      <c r="BO129" s="812"/>
      <c r="BP129" s="812"/>
      <c r="BQ129" s="812"/>
      <c r="BR129" s="812"/>
      <c r="BS129" s="813"/>
      <c r="BT129" s="811">
        <v>30</v>
      </c>
      <c r="BU129" s="812"/>
      <c r="BV129" s="812"/>
      <c r="BW129" s="812"/>
      <c r="BX129" s="812"/>
      <c r="BY129" s="812"/>
      <c r="BZ129" s="814"/>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15">
      <c r="A130" s="815" t="s">
        <v>505</v>
      </c>
      <c r="B130" s="816"/>
      <c r="C130" s="816"/>
      <c r="D130" s="816"/>
      <c r="E130" s="816"/>
      <c r="F130" s="816"/>
      <c r="G130" s="816"/>
      <c r="H130" s="816"/>
      <c r="I130" s="816"/>
      <c r="J130" s="816"/>
      <c r="K130" s="816"/>
      <c r="L130" s="816"/>
      <c r="M130" s="816"/>
      <c r="N130" s="816"/>
      <c r="O130" s="816"/>
      <c r="P130" s="816"/>
      <c r="Q130" s="816"/>
      <c r="R130" s="816"/>
      <c r="S130" s="816"/>
      <c r="T130" s="816"/>
      <c r="U130" s="816"/>
      <c r="V130" s="816"/>
      <c r="W130" s="817" t="s">
        <v>506</v>
      </c>
      <c r="X130" s="818"/>
      <c r="Y130" s="818"/>
      <c r="Z130" s="819"/>
      <c r="AA130" s="820">
        <v>6002265</v>
      </c>
      <c r="AB130" s="821"/>
      <c r="AC130" s="821"/>
      <c r="AD130" s="821"/>
      <c r="AE130" s="822"/>
      <c r="AF130" s="823">
        <v>5971386</v>
      </c>
      <c r="AG130" s="821"/>
      <c r="AH130" s="821"/>
      <c r="AI130" s="821"/>
      <c r="AJ130" s="822"/>
      <c r="AK130" s="823">
        <v>5803775</v>
      </c>
      <c r="AL130" s="821"/>
      <c r="AM130" s="821"/>
      <c r="AN130" s="821"/>
      <c r="AO130" s="822"/>
      <c r="AP130" s="824"/>
      <c r="AQ130" s="825"/>
      <c r="AR130" s="825"/>
      <c r="AS130" s="825"/>
      <c r="AT130" s="826"/>
      <c r="AU130" s="217"/>
      <c r="AV130" s="217"/>
      <c r="AW130" s="217"/>
      <c r="AX130" s="792" t="s">
        <v>507</v>
      </c>
      <c r="AY130" s="793"/>
      <c r="AZ130" s="793"/>
      <c r="BA130" s="793"/>
      <c r="BB130" s="793"/>
      <c r="BC130" s="793"/>
      <c r="BD130" s="793"/>
      <c r="BE130" s="794"/>
      <c r="BF130" s="795">
        <v>12</v>
      </c>
      <c r="BG130" s="796"/>
      <c r="BH130" s="796"/>
      <c r="BI130" s="796"/>
      <c r="BJ130" s="796"/>
      <c r="BK130" s="796"/>
      <c r="BL130" s="797"/>
      <c r="BM130" s="795">
        <v>25</v>
      </c>
      <c r="BN130" s="796"/>
      <c r="BO130" s="796"/>
      <c r="BP130" s="796"/>
      <c r="BQ130" s="796"/>
      <c r="BR130" s="796"/>
      <c r="BS130" s="797"/>
      <c r="BT130" s="795">
        <v>35</v>
      </c>
      <c r="BU130" s="796"/>
      <c r="BV130" s="796"/>
      <c r="BW130" s="796"/>
      <c r="BX130" s="796"/>
      <c r="BY130" s="796"/>
      <c r="BZ130" s="798"/>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508</v>
      </c>
      <c r="X131" s="802"/>
      <c r="Y131" s="802"/>
      <c r="Z131" s="803"/>
      <c r="AA131" s="804">
        <v>19877564</v>
      </c>
      <c r="AB131" s="805"/>
      <c r="AC131" s="805"/>
      <c r="AD131" s="805"/>
      <c r="AE131" s="806"/>
      <c r="AF131" s="807">
        <v>20196130</v>
      </c>
      <c r="AG131" s="805"/>
      <c r="AH131" s="805"/>
      <c r="AI131" s="805"/>
      <c r="AJ131" s="806"/>
      <c r="AK131" s="807">
        <v>20958664</v>
      </c>
      <c r="AL131" s="805"/>
      <c r="AM131" s="805"/>
      <c r="AN131" s="805"/>
      <c r="AO131" s="806"/>
      <c r="AP131" s="808"/>
      <c r="AQ131" s="809"/>
      <c r="AR131" s="809"/>
      <c r="AS131" s="809"/>
      <c r="AT131" s="810"/>
      <c r="AU131" s="217"/>
      <c r="AV131" s="217"/>
      <c r="AW131" s="217"/>
      <c r="AX131" s="770" t="s">
        <v>509</v>
      </c>
      <c r="AY131" s="771"/>
      <c r="AZ131" s="771"/>
      <c r="BA131" s="771"/>
      <c r="BB131" s="771"/>
      <c r="BC131" s="771"/>
      <c r="BD131" s="771"/>
      <c r="BE131" s="772"/>
      <c r="BF131" s="773">
        <v>117.1</v>
      </c>
      <c r="BG131" s="774"/>
      <c r="BH131" s="774"/>
      <c r="BI131" s="774"/>
      <c r="BJ131" s="774"/>
      <c r="BK131" s="774"/>
      <c r="BL131" s="775"/>
      <c r="BM131" s="773">
        <v>350</v>
      </c>
      <c r="BN131" s="774"/>
      <c r="BO131" s="774"/>
      <c r="BP131" s="774"/>
      <c r="BQ131" s="774"/>
      <c r="BR131" s="774"/>
      <c r="BS131" s="775"/>
      <c r="BT131" s="776"/>
      <c r="BU131" s="777"/>
      <c r="BV131" s="777"/>
      <c r="BW131" s="777"/>
      <c r="BX131" s="777"/>
      <c r="BY131" s="777"/>
      <c r="BZ131" s="778"/>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15">
      <c r="A132" s="779" t="s">
        <v>510</v>
      </c>
      <c r="B132" s="780"/>
      <c r="C132" s="780"/>
      <c r="D132" s="780"/>
      <c r="E132" s="780"/>
      <c r="F132" s="780"/>
      <c r="G132" s="780"/>
      <c r="H132" s="780"/>
      <c r="I132" s="780"/>
      <c r="J132" s="780"/>
      <c r="K132" s="780"/>
      <c r="L132" s="780"/>
      <c r="M132" s="780"/>
      <c r="N132" s="780"/>
      <c r="O132" s="780"/>
      <c r="P132" s="780"/>
      <c r="Q132" s="780"/>
      <c r="R132" s="780"/>
      <c r="S132" s="780"/>
      <c r="T132" s="780"/>
      <c r="U132" s="780"/>
      <c r="V132" s="783" t="s">
        <v>511</v>
      </c>
      <c r="W132" s="783"/>
      <c r="X132" s="783"/>
      <c r="Y132" s="783"/>
      <c r="Z132" s="784"/>
      <c r="AA132" s="785">
        <v>12.6468364</v>
      </c>
      <c r="AB132" s="786"/>
      <c r="AC132" s="786"/>
      <c r="AD132" s="786"/>
      <c r="AE132" s="787"/>
      <c r="AF132" s="788">
        <v>11.88039491</v>
      </c>
      <c r="AG132" s="786"/>
      <c r="AH132" s="786"/>
      <c r="AI132" s="786"/>
      <c r="AJ132" s="787"/>
      <c r="AK132" s="788">
        <v>11.682199779999999</v>
      </c>
      <c r="AL132" s="786"/>
      <c r="AM132" s="786"/>
      <c r="AN132" s="786"/>
      <c r="AO132" s="787"/>
      <c r="AP132" s="789"/>
      <c r="AQ132" s="790"/>
      <c r="AR132" s="790"/>
      <c r="AS132" s="790"/>
      <c r="AT132" s="791"/>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
      <c r="A133" s="781"/>
      <c r="B133" s="782"/>
      <c r="C133" s="782"/>
      <c r="D133" s="782"/>
      <c r="E133" s="782"/>
      <c r="F133" s="782"/>
      <c r="G133" s="782"/>
      <c r="H133" s="782"/>
      <c r="I133" s="782"/>
      <c r="J133" s="782"/>
      <c r="K133" s="782"/>
      <c r="L133" s="782"/>
      <c r="M133" s="782"/>
      <c r="N133" s="782"/>
      <c r="O133" s="782"/>
      <c r="P133" s="782"/>
      <c r="Q133" s="782"/>
      <c r="R133" s="782"/>
      <c r="S133" s="782"/>
      <c r="T133" s="782"/>
      <c r="U133" s="782"/>
      <c r="V133" s="762" t="s">
        <v>512</v>
      </c>
      <c r="W133" s="762"/>
      <c r="X133" s="762"/>
      <c r="Y133" s="762"/>
      <c r="Z133" s="763"/>
      <c r="AA133" s="764">
        <v>13.4</v>
      </c>
      <c r="AB133" s="765"/>
      <c r="AC133" s="765"/>
      <c r="AD133" s="765"/>
      <c r="AE133" s="766"/>
      <c r="AF133" s="764">
        <v>12.6</v>
      </c>
      <c r="AG133" s="765"/>
      <c r="AH133" s="765"/>
      <c r="AI133" s="765"/>
      <c r="AJ133" s="766"/>
      <c r="AK133" s="764">
        <v>12</v>
      </c>
      <c r="AL133" s="765"/>
      <c r="AM133" s="765"/>
      <c r="AN133" s="765"/>
      <c r="AO133" s="766"/>
      <c r="AP133" s="767"/>
      <c r="AQ133" s="768"/>
      <c r="AR133" s="768"/>
      <c r="AS133" s="768"/>
      <c r="AT133" s="769"/>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8VIOLJmZWWMQY9S0MQPAXAjn+yKb7UsXPa2lEkUgHeBzGYv1DFIGPuKFrjS4Me2EfFYyHzSTiR1qrjWSuXu4bg==" saltValue="KewlPbCdqKZxRzTtg2ZcX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44" customWidth="1"/>
    <col min="121" max="121" width="0" style="243" hidden="1" customWidth="1"/>
    <col min="122" max="16384" width="9" style="243" hidden="1"/>
  </cols>
  <sheetData>
    <row r="1" spans="1:120"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3"/>
    </row>
    <row r="17" spans="119:120" x14ac:dyDescent="0.15">
      <c r="DP17" s="243"/>
    </row>
    <row r="18" spans="119:120" x14ac:dyDescent="0.15"/>
    <row r="19" spans="119:120" x14ac:dyDescent="0.15"/>
    <row r="20" spans="119:120" x14ac:dyDescent="0.15">
      <c r="DO20" s="243"/>
      <c r="DP20" s="243"/>
    </row>
    <row r="21" spans="119:120" x14ac:dyDescent="0.15">
      <c r="DP21" s="243"/>
    </row>
    <row r="22" spans="119:120" x14ac:dyDescent="0.15"/>
    <row r="23" spans="119:120" x14ac:dyDescent="0.15">
      <c r="DO23" s="243"/>
      <c r="DP23" s="243"/>
    </row>
    <row r="24" spans="119:120" x14ac:dyDescent="0.15">
      <c r="DP24" s="243"/>
    </row>
    <row r="25" spans="119:120" x14ac:dyDescent="0.15">
      <c r="DP25" s="243"/>
    </row>
    <row r="26" spans="119:120" x14ac:dyDescent="0.15">
      <c r="DO26" s="243"/>
      <c r="DP26" s="243"/>
    </row>
    <row r="27" spans="119:120" x14ac:dyDescent="0.15"/>
    <row r="28" spans="119:120" x14ac:dyDescent="0.15">
      <c r="DO28" s="243"/>
      <c r="DP28" s="243"/>
    </row>
    <row r="29" spans="119:120" x14ac:dyDescent="0.15">
      <c r="DP29" s="243"/>
    </row>
    <row r="30" spans="119:120" x14ac:dyDescent="0.15"/>
    <row r="31" spans="119:120" x14ac:dyDescent="0.15">
      <c r="DO31" s="243"/>
      <c r="DP31" s="243"/>
    </row>
    <row r="32" spans="119:120" x14ac:dyDescent="0.15"/>
    <row r="33" spans="98:120" x14ac:dyDescent="0.15">
      <c r="DO33" s="243"/>
      <c r="DP33" s="243"/>
    </row>
    <row r="34" spans="98:120" x14ac:dyDescent="0.15">
      <c r="DM34" s="243"/>
    </row>
    <row r="35" spans="98:120" x14ac:dyDescent="0.15">
      <c r="CT35" s="243"/>
      <c r="CU35" s="243"/>
      <c r="CV35" s="243"/>
      <c r="CY35" s="243"/>
      <c r="CZ35" s="243"/>
      <c r="DA35" s="243"/>
      <c r="DD35" s="243"/>
      <c r="DE35" s="243"/>
      <c r="DF35" s="243"/>
      <c r="DI35" s="243"/>
      <c r="DJ35" s="243"/>
      <c r="DK35" s="243"/>
      <c r="DM35" s="243"/>
      <c r="DN35" s="243"/>
      <c r="DO35" s="243"/>
      <c r="DP35" s="243"/>
    </row>
    <row r="36" spans="98:120" x14ac:dyDescent="0.15"/>
    <row r="37" spans="98:120" x14ac:dyDescent="0.15">
      <c r="CW37" s="243"/>
      <c r="DB37" s="243"/>
      <c r="DG37" s="243"/>
      <c r="DL37" s="243"/>
      <c r="DP37" s="243"/>
    </row>
    <row r="38" spans="98:120"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3"/>
      <c r="DO49" s="243"/>
      <c r="DP49" s="24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3"/>
      <c r="CS63" s="243"/>
      <c r="CX63" s="243"/>
      <c r="DC63" s="243"/>
      <c r="DH63" s="243"/>
    </row>
    <row r="64" spans="22:120" x14ac:dyDescent="0.15">
      <c r="V64" s="243"/>
    </row>
    <row r="65" spans="15:120"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x14ac:dyDescent="0.15">
      <c r="Q66" s="243"/>
      <c r="S66" s="243"/>
      <c r="U66" s="243"/>
      <c r="DM66" s="243"/>
    </row>
    <row r="67" spans="15:120"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x14ac:dyDescent="0.15"/>
    <row r="69" spans="15:120" x14ac:dyDescent="0.15"/>
    <row r="70" spans="15:120" x14ac:dyDescent="0.15"/>
    <row r="71" spans="15:120" x14ac:dyDescent="0.15"/>
    <row r="72" spans="15:120" x14ac:dyDescent="0.15">
      <c r="DP72" s="243"/>
    </row>
    <row r="73" spans="15:120" x14ac:dyDescent="0.15">
      <c r="DP73" s="24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3"/>
      <c r="CX96" s="243"/>
      <c r="DC96" s="243"/>
      <c r="DH96" s="243"/>
    </row>
    <row r="97" spans="24:120" x14ac:dyDescent="0.15">
      <c r="CS97" s="243"/>
      <c r="CX97" s="243"/>
      <c r="DC97" s="243"/>
      <c r="DH97" s="243"/>
      <c r="DP97" s="244" t="s">
        <v>513</v>
      </c>
    </row>
    <row r="98" spans="24:120" hidden="1" x14ac:dyDescent="0.15">
      <c r="CS98" s="243"/>
      <c r="CX98" s="243"/>
      <c r="DC98" s="243"/>
      <c r="DH98" s="243"/>
    </row>
    <row r="99" spans="24:120"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idden="1" x14ac:dyDescent="0.15">
      <c r="CT103" s="243"/>
      <c r="CV103" s="243"/>
      <c r="CW103" s="243"/>
      <c r="CY103" s="243"/>
      <c r="DA103" s="243"/>
      <c r="DB103" s="243"/>
      <c r="DD103" s="243"/>
      <c r="DF103" s="243"/>
      <c r="DG103" s="243"/>
      <c r="DI103" s="243"/>
      <c r="DK103" s="243"/>
      <c r="DL103" s="243"/>
      <c r="DM103" s="243"/>
      <c r="DN103" s="243"/>
      <c r="DO103" s="243"/>
      <c r="DP103" s="243"/>
    </row>
    <row r="104" spans="24:120"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44" customWidth="1"/>
    <col min="117" max="16384" width="9" style="243" hidden="1"/>
  </cols>
  <sheetData>
    <row r="1" spans="2:11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x14ac:dyDescent="0.15"/>
    <row r="3" spans="2:116" x14ac:dyDescent="0.15"/>
    <row r="4" spans="2:116"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x14ac:dyDescent="0.15"/>
    <row r="20" spans="9:116" x14ac:dyDescent="0.15"/>
    <row r="21" spans="9:116" x14ac:dyDescent="0.15">
      <c r="DL21" s="243"/>
    </row>
    <row r="22" spans="9:116" x14ac:dyDescent="0.15">
      <c r="DI22" s="243"/>
      <c r="DJ22" s="243"/>
      <c r="DK22" s="243"/>
      <c r="DL22" s="243"/>
    </row>
    <row r="23" spans="9:116" x14ac:dyDescent="0.15">
      <c r="CY23" s="243"/>
      <c r="CZ23" s="243"/>
      <c r="DA23" s="243"/>
      <c r="DB23" s="243"/>
      <c r="DC23" s="243"/>
      <c r="DD23" s="243"/>
      <c r="DE23" s="243"/>
      <c r="DF23" s="243"/>
      <c r="DG23" s="243"/>
      <c r="DH23" s="243"/>
      <c r="DI23" s="243"/>
      <c r="DJ23" s="243"/>
      <c r="DK23" s="243"/>
      <c r="DL23" s="24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3"/>
      <c r="DA35" s="243"/>
      <c r="DB35" s="243"/>
      <c r="DC35" s="243"/>
      <c r="DD35" s="243"/>
      <c r="DE35" s="243"/>
      <c r="DF35" s="243"/>
      <c r="DG35" s="243"/>
      <c r="DH35" s="243"/>
      <c r="DI35" s="243"/>
      <c r="DJ35" s="243"/>
      <c r="DK35" s="243"/>
      <c r="DL35" s="243"/>
    </row>
    <row r="36" spans="15:116" x14ac:dyDescent="0.15"/>
    <row r="37" spans="15:116" x14ac:dyDescent="0.15">
      <c r="DL37" s="243"/>
    </row>
    <row r="38" spans="15:116" x14ac:dyDescent="0.15">
      <c r="DI38" s="243"/>
      <c r="DJ38" s="243"/>
      <c r="DK38" s="243"/>
      <c r="DL38" s="243"/>
    </row>
    <row r="39" spans="15:116" x14ac:dyDescent="0.15"/>
    <row r="40" spans="15:116" x14ac:dyDescent="0.15"/>
    <row r="41" spans="15:116" x14ac:dyDescent="0.15"/>
    <row r="42" spans="15:116" x14ac:dyDescent="0.15"/>
    <row r="43" spans="15:116"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x14ac:dyDescent="0.15">
      <c r="DL44" s="243"/>
    </row>
    <row r="45" spans="15:116" x14ac:dyDescent="0.15"/>
    <row r="46" spans="15:116" x14ac:dyDescent="0.15">
      <c r="DA46" s="243"/>
      <c r="DB46" s="243"/>
      <c r="DC46" s="243"/>
      <c r="DD46" s="243"/>
      <c r="DE46" s="243"/>
      <c r="DF46" s="243"/>
      <c r="DG46" s="243"/>
      <c r="DH46" s="243"/>
      <c r="DI46" s="243"/>
      <c r="DJ46" s="243"/>
      <c r="DK46" s="243"/>
      <c r="DL46" s="243"/>
    </row>
    <row r="47" spans="15:116" x14ac:dyDescent="0.15"/>
    <row r="48" spans="15:116" x14ac:dyDescent="0.15"/>
    <row r="49" spans="104:116" x14ac:dyDescent="0.15"/>
    <row r="50" spans="104:116" x14ac:dyDescent="0.15">
      <c r="CZ50" s="243"/>
      <c r="DA50" s="243"/>
      <c r="DB50" s="243"/>
      <c r="DC50" s="243"/>
      <c r="DD50" s="243"/>
      <c r="DE50" s="243"/>
      <c r="DF50" s="243"/>
      <c r="DG50" s="243"/>
      <c r="DH50" s="243"/>
      <c r="DI50" s="243"/>
      <c r="DJ50" s="243"/>
      <c r="DK50" s="243"/>
      <c r="DL50" s="243"/>
    </row>
    <row r="51" spans="104:116" x14ac:dyDescent="0.15"/>
    <row r="52" spans="104:116" x14ac:dyDescent="0.15"/>
    <row r="53" spans="104:116" x14ac:dyDescent="0.15">
      <c r="DL53" s="24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3"/>
      <c r="DD67" s="243"/>
      <c r="DE67" s="243"/>
      <c r="DF67" s="243"/>
      <c r="DG67" s="243"/>
      <c r="DH67" s="243"/>
      <c r="DI67" s="243"/>
      <c r="DJ67" s="243"/>
      <c r="DK67" s="243"/>
      <c r="DL67" s="24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Me3YEd0QYG3TeByUW/GO4kE/3ITiFOvFhlgYFZ9U/YhmqE37m2P1GYlyBjdbrV6KJ0awfA8v5SI30UOkrjnrQ==" saltValue="iUBEPy1nMjplj2jR0ljSr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election activeCell="AK37" sqref="AK37:AN37"/>
    </sheetView>
  </sheetViews>
  <sheetFormatPr defaultColWidth="0" defaultRowHeight="13.5"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x14ac:dyDescent="0.15">
      <c r="AS1" s="245"/>
      <c r="AT1" s="245"/>
    </row>
    <row r="2" spans="1:46" x14ac:dyDescent="0.15">
      <c r="AS2" s="245"/>
      <c r="AT2" s="245"/>
    </row>
    <row r="3" spans="1:46" x14ac:dyDescent="0.15">
      <c r="AS3" s="245"/>
      <c r="AT3" s="245"/>
    </row>
    <row r="4" spans="1:46" x14ac:dyDescent="0.15">
      <c r="AS4" s="245"/>
      <c r="AT4" s="245"/>
    </row>
    <row r="5" spans="1:46" ht="17.25" x14ac:dyDescent="0.15">
      <c r="A5" s="246" t="s">
        <v>514</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x14ac:dyDescent="0.15">
      <c r="A6" s="249"/>
      <c r="AK6" s="250" t="s">
        <v>515</v>
      </c>
      <c r="AL6" s="250"/>
      <c r="AM6" s="250"/>
      <c r="AN6" s="250"/>
    </row>
    <row r="7" spans="1:46" ht="13.5" customHeight="1" x14ac:dyDescent="0.15">
      <c r="A7" s="249"/>
      <c r="AK7" s="252"/>
      <c r="AL7" s="253"/>
      <c r="AM7" s="253"/>
      <c r="AN7" s="254"/>
      <c r="AO7" s="1159" t="s">
        <v>516</v>
      </c>
      <c r="AP7" s="255"/>
      <c r="AQ7" s="256" t="s">
        <v>517</v>
      </c>
      <c r="AR7" s="257"/>
    </row>
    <row r="8" spans="1:46" x14ac:dyDescent="0.15">
      <c r="A8" s="249"/>
      <c r="AK8" s="258"/>
      <c r="AL8" s="259"/>
      <c r="AM8" s="259"/>
      <c r="AN8" s="260"/>
      <c r="AO8" s="1160"/>
      <c r="AP8" s="261" t="s">
        <v>518</v>
      </c>
      <c r="AQ8" s="262" t="s">
        <v>519</v>
      </c>
      <c r="AR8" s="263" t="s">
        <v>520</v>
      </c>
    </row>
    <row r="9" spans="1:46" x14ac:dyDescent="0.15">
      <c r="A9" s="249"/>
      <c r="AK9" s="1171" t="s">
        <v>521</v>
      </c>
      <c r="AL9" s="1172"/>
      <c r="AM9" s="1172"/>
      <c r="AN9" s="1173"/>
      <c r="AO9" s="264">
        <v>7833341</v>
      </c>
      <c r="AP9" s="264">
        <v>150888</v>
      </c>
      <c r="AQ9" s="265">
        <v>85700</v>
      </c>
      <c r="AR9" s="266">
        <v>76.099999999999994</v>
      </c>
    </row>
    <row r="10" spans="1:46" ht="13.5" customHeight="1" x14ac:dyDescent="0.15">
      <c r="A10" s="249"/>
      <c r="AK10" s="1171" t="s">
        <v>522</v>
      </c>
      <c r="AL10" s="1172"/>
      <c r="AM10" s="1172"/>
      <c r="AN10" s="1173"/>
      <c r="AO10" s="267">
        <v>27251</v>
      </c>
      <c r="AP10" s="267">
        <v>525</v>
      </c>
      <c r="AQ10" s="268">
        <v>7424</v>
      </c>
      <c r="AR10" s="269">
        <v>-92.9</v>
      </c>
    </row>
    <row r="11" spans="1:46" ht="13.5" customHeight="1" x14ac:dyDescent="0.15">
      <c r="A11" s="249"/>
      <c r="AK11" s="1171" t="s">
        <v>523</v>
      </c>
      <c r="AL11" s="1172"/>
      <c r="AM11" s="1172"/>
      <c r="AN11" s="1173"/>
      <c r="AO11" s="267">
        <v>121490</v>
      </c>
      <c r="AP11" s="267">
        <v>2340</v>
      </c>
      <c r="AQ11" s="268">
        <v>1613</v>
      </c>
      <c r="AR11" s="269">
        <v>45.1</v>
      </c>
    </row>
    <row r="12" spans="1:46" ht="13.5" customHeight="1" x14ac:dyDescent="0.15">
      <c r="A12" s="249"/>
      <c r="AK12" s="1171" t="s">
        <v>524</v>
      </c>
      <c r="AL12" s="1172"/>
      <c r="AM12" s="1172"/>
      <c r="AN12" s="1173"/>
      <c r="AO12" s="267" t="s">
        <v>525</v>
      </c>
      <c r="AP12" s="267" t="s">
        <v>525</v>
      </c>
      <c r="AQ12" s="268">
        <v>12</v>
      </c>
      <c r="AR12" s="269" t="s">
        <v>525</v>
      </c>
    </row>
    <row r="13" spans="1:46" ht="13.5" customHeight="1" x14ac:dyDescent="0.15">
      <c r="A13" s="249"/>
      <c r="AK13" s="1171" t="s">
        <v>526</v>
      </c>
      <c r="AL13" s="1172"/>
      <c r="AM13" s="1172"/>
      <c r="AN13" s="1173"/>
      <c r="AO13" s="267">
        <v>322437</v>
      </c>
      <c r="AP13" s="267">
        <v>6211</v>
      </c>
      <c r="AQ13" s="268">
        <v>3153</v>
      </c>
      <c r="AR13" s="269">
        <v>97</v>
      </c>
    </row>
    <row r="14" spans="1:46" ht="13.5" customHeight="1" x14ac:dyDescent="0.15">
      <c r="A14" s="249"/>
      <c r="AK14" s="1171" t="s">
        <v>527</v>
      </c>
      <c r="AL14" s="1172"/>
      <c r="AM14" s="1172"/>
      <c r="AN14" s="1173"/>
      <c r="AO14" s="267">
        <v>203359</v>
      </c>
      <c r="AP14" s="267">
        <v>3917</v>
      </c>
      <c r="AQ14" s="268">
        <v>1845</v>
      </c>
      <c r="AR14" s="269">
        <v>112.3</v>
      </c>
    </row>
    <row r="15" spans="1:46" ht="13.5" customHeight="1" x14ac:dyDescent="0.15">
      <c r="A15" s="249"/>
      <c r="AK15" s="1174" t="s">
        <v>528</v>
      </c>
      <c r="AL15" s="1175"/>
      <c r="AM15" s="1175"/>
      <c r="AN15" s="1176"/>
      <c r="AO15" s="267">
        <v>-633129</v>
      </c>
      <c r="AP15" s="267">
        <v>-12195</v>
      </c>
      <c r="AQ15" s="268">
        <v>-6635</v>
      </c>
      <c r="AR15" s="269">
        <v>83.8</v>
      </c>
    </row>
    <row r="16" spans="1:46" x14ac:dyDescent="0.15">
      <c r="A16" s="249"/>
      <c r="AK16" s="1174" t="s">
        <v>186</v>
      </c>
      <c r="AL16" s="1175"/>
      <c r="AM16" s="1175"/>
      <c r="AN16" s="1176"/>
      <c r="AO16" s="267">
        <v>7874749</v>
      </c>
      <c r="AP16" s="267">
        <v>151685</v>
      </c>
      <c r="AQ16" s="268">
        <v>93111</v>
      </c>
      <c r="AR16" s="269">
        <v>62.9</v>
      </c>
    </row>
    <row r="17" spans="1:46" x14ac:dyDescent="0.15">
      <c r="A17" s="249"/>
    </row>
    <row r="18" spans="1:46" x14ac:dyDescent="0.15">
      <c r="A18" s="249"/>
      <c r="AQ18" s="270"/>
      <c r="AR18" s="270"/>
    </row>
    <row r="19" spans="1:46" x14ac:dyDescent="0.15">
      <c r="A19" s="249"/>
      <c r="AK19" s="245" t="s">
        <v>529</v>
      </c>
    </row>
    <row r="20" spans="1:46" x14ac:dyDescent="0.15">
      <c r="A20" s="249"/>
      <c r="AK20" s="271"/>
      <c r="AL20" s="272"/>
      <c r="AM20" s="272"/>
      <c r="AN20" s="273"/>
      <c r="AO20" s="274" t="s">
        <v>530</v>
      </c>
      <c r="AP20" s="275" t="s">
        <v>531</v>
      </c>
      <c r="AQ20" s="276" t="s">
        <v>532</v>
      </c>
      <c r="AR20" s="277"/>
    </row>
    <row r="21" spans="1:46" s="250" customFormat="1" x14ac:dyDescent="0.15">
      <c r="A21" s="278"/>
      <c r="AK21" s="1177" t="s">
        <v>533</v>
      </c>
      <c r="AL21" s="1178"/>
      <c r="AM21" s="1178"/>
      <c r="AN21" s="1179"/>
      <c r="AO21" s="279">
        <v>16.66</v>
      </c>
      <c r="AP21" s="280">
        <v>8.58</v>
      </c>
      <c r="AQ21" s="281">
        <v>8.08</v>
      </c>
      <c r="AS21" s="282"/>
      <c r="AT21" s="278"/>
    </row>
    <row r="22" spans="1:46" s="250" customFormat="1" x14ac:dyDescent="0.15">
      <c r="A22" s="278"/>
      <c r="AK22" s="1177" t="s">
        <v>534</v>
      </c>
      <c r="AL22" s="1178"/>
      <c r="AM22" s="1178"/>
      <c r="AN22" s="1179"/>
      <c r="AO22" s="283">
        <v>91.9</v>
      </c>
      <c r="AP22" s="284">
        <v>97.7</v>
      </c>
      <c r="AQ22" s="285">
        <v>-5.8</v>
      </c>
      <c r="AR22" s="270"/>
      <c r="AS22" s="282"/>
      <c r="AT22" s="278"/>
    </row>
    <row r="23" spans="1:46" s="250" customFormat="1" x14ac:dyDescent="0.15">
      <c r="A23" s="278"/>
      <c r="AP23" s="270"/>
      <c r="AQ23" s="270"/>
      <c r="AR23" s="270"/>
      <c r="AS23" s="282"/>
      <c r="AT23" s="278"/>
    </row>
    <row r="24" spans="1:46" s="250" customFormat="1" x14ac:dyDescent="0.15">
      <c r="A24" s="278"/>
      <c r="AP24" s="270"/>
      <c r="AQ24" s="270"/>
      <c r="AR24" s="270"/>
      <c r="AS24" s="282"/>
      <c r="AT24" s="278"/>
    </row>
    <row r="25" spans="1:46" s="250" customFormat="1"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x14ac:dyDescent="0.15">
      <c r="A26" s="1170" t="s">
        <v>535</v>
      </c>
      <c r="B26" s="1170"/>
      <c r="C26" s="1170"/>
      <c r="D26" s="1170"/>
      <c r="E26" s="1170"/>
      <c r="F26" s="1170"/>
      <c r="G26" s="1170"/>
      <c r="H26" s="1170"/>
      <c r="I26" s="1170"/>
      <c r="J26" s="1170"/>
      <c r="K26" s="1170"/>
      <c r="L26" s="1170"/>
      <c r="M26" s="1170"/>
      <c r="N26" s="1170"/>
      <c r="O26" s="1170"/>
      <c r="P26" s="1170"/>
      <c r="Q26" s="1170"/>
      <c r="R26" s="1170"/>
      <c r="S26" s="1170"/>
      <c r="T26" s="1170"/>
      <c r="U26" s="1170"/>
      <c r="V26" s="1170"/>
      <c r="W26" s="1170"/>
      <c r="X26" s="1170"/>
      <c r="Y26" s="1170"/>
      <c r="Z26" s="1170"/>
      <c r="AA26" s="1170"/>
      <c r="AB26" s="1170"/>
      <c r="AC26" s="1170"/>
      <c r="AD26" s="1170"/>
      <c r="AE26" s="1170"/>
      <c r="AF26" s="1170"/>
      <c r="AG26" s="1170"/>
      <c r="AH26" s="1170"/>
      <c r="AI26" s="1170"/>
      <c r="AJ26" s="1170"/>
      <c r="AK26" s="1170"/>
      <c r="AL26" s="1170"/>
      <c r="AM26" s="1170"/>
      <c r="AN26" s="1170"/>
      <c r="AO26" s="1170"/>
      <c r="AP26" s="1170"/>
      <c r="AQ26" s="1170"/>
      <c r="AR26" s="1170"/>
      <c r="AS26" s="1170"/>
    </row>
    <row r="27" spans="1:46" x14ac:dyDescent="0.15">
      <c r="A27" s="290"/>
      <c r="AS27" s="245"/>
      <c r="AT27" s="245"/>
    </row>
    <row r="28" spans="1:46" ht="17.25" x14ac:dyDescent="0.15">
      <c r="A28" s="246" t="s">
        <v>536</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x14ac:dyDescent="0.15">
      <c r="A29" s="249"/>
      <c r="AK29" s="250" t="s">
        <v>537</v>
      </c>
      <c r="AL29" s="250"/>
      <c r="AM29" s="250"/>
      <c r="AN29" s="250"/>
      <c r="AS29" s="292"/>
    </row>
    <row r="30" spans="1:46" ht="13.5" customHeight="1" x14ac:dyDescent="0.15">
      <c r="A30" s="249"/>
      <c r="AK30" s="252"/>
      <c r="AL30" s="253"/>
      <c r="AM30" s="253"/>
      <c r="AN30" s="254"/>
      <c r="AO30" s="1159" t="s">
        <v>516</v>
      </c>
      <c r="AP30" s="255"/>
      <c r="AQ30" s="256" t="s">
        <v>517</v>
      </c>
      <c r="AR30" s="257"/>
    </row>
    <row r="31" spans="1:46" x14ac:dyDescent="0.15">
      <c r="A31" s="249"/>
      <c r="AK31" s="258"/>
      <c r="AL31" s="259"/>
      <c r="AM31" s="259"/>
      <c r="AN31" s="260"/>
      <c r="AO31" s="1160"/>
      <c r="AP31" s="261" t="s">
        <v>518</v>
      </c>
      <c r="AQ31" s="262" t="s">
        <v>519</v>
      </c>
      <c r="AR31" s="263" t="s">
        <v>520</v>
      </c>
    </row>
    <row r="32" spans="1:46" ht="27" customHeight="1" x14ac:dyDescent="0.15">
      <c r="A32" s="249"/>
      <c r="AK32" s="1161" t="s">
        <v>538</v>
      </c>
      <c r="AL32" s="1162"/>
      <c r="AM32" s="1162"/>
      <c r="AN32" s="1163"/>
      <c r="AO32" s="293">
        <v>6507100</v>
      </c>
      <c r="AP32" s="293">
        <v>125341</v>
      </c>
      <c r="AQ32" s="294">
        <v>61596</v>
      </c>
      <c r="AR32" s="295">
        <v>103.5</v>
      </c>
    </row>
    <row r="33" spans="1:46" ht="13.5" customHeight="1" x14ac:dyDescent="0.15">
      <c r="A33" s="249"/>
      <c r="AK33" s="1161" t="s">
        <v>539</v>
      </c>
      <c r="AL33" s="1162"/>
      <c r="AM33" s="1162"/>
      <c r="AN33" s="1163"/>
      <c r="AO33" s="293" t="s">
        <v>525</v>
      </c>
      <c r="AP33" s="293" t="s">
        <v>525</v>
      </c>
      <c r="AQ33" s="294" t="s">
        <v>525</v>
      </c>
      <c r="AR33" s="295" t="s">
        <v>525</v>
      </c>
    </row>
    <row r="34" spans="1:46" ht="27" customHeight="1" x14ac:dyDescent="0.15">
      <c r="A34" s="249"/>
      <c r="AK34" s="1161" t="s">
        <v>540</v>
      </c>
      <c r="AL34" s="1162"/>
      <c r="AM34" s="1162"/>
      <c r="AN34" s="1163"/>
      <c r="AO34" s="293" t="s">
        <v>525</v>
      </c>
      <c r="AP34" s="293" t="s">
        <v>525</v>
      </c>
      <c r="AQ34" s="294">
        <v>3</v>
      </c>
      <c r="AR34" s="295" t="s">
        <v>525</v>
      </c>
    </row>
    <row r="35" spans="1:46" ht="27" customHeight="1" x14ac:dyDescent="0.15">
      <c r="A35" s="249"/>
      <c r="AK35" s="1161" t="s">
        <v>541</v>
      </c>
      <c r="AL35" s="1162"/>
      <c r="AM35" s="1162"/>
      <c r="AN35" s="1163"/>
      <c r="AO35" s="293">
        <v>1853493</v>
      </c>
      <c r="AP35" s="293">
        <v>35702</v>
      </c>
      <c r="AQ35" s="294">
        <v>14651</v>
      </c>
      <c r="AR35" s="295">
        <v>143.69999999999999</v>
      </c>
    </row>
    <row r="36" spans="1:46" ht="27" customHeight="1" x14ac:dyDescent="0.15">
      <c r="A36" s="249"/>
      <c r="AK36" s="1161" t="s">
        <v>542</v>
      </c>
      <c r="AL36" s="1162"/>
      <c r="AM36" s="1162"/>
      <c r="AN36" s="1163"/>
      <c r="AO36" s="293" t="s">
        <v>525</v>
      </c>
      <c r="AP36" s="293" t="s">
        <v>525</v>
      </c>
      <c r="AQ36" s="294">
        <v>1794</v>
      </c>
      <c r="AR36" s="295" t="s">
        <v>525</v>
      </c>
    </row>
    <row r="37" spans="1:46" ht="13.5" customHeight="1" x14ac:dyDescent="0.15">
      <c r="A37" s="249"/>
      <c r="AK37" s="1161" t="s">
        <v>543</v>
      </c>
      <c r="AL37" s="1162"/>
      <c r="AM37" s="1162"/>
      <c r="AN37" s="1163"/>
      <c r="AO37" s="293">
        <v>13875</v>
      </c>
      <c r="AP37" s="293">
        <v>267</v>
      </c>
      <c r="AQ37" s="294">
        <v>505</v>
      </c>
      <c r="AR37" s="295">
        <v>-47.1</v>
      </c>
    </row>
    <row r="38" spans="1:46" ht="27" customHeight="1" x14ac:dyDescent="0.15">
      <c r="A38" s="249"/>
      <c r="AK38" s="1164" t="s">
        <v>544</v>
      </c>
      <c r="AL38" s="1165"/>
      <c r="AM38" s="1165"/>
      <c r="AN38" s="1166"/>
      <c r="AO38" s="296">
        <v>16</v>
      </c>
      <c r="AP38" s="296">
        <v>0</v>
      </c>
      <c r="AQ38" s="297">
        <v>1</v>
      </c>
      <c r="AR38" s="285">
        <v>-100</v>
      </c>
      <c r="AS38" s="292"/>
    </row>
    <row r="39" spans="1:46" x14ac:dyDescent="0.15">
      <c r="A39" s="249"/>
      <c r="AK39" s="1164" t="s">
        <v>545</v>
      </c>
      <c r="AL39" s="1165"/>
      <c r="AM39" s="1165"/>
      <c r="AN39" s="1166"/>
      <c r="AO39" s="293">
        <v>-122276</v>
      </c>
      <c r="AP39" s="293">
        <v>-2355</v>
      </c>
      <c r="AQ39" s="294">
        <v>-3020</v>
      </c>
      <c r="AR39" s="295">
        <v>-22</v>
      </c>
      <c r="AS39" s="292"/>
    </row>
    <row r="40" spans="1:46" ht="27" customHeight="1" x14ac:dyDescent="0.15">
      <c r="A40" s="249"/>
      <c r="AK40" s="1161" t="s">
        <v>546</v>
      </c>
      <c r="AL40" s="1162"/>
      <c r="AM40" s="1162"/>
      <c r="AN40" s="1163"/>
      <c r="AO40" s="293">
        <v>-5803775</v>
      </c>
      <c r="AP40" s="293">
        <v>-111794</v>
      </c>
      <c r="AQ40" s="294">
        <v>-54563</v>
      </c>
      <c r="AR40" s="295">
        <v>104.9</v>
      </c>
      <c r="AS40" s="292"/>
    </row>
    <row r="41" spans="1:46" x14ac:dyDescent="0.15">
      <c r="A41" s="249"/>
      <c r="AK41" s="1167" t="s">
        <v>296</v>
      </c>
      <c r="AL41" s="1168"/>
      <c r="AM41" s="1168"/>
      <c r="AN41" s="1169"/>
      <c r="AO41" s="293">
        <v>2448433</v>
      </c>
      <c r="AP41" s="293">
        <v>47162</v>
      </c>
      <c r="AQ41" s="294">
        <v>20967</v>
      </c>
      <c r="AR41" s="295">
        <v>124.9</v>
      </c>
      <c r="AS41" s="292"/>
    </row>
    <row r="42" spans="1:46" x14ac:dyDescent="0.15">
      <c r="A42" s="249"/>
      <c r="AK42" s="298" t="s">
        <v>547</v>
      </c>
      <c r="AQ42" s="270"/>
      <c r="AR42" s="270"/>
      <c r="AS42" s="292"/>
    </row>
    <row r="43" spans="1:46" x14ac:dyDescent="0.15">
      <c r="A43" s="249"/>
      <c r="AP43" s="299"/>
      <c r="AQ43" s="270"/>
      <c r="AS43" s="292"/>
    </row>
    <row r="44" spans="1:46" x14ac:dyDescent="0.15">
      <c r="A44" s="249"/>
      <c r="AQ44" s="270"/>
    </row>
    <row r="45" spans="1:46"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15">
      <c r="A47" s="302" t="s">
        <v>548</v>
      </c>
    </row>
    <row r="48" spans="1:46" x14ac:dyDescent="0.15">
      <c r="A48" s="249"/>
      <c r="AK48" s="303" t="s">
        <v>549</v>
      </c>
      <c r="AL48" s="303"/>
      <c r="AM48" s="303"/>
      <c r="AN48" s="303"/>
      <c r="AO48" s="303"/>
      <c r="AP48" s="303"/>
      <c r="AQ48" s="304"/>
      <c r="AR48" s="303"/>
    </row>
    <row r="49" spans="1:44" ht="13.5" customHeight="1" x14ac:dyDescent="0.15">
      <c r="A49" s="249"/>
      <c r="AK49" s="305"/>
      <c r="AL49" s="306"/>
      <c r="AM49" s="1154" t="s">
        <v>516</v>
      </c>
      <c r="AN49" s="1156" t="s">
        <v>550</v>
      </c>
      <c r="AO49" s="1157"/>
      <c r="AP49" s="1157"/>
      <c r="AQ49" s="1157"/>
      <c r="AR49" s="1158"/>
    </row>
    <row r="50" spans="1:44" x14ac:dyDescent="0.15">
      <c r="A50" s="249"/>
      <c r="AK50" s="307"/>
      <c r="AL50" s="308"/>
      <c r="AM50" s="1155"/>
      <c r="AN50" s="309" t="s">
        <v>551</v>
      </c>
      <c r="AO50" s="310" t="s">
        <v>552</v>
      </c>
      <c r="AP50" s="311" t="s">
        <v>553</v>
      </c>
      <c r="AQ50" s="312" t="s">
        <v>554</v>
      </c>
      <c r="AR50" s="313" t="s">
        <v>555</v>
      </c>
    </row>
    <row r="51" spans="1:44" x14ac:dyDescent="0.15">
      <c r="A51" s="249"/>
      <c r="AK51" s="305" t="s">
        <v>556</v>
      </c>
      <c r="AL51" s="306"/>
      <c r="AM51" s="314">
        <v>8419043</v>
      </c>
      <c r="AN51" s="315">
        <v>148983</v>
      </c>
      <c r="AO51" s="316">
        <v>18.899999999999999</v>
      </c>
      <c r="AP51" s="317">
        <v>70615</v>
      </c>
      <c r="AQ51" s="318">
        <v>4.9000000000000004</v>
      </c>
      <c r="AR51" s="319">
        <v>14</v>
      </c>
    </row>
    <row r="52" spans="1:44" x14ac:dyDescent="0.15">
      <c r="A52" s="249"/>
      <c r="AK52" s="320"/>
      <c r="AL52" s="321" t="s">
        <v>557</v>
      </c>
      <c r="AM52" s="322">
        <v>6487106</v>
      </c>
      <c r="AN52" s="323">
        <v>114796</v>
      </c>
      <c r="AO52" s="324">
        <v>26.7</v>
      </c>
      <c r="AP52" s="325">
        <v>37382</v>
      </c>
      <c r="AQ52" s="326">
        <v>-1.9</v>
      </c>
      <c r="AR52" s="327">
        <v>28.6</v>
      </c>
    </row>
    <row r="53" spans="1:44" x14ac:dyDescent="0.15">
      <c r="A53" s="249"/>
      <c r="AK53" s="305" t="s">
        <v>558</v>
      </c>
      <c r="AL53" s="306"/>
      <c r="AM53" s="314">
        <v>7280112</v>
      </c>
      <c r="AN53" s="315">
        <v>131569</v>
      </c>
      <c r="AO53" s="316">
        <v>-11.7</v>
      </c>
      <c r="AP53" s="317">
        <v>69185</v>
      </c>
      <c r="AQ53" s="318">
        <v>-2</v>
      </c>
      <c r="AR53" s="319">
        <v>-9.6999999999999993</v>
      </c>
    </row>
    <row r="54" spans="1:44" x14ac:dyDescent="0.15">
      <c r="A54" s="249"/>
      <c r="AK54" s="320"/>
      <c r="AL54" s="321" t="s">
        <v>557</v>
      </c>
      <c r="AM54" s="322">
        <v>5155488</v>
      </c>
      <c r="AN54" s="323">
        <v>93172</v>
      </c>
      <c r="AO54" s="324">
        <v>-18.8</v>
      </c>
      <c r="AP54" s="325">
        <v>38519</v>
      </c>
      <c r="AQ54" s="326">
        <v>3</v>
      </c>
      <c r="AR54" s="327">
        <v>-21.8</v>
      </c>
    </row>
    <row r="55" spans="1:44" x14ac:dyDescent="0.15">
      <c r="A55" s="249"/>
      <c r="AK55" s="305" t="s">
        <v>559</v>
      </c>
      <c r="AL55" s="306"/>
      <c r="AM55" s="314">
        <v>5102793</v>
      </c>
      <c r="AN55" s="315">
        <v>94222</v>
      </c>
      <c r="AO55" s="316">
        <v>-28.4</v>
      </c>
      <c r="AP55" s="317">
        <v>70166</v>
      </c>
      <c r="AQ55" s="318">
        <v>1.4</v>
      </c>
      <c r="AR55" s="319">
        <v>-29.8</v>
      </c>
    </row>
    <row r="56" spans="1:44" x14ac:dyDescent="0.15">
      <c r="A56" s="249"/>
      <c r="AK56" s="320"/>
      <c r="AL56" s="321" t="s">
        <v>557</v>
      </c>
      <c r="AM56" s="322">
        <v>2725521</v>
      </c>
      <c r="AN56" s="323">
        <v>50326</v>
      </c>
      <c r="AO56" s="324">
        <v>-46</v>
      </c>
      <c r="AP56" s="325">
        <v>36115</v>
      </c>
      <c r="AQ56" s="326">
        <v>-6.2</v>
      </c>
      <c r="AR56" s="327">
        <v>-39.799999999999997</v>
      </c>
    </row>
    <row r="57" spans="1:44" x14ac:dyDescent="0.15">
      <c r="A57" s="249"/>
      <c r="AK57" s="305" t="s">
        <v>560</v>
      </c>
      <c r="AL57" s="306"/>
      <c r="AM57" s="314">
        <v>5955622</v>
      </c>
      <c r="AN57" s="315">
        <v>112254</v>
      </c>
      <c r="AO57" s="316">
        <v>19.100000000000001</v>
      </c>
      <c r="AP57" s="317">
        <v>70329</v>
      </c>
      <c r="AQ57" s="318">
        <v>0.2</v>
      </c>
      <c r="AR57" s="319">
        <v>18.899999999999999</v>
      </c>
    </row>
    <row r="58" spans="1:44" x14ac:dyDescent="0.15">
      <c r="A58" s="249"/>
      <c r="AK58" s="320"/>
      <c r="AL58" s="321" t="s">
        <v>557</v>
      </c>
      <c r="AM58" s="322">
        <v>3688615</v>
      </c>
      <c r="AN58" s="323">
        <v>69524</v>
      </c>
      <c r="AO58" s="324">
        <v>38.1</v>
      </c>
      <c r="AP58" s="325">
        <v>39403</v>
      </c>
      <c r="AQ58" s="326">
        <v>9.1</v>
      </c>
      <c r="AR58" s="327">
        <v>29</v>
      </c>
    </row>
    <row r="59" spans="1:44" x14ac:dyDescent="0.15">
      <c r="A59" s="249"/>
      <c r="AK59" s="305" t="s">
        <v>561</v>
      </c>
      <c r="AL59" s="306"/>
      <c r="AM59" s="314">
        <v>6935822</v>
      </c>
      <c r="AN59" s="315">
        <v>133600</v>
      </c>
      <c r="AO59" s="316">
        <v>19</v>
      </c>
      <c r="AP59" s="317">
        <v>71871</v>
      </c>
      <c r="AQ59" s="318">
        <v>2.2000000000000002</v>
      </c>
      <c r="AR59" s="319">
        <v>16.8</v>
      </c>
    </row>
    <row r="60" spans="1:44" x14ac:dyDescent="0.15">
      <c r="A60" s="249"/>
      <c r="AK60" s="320"/>
      <c r="AL60" s="321" t="s">
        <v>557</v>
      </c>
      <c r="AM60" s="322">
        <v>5266808</v>
      </c>
      <c r="AN60" s="323">
        <v>101451</v>
      </c>
      <c r="AO60" s="324">
        <v>45.9</v>
      </c>
      <c r="AP60" s="325">
        <v>38232</v>
      </c>
      <c r="AQ60" s="326">
        <v>-3</v>
      </c>
      <c r="AR60" s="327">
        <v>48.9</v>
      </c>
    </row>
    <row r="61" spans="1:44" x14ac:dyDescent="0.15">
      <c r="A61" s="249"/>
      <c r="AK61" s="305" t="s">
        <v>562</v>
      </c>
      <c r="AL61" s="328"/>
      <c r="AM61" s="314">
        <v>6738678</v>
      </c>
      <c r="AN61" s="315">
        <v>124126</v>
      </c>
      <c r="AO61" s="316">
        <v>3.4</v>
      </c>
      <c r="AP61" s="317">
        <v>70433</v>
      </c>
      <c r="AQ61" s="329">
        <v>1.3</v>
      </c>
      <c r="AR61" s="319">
        <v>2.1</v>
      </c>
    </row>
    <row r="62" spans="1:44" x14ac:dyDescent="0.15">
      <c r="A62" s="249"/>
      <c r="AK62" s="320"/>
      <c r="AL62" s="321" t="s">
        <v>557</v>
      </c>
      <c r="AM62" s="322">
        <v>4664708</v>
      </c>
      <c r="AN62" s="323">
        <v>85854</v>
      </c>
      <c r="AO62" s="324">
        <v>9.1999999999999993</v>
      </c>
      <c r="AP62" s="325">
        <v>37930</v>
      </c>
      <c r="AQ62" s="326">
        <v>0.2</v>
      </c>
      <c r="AR62" s="327">
        <v>9</v>
      </c>
    </row>
    <row r="63" spans="1:44" x14ac:dyDescent="0.15">
      <c r="A63" s="249"/>
    </row>
    <row r="64" spans="1:44" x14ac:dyDescent="0.15">
      <c r="A64" s="249"/>
    </row>
    <row r="65" spans="1:46" x14ac:dyDescent="0.15">
      <c r="A65" s="249"/>
    </row>
    <row r="66" spans="1:46"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15">
      <c r="AS67" s="245"/>
      <c r="AT67" s="245"/>
    </row>
  </sheetData>
  <sheetProtection algorithmName="SHA-512" hashValue="BoziFfsUB4yXtJP+gQOeBW5Ol6uU8JS9Ib+Ah3uouGvRY65Tp64cIQI1s4jxa8JnhSEvRpT8UuApAzcLrYna8Q==" saltValue="zIhbuUVQO/pleMQb5Rd/i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4" customWidth="1"/>
    <col min="126" max="16384" width="9" style="243" hidden="1"/>
  </cols>
  <sheetData>
    <row r="1" spans="2:125"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x14ac:dyDescent="0.15">
      <c r="B2" s="243"/>
      <c r="DG2" s="243"/>
    </row>
    <row r="3" spans="2:12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x14ac:dyDescent="0.15"/>
    <row r="5" spans="2:125" x14ac:dyDescent="0.15"/>
    <row r="6" spans="2:125" x14ac:dyDescent="0.15"/>
    <row r="7" spans="2:125" x14ac:dyDescent="0.15"/>
    <row r="8" spans="2:125" x14ac:dyDescent="0.15"/>
    <row r="9" spans="2:125" x14ac:dyDescent="0.15">
      <c r="DU9" s="24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3"/>
    </row>
    <row r="18" spans="125:125" x14ac:dyDescent="0.15"/>
    <row r="19" spans="125:125" x14ac:dyDescent="0.15"/>
    <row r="20" spans="125:125" x14ac:dyDescent="0.15">
      <c r="DU20" s="243"/>
    </row>
    <row r="21" spans="125:125" x14ac:dyDescent="0.15">
      <c r="DU21" s="24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3"/>
    </row>
    <row r="29" spans="125:125" x14ac:dyDescent="0.15"/>
    <row r="30" spans="125:125" x14ac:dyDescent="0.15"/>
    <row r="31" spans="125:125" x14ac:dyDescent="0.15"/>
    <row r="32" spans="125:125" x14ac:dyDescent="0.15"/>
    <row r="33" spans="2:125" x14ac:dyDescent="0.15">
      <c r="B33" s="243"/>
      <c r="G33" s="243"/>
      <c r="I33" s="243"/>
    </row>
    <row r="34" spans="2:125" x14ac:dyDescent="0.15">
      <c r="C34" s="243"/>
      <c r="P34" s="243"/>
      <c r="DE34" s="243"/>
      <c r="DH34" s="243"/>
    </row>
    <row r="35" spans="2:125" x14ac:dyDescent="0.15">
      <c r="D35" s="243"/>
      <c r="E35" s="243"/>
      <c r="DG35" s="243"/>
      <c r="DJ35" s="243"/>
      <c r="DP35" s="243"/>
      <c r="DQ35" s="243"/>
      <c r="DR35" s="243"/>
      <c r="DS35" s="243"/>
      <c r="DT35" s="243"/>
      <c r="DU35" s="243"/>
    </row>
    <row r="36" spans="2:12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x14ac:dyDescent="0.15">
      <c r="DU37" s="243"/>
    </row>
    <row r="38" spans="2:125" x14ac:dyDescent="0.15">
      <c r="DT38" s="243"/>
      <c r="DU38" s="243"/>
    </row>
    <row r="39" spans="2:125" x14ac:dyDescent="0.15"/>
    <row r="40" spans="2:125" x14ac:dyDescent="0.15">
      <c r="DH40" s="243"/>
    </row>
    <row r="41" spans="2:125" x14ac:dyDescent="0.15">
      <c r="DE41" s="243"/>
    </row>
    <row r="42" spans="2:125" x14ac:dyDescent="0.15">
      <c r="DG42" s="243"/>
      <c r="DJ42" s="243"/>
    </row>
    <row r="43" spans="2:12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x14ac:dyDescent="0.15">
      <c r="DU44" s="243"/>
    </row>
    <row r="45" spans="2:125" x14ac:dyDescent="0.15"/>
    <row r="46" spans="2:125" x14ac:dyDescent="0.15"/>
    <row r="47" spans="2:125" x14ac:dyDescent="0.15"/>
    <row r="48" spans="2:125" x14ac:dyDescent="0.15">
      <c r="DT48" s="243"/>
      <c r="DU48" s="243"/>
    </row>
    <row r="49" spans="120:125" x14ac:dyDescent="0.15">
      <c r="DU49" s="243"/>
    </row>
    <row r="50" spans="120:125" x14ac:dyDescent="0.15">
      <c r="DU50" s="243"/>
    </row>
    <row r="51" spans="120:125" x14ac:dyDescent="0.15">
      <c r="DP51" s="243"/>
      <c r="DQ51" s="243"/>
      <c r="DR51" s="243"/>
      <c r="DS51" s="243"/>
      <c r="DT51" s="243"/>
      <c r="DU51" s="243"/>
    </row>
    <row r="52" spans="120:125" x14ac:dyDescent="0.15"/>
    <row r="53" spans="120:125" x14ac:dyDescent="0.15"/>
    <row r="54" spans="120:125" x14ac:dyDescent="0.15">
      <c r="DU54" s="243"/>
    </row>
    <row r="55" spans="120:125" x14ac:dyDescent="0.15"/>
    <row r="56" spans="120:125" x14ac:dyDescent="0.15"/>
    <row r="57" spans="120:125" x14ac:dyDescent="0.15"/>
    <row r="58" spans="120:125" x14ac:dyDescent="0.15">
      <c r="DU58" s="243"/>
    </row>
    <row r="59" spans="120:125" x14ac:dyDescent="0.15"/>
    <row r="60" spans="120:125" x14ac:dyDescent="0.15"/>
    <row r="61" spans="120:125" x14ac:dyDescent="0.15"/>
    <row r="62" spans="120:125" x14ac:dyDescent="0.15"/>
    <row r="63" spans="120:125" x14ac:dyDescent="0.15">
      <c r="DU63" s="243"/>
    </row>
    <row r="64" spans="120:125" x14ac:dyDescent="0.15">
      <c r="DT64" s="243"/>
      <c r="DU64" s="243"/>
    </row>
    <row r="65" spans="123:125" x14ac:dyDescent="0.15"/>
    <row r="66" spans="123:125" x14ac:dyDescent="0.15"/>
    <row r="67" spans="123:125" x14ac:dyDescent="0.15"/>
    <row r="68" spans="123:125" x14ac:dyDescent="0.15"/>
    <row r="69" spans="123:125" x14ac:dyDescent="0.15">
      <c r="DS69" s="243"/>
      <c r="DT69" s="243"/>
      <c r="DU69" s="24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3"/>
    </row>
    <row r="83" spans="116:125" x14ac:dyDescent="0.15">
      <c r="DM83" s="243"/>
      <c r="DN83" s="243"/>
      <c r="DO83" s="243"/>
      <c r="DP83" s="243"/>
      <c r="DQ83" s="243"/>
      <c r="DR83" s="243"/>
      <c r="DS83" s="243"/>
      <c r="DT83" s="243"/>
      <c r="DU83" s="243"/>
    </row>
    <row r="84" spans="116:125" x14ac:dyDescent="0.15"/>
    <row r="85" spans="116:125" x14ac:dyDescent="0.15"/>
    <row r="86" spans="116:125" x14ac:dyDescent="0.15"/>
    <row r="87" spans="116:125" x14ac:dyDescent="0.15"/>
    <row r="88" spans="116:125" x14ac:dyDescent="0.15">
      <c r="DU88" s="24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3"/>
      <c r="DT94" s="243"/>
      <c r="DU94" s="243"/>
    </row>
    <row r="95" spans="116:125" ht="13.5" customHeight="1" x14ac:dyDescent="0.15">
      <c r="DU95" s="24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3"/>
    </row>
    <row r="102" spans="124:125" ht="13.5" customHeight="1" x14ac:dyDescent="0.15"/>
    <row r="103" spans="124:125" ht="13.5" customHeight="1" x14ac:dyDescent="0.15"/>
    <row r="104" spans="124:125" ht="13.5" customHeight="1" x14ac:dyDescent="0.15">
      <c r="DT104" s="243"/>
      <c r="DU104" s="24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3" t="s">
        <v>564</v>
      </c>
    </row>
    <row r="121" spans="125:125" ht="13.5" hidden="1" customHeight="1" x14ac:dyDescent="0.15">
      <c r="DU121" s="243"/>
    </row>
  </sheetData>
  <sheetProtection algorithmName="SHA-512" hashValue="0QXQdPX50G/yDn95lzKIQGF6bc6ftfma5cpEwpKYcRRHQ1icjBmffdYSRtIWfSkY5J12jMs7xf65gKkYJYoKOQ==" saltValue="6DiYmCfmk6P1TxLDn59H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4" customWidth="1"/>
    <col min="126" max="142" width="0" style="243" hidden="1" customWidth="1"/>
    <col min="143" max="16384" width="9" style="243" hidden="1"/>
  </cols>
  <sheetData>
    <row r="1" spans="1:125"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x14ac:dyDescent="0.15">
      <c r="B2" s="243"/>
      <c r="T2" s="243"/>
    </row>
    <row r="3" spans="1:12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3"/>
      <c r="G33" s="243"/>
      <c r="I33" s="243"/>
    </row>
    <row r="34" spans="2:125" x14ac:dyDescent="0.15">
      <c r="C34" s="243"/>
      <c r="P34" s="243"/>
      <c r="R34" s="243"/>
      <c r="U34" s="243"/>
    </row>
    <row r="35" spans="2:12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x14ac:dyDescent="0.15">
      <c r="F36" s="243"/>
      <c r="H36" s="243"/>
      <c r="J36" s="243"/>
      <c r="K36" s="243"/>
      <c r="L36" s="243"/>
      <c r="M36" s="243"/>
      <c r="N36" s="243"/>
      <c r="O36" s="243"/>
      <c r="Q36" s="243"/>
      <c r="S36" s="243"/>
      <c r="V36" s="243"/>
    </row>
    <row r="37" spans="2:125" x14ac:dyDescent="0.15"/>
    <row r="38" spans="2:125" x14ac:dyDescent="0.15"/>
    <row r="39" spans="2:125" x14ac:dyDescent="0.15"/>
    <row r="40" spans="2:125" x14ac:dyDescent="0.15">
      <c r="U40" s="243"/>
    </row>
    <row r="41" spans="2:125" x14ac:dyDescent="0.15">
      <c r="R41" s="243"/>
    </row>
    <row r="42" spans="2:12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x14ac:dyDescent="0.15">
      <c r="Q43" s="243"/>
      <c r="S43" s="243"/>
      <c r="V43" s="24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565</v>
      </c>
    </row>
  </sheetData>
  <sheetProtection algorithmName="SHA-512" hashValue="4YgZ+stlOFJfaylP5+rourHvJttAbrLAIEGJqhmX62HDXAZPoEAa2zAX1LPBay3jMtYkAwdwZayPiFeN/GqbiQ==" saltValue="U6HSLJKNluxmpgrr4DX0r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80" t="s">
        <v>3</v>
      </c>
      <c r="D47" s="1180"/>
      <c r="E47" s="1181"/>
      <c r="F47" s="11">
        <v>26.43</v>
      </c>
      <c r="G47" s="12">
        <v>29.02</v>
      </c>
      <c r="H47" s="12">
        <v>28.06</v>
      </c>
      <c r="I47" s="12">
        <v>23.24</v>
      </c>
      <c r="J47" s="13">
        <v>23.41</v>
      </c>
    </row>
    <row r="48" spans="2:10" ht="57.75" customHeight="1" x14ac:dyDescent="0.15">
      <c r="B48" s="14"/>
      <c r="C48" s="1182" t="s">
        <v>4</v>
      </c>
      <c r="D48" s="1182"/>
      <c r="E48" s="1183"/>
      <c r="F48" s="15">
        <v>5.15</v>
      </c>
      <c r="G48" s="16">
        <v>4.3600000000000003</v>
      </c>
      <c r="H48" s="16">
        <v>5.22</v>
      </c>
      <c r="I48" s="16">
        <v>4.68</v>
      </c>
      <c r="J48" s="17">
        <v>5.21</v>
      </c>
    </row>
    <row r="49" spans="2:10" ht="57.75" customHeight="1" thickBot="1" x14ac:dyDescent="0.2">
      <c r="B49" s="18"/>
      <c r="C49" s="1184" t="s">
        <v>5</v>
      </c>
      <c r="D49" s="1184"/>
      <c r="E49" s="1185"/>
      <c r="F49" s="19" t="s">
        <v>571</v>
      </c>
      <c r="G49" s="20">
        <v>1.23</v>
      </c>
      <c r="H49" s="20" t="s">
        <v>572</v>
      </c>
      <c r="I49" s="20" t="s">
        <v>573</v>
      </c>
      <c r="J49" s="21">
        <v>1.32</v>
      </c>
    </row>
    <row r="50" spans="2:10" x14ac:dyDescent="0.15"/>
  </sheetData>
  <sheetProtection algorithmName="SHA-512" hashValue="LFJ3WO1sON24TFDbe2GvJKdk3/jxqHzWEGbMWXP4rfknxwJ1ph3Zs4ujLgyYNjSnpI5G8BTpWGHnU0itnj6Yxw==" saltValue="tTmmANLrkAPYOAft73/I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2023-03-20T06:20:44Z</cp:lastPrinted>
  <dcterms:created xsi:type="dcterms:W3CDTF">2023-02-20T04:59:41Z</dcterms:created>
  <dcterms:modified xsi:type="dcterms:W3CDTF">2023-11-06T09:55:53Z</dcterms:modified>
  <cp:category/>
</cp:coreProperties>
</file>