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8.145.20\gesuidou\下水道課\下水道総務係\経営比較分析表\R5年度（R4年度分）\R6.1.24_提出\"/>
    </mc:Choice>
  </mc:AlternateContent>
  <workbookProtection workbookAlgorithmName="SHA-512" workbookHashValue="Du8lC1hvQBsmSbdj+blcNLJjYnzTCBO7MvSFimb3L04DDZuOELULBXWbS07/fCSoT970cEm9x6jAWVdklNxbkg==" workbookSaltValue="bAEgoUeYleDAm4yNltrXx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<sst xmlns="http://schemas.openxmlformats.org/spreadsheetml/2006/main" count="275" uniqueCount="117">
  <si>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</si>
  <si>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</si>
  <si>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</si>
  <si>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</si>
  <si>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</si>
  <si>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</si>
  <si>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</si>
  <si>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</si>
  <si>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</si>
  <si>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</si>
  <si>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</si>
  <si>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</si>
  <si>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</si>
  <si>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</si>
  <si>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</si>
  <si>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</si>
  <si>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</si>
  <si>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</si>
  <si>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</si>
  <si>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</si>
  <si>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</si>
  <si>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</si>
  <si>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</si>
  <si>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</si>
  <si>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</si>
  <si>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</si>
  <si>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</si>
  <si>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</si>
  <si>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</si>
  <si>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</si>
  <si>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</si>
  <si>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</si>
  <si>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</si>
  <si>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</si>
  <si>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</si>
  <si>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</si>
  <si>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</si>
  <si>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</si>
  <si>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</si>
  <si>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</si>
  <si>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</si>
  <si>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</si>
  <si>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</si>
  <si>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</si>
  <si>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</si>
  <si>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</si>
  <si>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</si>
  <si>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</si>
  <si>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</si>
  <si>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</si>
  <si>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</si>
  <si>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</si>
  <si>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</si>
  <si>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</si>
  <si>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</si>
  <si>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</si>
  <si>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</si>
  <si>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</si>
  <si>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</si>
  <si>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</si>
  <si>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</si>
  <si>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</si>
  <si>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</si>
  <si>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</si>
  <si>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</si>
  <si>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</si>
  <si>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</si>
  <si>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</si>
  <si>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</si>
  <si>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</si>
  <si>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</si>
  <si>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</si>
  <si>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</si>
  <si>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</si>
  <si>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</si>
  <si>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</si>
  <si>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</si>
  <si>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</si>
  <si>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</si>
  <si>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</si>
  <si>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</si>
  <si>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</si>
  <si>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</si>
  <si>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</si>
  <si>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</si>
  <si>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</si>
  <si>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</si>
  <si>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</si>
  <si>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</si>
  <si>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</si>
  <si>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</si>
  <si>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</si>
  <si>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</si>
  <si>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</si>
  <si>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</si>
  <si>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</si>
  <si>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</si>
  <si>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</si>
  <si>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</si>
  <si>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</si>
  <si>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</si>
  <si>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</si>
  <si>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</si>
  <si>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</si>
  <si>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</si>
  <si>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</si>
  <si>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</si>
  <si>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</si>
  <si>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</si>
  <si>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</si>
  <si>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</si>
  <si>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</si>
  <si>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</si>
  <si>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</si>
  <si>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令和２年４月１日より企業会計へ移行しました。
　特定環境保全公共下水道事業では相川処理区、小木処理区、羽茂処理区、赤泊処理区の４地区を運営しています。
　今後の改善に向けた取組みとしては、ストックマネジメント計画により計画的・効率的な施設更新を図ることで費用を抑制し、また、令和５年度から小木処理区と羽茂処理区の統合を進め維持管理費用の削減を図ります。あわせて水洗化率の向上による収益の増加対策に取り組み、下水道事業の健全経営に努めながら安定した汚水処理サービスの提供を目指します。
　また、地震対策による避難所へのマンホールトイレ整備等を進めていきます。</t>
    <rPh sb="24" eb="30">
      <t>トクテイカンキョウホゼン</t>
    </rPh>
    <rPh sb="39" eb="41">
      <t>アイカワ</t>
    </rPh>
    <rPh sb="45" eb="50">
      <t>オギショリク</t>
    </rPh>
    <rPh sb="51" eb="56">
      <t>ハモチショリク</t>
    </rPh>
    <rPh sb="57" eb="59">
      <t>アカドマリ</t>
    </rPh>
    <rPh sb="137" eb="139">
      <t>レイワ</t>
    </rPh>
    <rPh sb="140" eb="142">
      <t>ネンド</t>
    </rPh>
    <rPh sb="144" eb="146">
      <t>オギ</t>
    </rPh>
    <rPh sb="146" eb="148">
      <t>ショリ</t>
    </rPh>
    <rPh sb="148" eb="149">
      <t>ク</t>
    </rPh>
    <rPh sb="150" eb="155">
      <t>ハモチショリク</t>
    </rPh>
    <rPh sb="156" eb="158">
      <t>トウゴウ</t>
    </rPh>
    <rPh sb="159" eb="160">
      <t>スス</t>
    </rPh>
    <rPh sb="161" eb="165">
      <t>イジカンリ</t>
    </rPh>
    <rPh sb="165" eb="167">
      <t>ヒヨウ</t>
    </rPh>
    <rPh sb="168" eb="170">
      <t>サクゲン</t>
    </rPh>
    <rPh sb="171" eb="172">
      <t>ハカ</t>
    </rPh>
    <phoneticPr fontId="4"/>
  </si>
  <si>
    <t>①経常収支比率は100％を超えており、②累積欠損金は生じていないため経営状態は健全である。
③流動比率は100％を下回っているが、これは流動負債に含まれる企業債元金が大きいためである。
④企業債残高対事業規模比率が大きく低下したのは、一般会計が負担する額を反映したためである。なお、建設事業規模を抑制していることから年々減少していく見込みとなっている。
⑤経費回収率は50％程度であり、類似団体平均よりも低い状況にある。これは、収益に占める一般会計繰入金の割合が高く、費用を賄えるだけの料金収入を確保できていない状況を示しており、施設の維持管理や将来の更新費用に充てる財源の見通しが厳しい状況にあることを示している。安定した収入確保のため、必要に応じて使用料金の見直しに向けた検討を進める必要がある。
⑥汚水処理原価は類似団体平均よりも高額となっており、施設の維持管理費の削減に向けた取組みが必要である。
⑦施設利用率は類似団体平均よりも低く、施設の規模や処理能力を満たしていない状況にあることから、汚水処理量の増加に結びつく施策の取組みが必要である。
⑧水洗化率は同規模の平均を大きく下回っており、安定的な経営維持のためにも、更なる向上に向けた取組みが必要である。</t>
    <rPh sb="36" eb="38">
      <t>ジョウタイ</t>
    </rPh>
    <rPh sb="187" eb="189">
      <t>テイド</t>
    </rPh>
    <rPh sb="193" eb="199">
      <t>ルイジダンタイヘイキン</t>
    </rPh>
    <rPh sb="202" eb="203">
      <t>ヒク</t>
    </rPh>
    <phoneticPr fontId="4"/>
  </si>
  <si>
    <t>①有形固定資産減価償却率は会計移行後間もないため、平均より低くなっているが、機械設備等で修理しながら利用している資産もある。
②③管渠については当面は更新の必要はないが、令和６年度において小木処理区で耐震診断調査を実施する予定である。
　今後は施設及び管渠の老朽化に備え、ストックマネジメント等の改築・更新の財源確保が必要になる。</t>
    <rPh sb="13" eb="18">
      <t>カイケイイコウゴ</t>
    </rPh>
    <rPh sb="18" eb="19">
      <t>マ</t>
    </rPh>
    <rPh sb="85" eb="87">
      <t>レイワ</t>
    </rPh>
    <rPh sb="88" eb="90">
      <t>ネンド</t>
    </rPh>
    <rPh sb="94" eb="99">
      <t>オギショリク</t>
    </rPh>
    <rPh sb="107" eb="109">
      <t>ジッシ</t>
    </rPh>
    <rPh sb="111" eb="11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</si>
</sst>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0.87</c:v>
                </c:pt>
                <c:pt idx="3">
                  <c:v>0.87</c:v>
                </c:pt>
                <c:pt idx="4" formatCode="#,##0.00;&quot;△&quot;#,##0.00">
                  <c:v>0</c:v>
                </c:pt>
              </c:numCache>
            </c:numRef>
          </c:val>
          <c:extLst>
            <c:ext xmlns:c16="http://schemas.microsoft.com/office/drawing/2014/chart" uri="{C3380CC4-5D6E-409C-BE32-E72D297353CC}">
              <c16:uniqueId val="{00000000-4271-42C6-9C21-00D12D33C35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4271-42C6-9C21-00D12D33C35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25.47</c:v>
                </c:pt>
                <c:pt idx="3">
                  <c:v>25.96</c:v>
                </c:pt>
                <c:pt idx="4">
                  <c:v>25.12</c:v>
                </c:pt>
              </c:numCache>
            </c:numRef>
          </c:val>
          <c:extLst>
            <c:ext xmlns:c16="http://schemas.microsoft.com/office/drawing/2014/chart" uri="{C3380CC4-5D6E-409C-BE32-E72D297353CC}">
              <c16:uniqueId val="{00000000-97DE-443E-B533-4C23EBE682D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97DE-443E-B533-4C23EBE682D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63.74</c:v>
                </c:pt>
                <c:pt idx="3">
                  <c:v>65.349999999999994</c:v>
                </c:pt>
                <c:pt idx="4">
                  <c:v>67.2</c:v>
                </c:pt>
              </c:numCache>
            </c:numRef>
          </c:val>
          <c:extLst>
            <c:ext xmlns:c16="http://schemas.microsoft.com/office/drawing/2014/chart" uri="{C3380CC4-5D6E-409C-BE32-E72D297353CC}">
              <c16:uniqueId val="{00000000-9784-447D-B7A1-9239ACB318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9784-447D-B7A1-9239ACB318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108.92</c:v>
                </c:pt>
                <c:pt idx="3">
                  <c:v>100.54</c:v>
                </c:pt>
                <c:pt idx="4">
                  <c:v>101.37</c:v>
                </c:pt>
              </c:numCache>
            </c:numRef>
          </c:val>
          <c:extLst>
            <c:ext xmlns:c16="http://schemas.microsoft.com/office/drawing/2014/chart" uri="{C3380CC4-5D6E-409C-BE32-E72D297353CC}">
              <c16:uniqueId val="{00000000-944D-4057-AD5A-01F60C4944D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944D-4057-AD5A-01F60C4944D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4.0999999999999996</c:v>
                </c:pt>
                <c:pt idx="3">
                  <c:v>8.0500000000000007</c:v>
                </c:pt>
                <c:pt idx="4">
                  <c:v>11.45</c:v>
                </c:pt>
              </c:numCache>
            </c:numRef>
          </c:val>
          <c:extLst>
            <c:ext xmlns:c16="http://schemas.microsoft.com/office/drawing/2014/chart" uri="{C3380CC4-5D6E-409C-BE32-E72D297353CC}">
              <c16:uniqueId val="{00000000-68DE-427D-923C-0562D9FB30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68DE-427D-923C-0562D9FB30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2A8-4A20-8B40-FDE35FB734F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B2A8-4A20-8B40-FDE35FB734F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09E-4142-A61F-12179BCE05C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A09E-4142-A61F-12179BCE05C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46.28</c:v>
                </c:pt>
                <c:pt idx="3">
                  <c:v>37.25</c:v>
                </c:pt>
                <c:pt idx="4">
                  <c:v>45.18</c:v>
                </c:pt>
              </c:numCache>
            </c:numRef>
          </c:val>
          <c:extLst>
            <c:ext xmlns:c16="http://schemas.microsoft.com/office/drawing/2014/chart" uri="{C3380CC4-5D6E-409C-BE32-E72D297353CC}">
              <c16:uniqueId val="{00000000-D34C-4FFB-AE93-18FF37CCB6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D34C-4FFB-AE93-18FF37CCB6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3155.8</c:v>
                </c:pt>
                <c:pt idx="3">
                  <c:v>2981.71</c:v>
                </c:pt>
                <c:pt idx="4">
                  <c:v>1300.1300000000001</c:v>
                </c:pt>
              </c:numCache>
            </c:numRef>
          </c:val>
          <c:extLst>
            <c:ext xmlns:c16="http://schemas.microsoft.com/office/drawing/2014/chart" uri="{C3380CC4-5D6E-409C-BE32-E72D297353CC}">
              <c16:uniqueId val="{00000000-0D72-48A1-863D-B55D0318F73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0D72-48A1-863D-B55D0318F73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64.819999999999993</c:v>
                </c:pt>
                <c:pt idx="3">
                  <c:v>51.24</c:v>
                </c:pt>
                <c:pt idx="4">
                  <c:v>51.88</c:v>
                </c:pt>
              </c:numCache>
            </c:numRef>
          </c:val>
          <c:extLst>
            <c:ext xmlns:c16="http://schemas.microsoft.com/office/drawing/2014/chart" uri="{C3380CC4-5D6E-409C-BE32-E72D297353CC}">
              <c16:uniqueId val="{00000000-8857-421B-A3F3-A64603C7A65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8857-421B-A3F3-A64603C7A65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339.19</c:v>
                </c:pt>
                <c:pt idx="3">
                  <c:v>429.51</c:v>
                </c:pt>
                <c:pt idx="4">
                  <c:v>424.89</c:v>
                </c:pt>
              </c:numCache>
            </c:numRef>
          </c:val>
          <c:extLst>
            <c:ext xmlns:c16="http://schemas.microsoft.com/office/drawing/2014/chart" uri="{C3380CC4-5D6E-409C-BE32-E72D297353CC}">
              <c16:uniqueId val="{00000000-6BC0-44D7-B3F0-5897F453C08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6BC0-44D7-B3F0-5897F453C08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M40"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新潟県　佐渡市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50651</v>
      </c>
      <c r="AM8" s="55"/>
      <c r="AN8" s="55"/>
      <c r="AO8" s="55"/>
      <c r="AP8" s="55"/>
      <c r="AQ8" s="55"/>
      <c r="AR8" s="55"/>
      <c r="AS8" s="55"/>
      <c r="AT8" s="54">
        <f>データ!T6</f>
        <v>855.68</v>
      </c>
      <c r="AU8" s="54"/>
      <c r="AV8" s="54"/>
      <c r="AW8" s="54"/>
      <c r="AX8" s="54"/>
      <c r="AY8" s="54"/>
      <c r="AZ8" s="54"/>
      <c r="BA8" s="54"/>
      <c r="BB8" s="54">
        <f>データ!U6</f>
        <v>59.19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75.8</v>
      </c>
      <c r="J10" s="54"/>
      <c r="K10" s="54"/>
      <c r="L10" s="54"/>
      <c r="M10" s="54"/>
      <c r="N10" s="54"/>
      <c r="O10" s="54"/>
      <c r="P10" s="54">
        <f>データ!P6</f>
        <v>12.06</v>
      </c>
      <c r="Q10" s="54"/>
      <c r="R10" s="54"/>
      <c r="S10" s="54"/>
      <c r="T10" s="54"/>
      <c r="U10" s="54"/>
      <c r="V10" s="54"/>
      <c r="W10" s="54">
        <f>データ!Q6</f>
        <v>89.07</v>
      </c>
      <c r="X10" s="54"/>
      <c r="Y10" s="54"/>
      <c r="Z10" s="54"/>
      <c r="AA10" s="54"/>
      <c r="AB10" s="54"/>
      <c r="AC10" s="54"/>
      <c r="AD10" s="55">
        <f>データ!R6</f>
        <v>4284</v>
      </c>
      <c r="AE10" s="55"/>
      <c r="AF10" s="55"/>
      <c r="AG10" s="55"/>
      <c r="AH10" s="55"/>
      <c r="AI10" s="55"/>
      <c r="AJ10" s="55"/>
      <c r="AK10" s="2"/>
      <c r="AL10" s="55">
        <f>データ!V6</f>
        <v>6025</v>
      </c>
      <c r="AM10" s="55"/>
      <c r="AN10" s="55"/>
      <c r="AO10" s="55"/>
      <c r="AP10" s="55"/>
      <c r="AQ10" s="55"/>
      <c r="AR10" s="55"/>
      <c r="AS10" s="55"/>
      <c r="AT10" s="54">
        <f>データ!W6</f>
        <v>3.33</v>
      </c>
      <c r="AU10" s="54"/>
      <c r="AV10" s="54"/>
      <c r="AW10" s="54"/>
      <c r="AX10" s="54"/>
      <c r="AY10" s="54"/>
      <c r="AZ10" s="54"/>
      <c r="BA10" s="54"/>
      <c r="BB10" s="54">
        <f>データ!X6</f>
        <v>1809.31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filr38y6r9GlWpBO/SNR92bmEWxrDTe3arb/bg6OEI4ynHLPCHZZj0TtARREOA2iY7QaGarSui7gnqOxVW5ICA==" saltValue="jWfCJGG2ZPF29sOEAQxs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152242</v>
      </c>
      <c r="D6" s="19">
        <f t="shared" si="3"/>
        <v>46</v>
      </c>
      <c r="E6" s="19">
        <f t="shared" si="3"/>
        <v>17</v>
      </c>
      <c r="F6" s="19">
        <f t="shared" si="3"/>
        <v>4</v>
      </c>
      <c r="G6" s="19">
        <f t="shared" si="3"/>
        <v>0</v>
      </c>
      <c r="H6" s="19" t="str">
        <f t="shared" si="3"/>
        <v>新潟県　佐渡市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75.8</v>
      </c>
      <c r="P6" s="20">
        <f t="shared" si="3"/>
        <v>12.06</v>
      </c>
      <c r="Q6" s="20">
        <f t="shared" si="3"/>
        <v>89.07</v>
      </c>
      <c r="R6" s="20">
        <f t="shared" si="3"/>
        <v>4284</v>
      </c>
      <c r="S6" s="20">
        <f t="shared" si="3"/>
        <v>50651</v>
      </c>
      <c r="T6" s="20">
        <f t="shared" si="3"/>
        <v>855.68</v>
      </c>
      <c r="U6" s="20">
        <f t="shared" si="3"/>
        <v>59.19</v>
      </c>
      <c r="V6" s="20">
        <f t="shared" si="3"/>
        <v>6025</v>
      </c>
      <c r="W6" s="20">
        <f t="shared" si="3"/>
        <v>3.33</v>
      </c>
      <c r="X6" s="20">
        <f t="shared" si="3"/>
        <v>1809.31</v>
      </c>
      <c r="Y6" s="21" t="str">
        <f>IF(Y7="",NA(),Y7)</f>
        <v>-</v>
      </c>
      <c r="Z6" s="21" t="str">
        <f t="shared" ref="Z6:AH6" si="4">IF(Z7="",NA(),Z7)</f>
        <v>-</v>
      </c>
      <c r="AA6" s="21">
        <f t="shared" si="4"/>
        <v>108.92</v>
      </c>
      <c r="AB6" s="21">
        <f t="shared" si="4"/>
        <v>100.54</v>
      </c>
      <c r="AC6" s="21">
        <f t="shared" si="4"/>
        <v>101.37</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46.28</v>
      </c>
      <c r="AX6" s="21">
        <f t="shared" si="6"/>
        <v>37.25</v>
      </c>
      <c r="AY6" s="21">
        <f t="shared" si="6"/>
        <v>45.18</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3155.8</v>
      </c>
      <c r="BI6" s="21">
        <f t="shared" si="7"/>
        <v>2981.71</v>
      </c>
      <c r="BJ6" s="21">
        <f t="shared" si="7"/>
        <v>1300.1300000000001</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64.819999999999993</v>
      </c>
      <c r="BT6" s="21">
        <f t="shared" si="8"/>
        <v>51.24</v>
      </c>
      <c r="BU6" s="21">
        <f t="shared" si="8"/>
        <v>51.88</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339.19</v>
      </c>
      <c r="CE6" s="21">
        <f t="shared" si="9"/>
        <v>429.51</v>
      </c>
      <c r="CF6" s="21">
        <f t="shared" si="9"/>
        <v>424.89</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25.47</v>
      </c>
      <c r="CP6" s="21">
        <f t="shared" si="10"/>
        <v>25.96</v>
      </c>
      <c r="CQ6" s="21">
        <f t="shared" si="10"/>
        <v>25.12</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63.74</v>
      </c>
      <c r="DA6" s="21">
        <f t="shared" si="11"/>
        <v>65.349999999999994</v>
      </c>
      <c r="DB6" s="21">
        <f t="shared" si="11"/>
        <v>67.2</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4.0999999999999996</v>
      </c>
      <c r="DL6" s="21">
        <f t="shared" si="12"/>
        <v>8.0500000000000007</v>
      </c>
      <c r="DM6" s="21">
        <f t="shared" si="12"/>
        <v>11.45</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1">
        <f t="shared" si="14"/>
        <v>0.87</v>
      </c>
      <c r="EH6" s="21">
        <f t="shared" si="14"/>
        <v>0.87</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2">
      <c r="A7" s="14"/>
      <c r="B7" s="23">
        <v>2022</v>
      </c>
      <c r="C7" s="23">
        <v>152242</v>
      </c>
      <c r="D7" s="23">
        <v>46</v>
      </c>
      <c r="E7" s="23">
        <v>17</v>
      </c>
      <c r="F7" s="23">
        <v>4</v>
      </c>
      <c r="G7" s="23">
        <v>0</v>
      </c>
      <c r="H7" s="23" t="s">
        <v>96</v>
      </c>
      <c r="I7" s="23" t="s">
        <v>97</v>
      </c>
      <c r="J7" s="23" t="s">
        <v>98</v>
      </c>
      <c r="K7" s="23" t="s">
        <v>99</v>
      </c>
      <c r="L7" s="23" t="s">
        <v>100</v>
      </c>
      <c r="M7" s="23" t="s">
        <v>101</v>
      </c>
      <c r="N7" s="24" t="s">
        <v>102</v>
      </c>
      <c r="O7" s="24">
        <v>75.8</v>
      </c>
      <c r="P7" s="24">
        <v>12.06</v>
      </c>
      <c r="Q7" s="24">
        <v>89.07</v>
      </c>
      <c r="R7" s="24">
        <v>4284</v>
      </c>
      <c r="S7" s="24">
        <v>50651</v>
      </c>
      <c r="T7" s="24">
        <v>855.68</v>
      </c>
      <c r="U7" s="24">
        <v>59.19</v>
      </c>
      <c r="V7" s="24">
        <v>6025</v>
      </c>
      <c r="W7" s="24">
        <v>3.33</v>
      </c>
      <c r="X7" s="24">
        <v>1809.31</v>
      </c>
      <c r="Y7" s="24" t="s">
        <v>102</v>
      </c>
      <c r="Z7" s="24" t="s">
        <v>102</v>
      </c>
      <c r="AA7" s="24">
        <v>108.92</v>
      </c>
      <c r="AB7" s="24">
        <v>100.54</v>
      </c>
      <c r="AC7" s="24">
        <v>101.37</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46.28</v>
      </c>
      <c r="AX7" s="24">
        <v>37.25</v>
      </c>
      <c r="AY7" s="24">
        <v>45.18</v>
      </c>
      <c r="AZ7" s="24" t="s">
        <v>102</v>
      </c>
      <c r="BA7" s="24" t="s">
        <v>102</v>
      </c>
      <c r="BB7" s="24">
        <v>44.24</v>
      </c>
      <c r="BC7" s="24">
        <v>43.07</v>
      </c>
      <c r="BD7" s="24">
        <v>45.42</v>
      </c>
      <c r="BE7" s="24">
        <v>44.25</v>
      </c>
      <c r="BF7" s="24" t="s">
        <v>102</v>
      </c>
      <c r="BG7" s="24" t="s">
        <v>102</v>
      </c>
      <c r="BH7" s="24">
        <v>3155.8</v>
      </c>
      <c r="BI7" s="24">
        <v>2981.71</v>
      </c>
      <c r="BJ7" s="24">
        <v>1300.1300000000001</v>
      </c>
      <c r="BK7" s="24" t="s">
        <v>102</v>
      </c>
      <c r="BL7" s="24" t="s">
        <v>102</v>
      </c>
      <c r="BM7" s="24">
        <v>1258.43</v>
      </c>
      <c r="BN7" s="24">
        <v>1163.75</v>
      </c>
      <c r="BO7" s="24">
        <v>1195.47</v>
      </c>
      <c r="BP7" s="24">
        <v>1182.1099999999999</v>
      </c>
      <c r="BQ7" s="24" t="s">
        <v>102</v>
      </c>
      <c r="BR7" s="24" t="s">
        <v>102</v>
      </c>
      <c r="BS7" s="24">
        <v>64.819999999999993</v>
      </c>
      <c r="BT7" s="24">
        <v>51.24</v>
      </c>
      <c r="BU7" s="24">
        <v>51.88</v>
      </c>
      <c r="BV7" s="24" t="s">
        <v>102</v>
      </c>
      <c r="BW7" s="24" t="s">
        <v>102</v>
      </c>
      <c r="BX7" s="24">
        <v>73.36</v>
      </c>
      <c r="BY7" s="24">
        <v>72.599999999999994</v>
      </c>
      <c r="BZ7" s="24">
        <v>69.430000000000007</v>
      </c>
      <c r="CA7" s="24">
        <v>73.78</v>
      </c>
      <c r="CB7" s="24" t="s">
        <v>102</v>
      </c>
      <c r="CC7" s="24" t="s">
        <v>102</v>
      </c>
      <c r="CD7" s="24">
        <v>339.19</v>
      </c>
      <c r="CE7" s="24">
        <v>429.51</v>
      </c>
      <c r="CF7" s="24">
        <v>424.89</v>
      </c>
      <c r="CG7" s="24" t="s">
        <v>102</v>
      </c>
      <c r="CH7" s="24" t="s">
        <v>102</v>
      </c>
      <c r="CI7" s="24">
        <v>224.88</v>
      </c>
      <c r="CJ7" s="24">
        <v>228.64</v>
      </c>
      <c r="CK7" s="24">
        <v>239.46</v>
      </c>
      <c r="CL7" s="24">
        <v>220.62</v>
      </c>
      <c r="CM7" s="24" t="s">
        <v>102</v>
      </c>
      <c r="CN7" s="24" t="s">
        <v>102</v>
      </c>
      <c r="CO7" s="24">
        <v>25.47</v>
      </c>
      <c r="CP7" s="24">
        <v>25.96</v>
      </c>
      <c r="CQ7" s="24">
        <v>25.12</v>
      </c>
      <c r="CR7" s="24" t="s">
        <v>102</v>
      </c>
      <c r="CS7" s="24" t="s">
        <v>102</v>
      </c>
      <c r="CT7" s="24">
        <v>42.4</v>
      </c>
      <c r="CU7" s="24">
        <v>42.28</v>
      </c>
      <c r="CV7" s="24">
        <v>41.06</v>
      </c>
      <c r="CW7" s="24">
        <v>42.22</v>
      </c>
      <c r="CX7" s="24" t="s">
        <v>102</v>
      </c>
      <c r="CY7" s="24" t="s">
        <v>102</v>
      </c>
      <c r="CZ7" s="24">
        <v>63.74</v>
      </c>
      <c r="DA7" s="24">
        <v>65.349999999999994</v>
      </c>
      <c r="DB7" s="24">
        <v>67.2</v>
      </c>
      <c r="DC7" s="24" t="s">
        <v>102</v>
      </c>
      <c r="DD7" s="24" t="s">
        <v>102</v>
      </c>
      <c r="DE7" s="24">
        <v>84.19</v>
      </c>
      <c r="DF7" s="24">
        <v>84.34</v>
      </c>
      <c r="DG7" s="24">
        <v>84.34</v>
      </c>
      <c r="DH7" s="24">
        <v>85.67</v>
      </c>
      <c r="DI7" s="24" t="s">
        <v>102</v>
      </c>
      <c r="DJ7" s="24" t="s">
        <v>102</v>
      </c>
      <c r="DK7" s="24">
        <v>4.0999999999999996</v>
      </c>
      <c r="DL7" s="24">
        <v>8.0500000000000007</v>
      </c>
      <c r="DM7" s="24">
        <v>11.45</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0.87</v>
      </c>
      <c r="EH7" s="24">
        <v>0.87</v>
      </c>
      <c r="EI7" s="24">
        <v>0</v>
      </c>
      <c r="EJ7" s="24" t="s">
        <v>102</v>
      </c>
      <c r="EK7" s="24" t="s">
        <v>102</v>
      </c>
      <c r="EL7" s="24">
        <v>0.39</v>
      </c>
      <c r="EM7" s="24">
        <v>0.1</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2023-12-12T00:55:10Z</dcterms:created>
  <dcterms:modified xsi:type="dcterms:W3CDTF">2024-01-18T04:59:14Z</dcterms:modified>
  <cp:category/>
</cp:coreProperties>
</file>