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5\240116　公営企業に係る経営比較分析表（令和４年度）の分析\03_各課回答\小水力\"/>
    </mc:Choice>
  </mc:AlternateContent>
  <workbookProtection workbookAlgorithmName="SHA-512" workbookHashValue="WrBYbzWOa3UXyB8OfgPrQW9nV0M+wyViU1B8zDQc4F7rRmdxt4U+i0p/tSkQHKfWxkmHbt9HTh9udtQF4cL6gw==" workbookSaltValue="bpJI+GBwAs3IS8gS3ell+A=="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TK118" i="4" s="1"/>
  <c r="MJ8" i="5"/>
  <c r="MA8" i="5"/>
  <c r="LZ8" i="5"/>
  <c r="LQ8" i="5"/>
  <c r="LR12" i="5" s="1"/>
  <c r="LP8" i="5"/>
  <c r="LG8" i="5"/>
  <c r="LF8" i="5"/>
  <c r="KW8" i="5"/>
  <c r="KV8" i="5"/>
  <c r="KU8" i="5"/>
  <c r="KL8" i="5"/>
  <c r="KP12" i="5" s="1"/>
  <c r="PT118" i="4" s="1"/>
  <c r="KK8" i="5"/>
  <c r="KB8" i="5"/>
  <c r="KC12" i="5" s="1"/>
  <c r="NU102" i="4" s="1"/>
  <c r="KA8" i="5"/>
  <c r="JR8" i="5"/>
  <c r="JQ8" i="5"/>
  <c r="JH8" i="5"/>
  <c r="JG8" i="5"/>
  <c r="IX8" i="5"/>
  <c r="JB12" i="5" s="1"/>
  <c r="IW8" i="5"/>
  <c r="IV8" i="5"/>
  <c r="IM8" i="5"/>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MN16" i="5"/>
  <c r="KZ16" i="5"/>
  <c r="JK16" i="5"/>
  <c r="HV16" i="5"/>
  <c r="GG16" i="5"/>
  <c r="ER16" i="5"/>
  <c r="DD16" i="5"/>
  <c r="BM16" i="5"/>
  <c r="FC16" i="5"/>
  <c r="LT10" i="5"/>
  <c r="TK85" i="4" s="1"/>
  <c r="KE10" i="5"/>
  <c r="PC100" i="4" s="1"/>
  <c r="IP10" i="5"/>
  <c r="KT116" i="4" s="1"/>
  <c r="HB10" i="5"/>
  <c r="KT55" i="4" s="1"/>
  <c r="FM10" i="5"/>
  <c r="GL70" i="4" s="1"/>
  <c r="DX10" i="5"/>
  <c r="BY85" i="4" s="1"/>
  <c r="CI10" i="5"/>
  <c r="PA35" i="4" s="1"/>
  <c r="JU16" i="5"/>
  <c r="DN16" i="5"/>
  <c r="LJ10" i="5"/>
  <c r="TK70" i="4" s="1"/>
  <c r="JU10" i="5"/>
  <c r="PC85" i="4" s="1"/>
  <c r="IF10" i="5"/>
  <c r="KT100" i="4" s="1"/>
  <c r="GQ10" i="5"/>
  <c r="GL116" i="4" s="1"/>
  <c r="FC10" i="5"/>
  <c r="GL55" i="4" s="1"/>
  <c r="DN10" i="5"/>
  <c r="BY70" i="4" s="1"/>
  <c r="BX10" i="5"/>
  <c r="KQ35" i="4" s="1"/>
  <c r="IF16" i="5"/>
  <c r="BX16" i="5"/>
  <c r="MN10" i="5"/>
  <c r="TK116" i="4" s="1"/>
  <c r="KZ10" i="5"/>
  <c r="TK55" i="4" s="1"/>
  <c r="JK10" i="5"/>
  <c r="PC70" i="4" s="1"/>
  <c r="HV10" i="5"/>
  <c r="KT85" i="4" s="1"/>
  <c r="GG10" i="5"/>
  <c r="GL100" i="4" s="1"/>
  <c r="ER10" i="5"/>
  <c r="BY116" i="4" s="1"/>
  <c r="DD10" i="5"/>
  <c r="BY55" i="4" s="1"/>
  <c r="BM10" i="5"/>
  <c r="GG35" i="4" s="1"/>
  <c r="GQ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B12" i="5"/>
  <c r="KT57" i="4" s="1"/>
  <c r="HC18" i="5"/>
  <c r="GY18" i="5"/>
  <c r="HB18" i="5"/>
  <c r="HA18" i="5"/>
  <c r="HC12" i="5"/>
  <c r="LK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Y12" i="5"/>
  <c r="IU57" i="4" s="1"/>
  <c r="IX12" i="5"/>
  <c r="ND57" i="4" s="1"/>
  <c r="LI12" i="5"/>
  <c r="ST7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GZ12" i="5"/>
  <c r="JL57" i="4" s="1"/>
  <c r="HV12" i="5"/>
  <c r="KT87" i="4" s="1"/>
  <c r="KL12" i="5"/>
  <c r="ND118"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A12" i="5"/>
  <c r="KC57" i="4" s="1"/>
  <c r="IE12" i="5"/>
  <c r="KC102" i="4" s="1"/>
  <c r="JK12" i="5"/>
  <c r="PC72" i="4" s="1"/>
  <c r="MA12" i="5"/>
  <c r="RL102" i="4" s="1"/>
  <c r="FJ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HI12" i="5"/>
  <c r="IU72" i="4" s="1"/>
  <c r="IN12" i="5"/>
  <c r="JL118" i="4" s="1"/>
  <c r="JT12" i="5"/>
  <c r="OL87" i="4" s="1"/>
  <c r="KZ12" i="5"/>
  <c r="TK57" i="4" s="1"/>
  <c r="ME12" i="5"/>
  <c r="UB102" i="4" s="1"/>
  <c r="FK18" i="5" l="1"/>
  <c r="FN18" i="5"/>
  <c r="FJ18" i="5"/>
  <c r="FM18" i="5"/>
  <c r="FL18" i="5"/>
  <c r="FM12" i="5"/>
  <c r="GL72" i="4" s="1"/>
  <c r="FL12" i="5"/>
  <c r="FU72" i="4" s="1"/>
  <c r="FK12" i="5"/>
  <c r="FD72" i="4" s="1"/>
  <c r="FN12" i="5"/>
  <c r="HC72" i="4" s="1"/>
  <c r="FJ12" i="5"/>
  <c r="EM72" i="4" s="1"/>
  <c r="GP18" i="5"/>
  <c r="GO18" i="5"/>
  <c r="GR18" i="5"/>
  <c r="GN18" i="5"/>
  <c r="GQ18" i="5"/>
  <c r="GR12" i="5"/>
  <c r="HC118" i="4" s="1"/>
  <c r="GN12" i="5"/>
  <c r="EM118" i="4" s="1"/>
  <c r="GQ12" i="5"/>
  <c r="GL118" i="4" s="1"/>
  <c r="GP12" i="5"/>
  <c r="FU118" i="4" s="1"/>
  <c r="GO12" i="5"/>
  <c r="FD118" i="4" s="1"/>
  <c r="MM16" i="5"/>
  <c r="KY16" i="5"/>
  <c r="JJ16" i="5"/>
  <c r="HU16" i="5"/>
  <c r="GF16" i="5"/>
  <c r="EQ16" i="5"/>
  <c r="DC16" i="5"/>
  <c r="BL16" i="5"/>
  <c r="MC16" i="5"/>
  <c r="KN16" i="5"/>
  <c r="IZ16" i="5"/>
  <c r="HK16" i="5"/>
  <c r="FV16" i="5"/>
  <c r="EG16" i="5"/>
  <c r="CR16" i="5"/>
  <c r="BA16" i="5"/>
  <c r="LS16" i="5"/>
  <c r="LI16" i="5"/>
  <c r="JT16" i="5"/>
  <c r="IE16" i="5"/>
  <c r="GP16" i="5"/>
  <c r="FB16" i="5"/>
  <c r="DM16" i="5"/>
  <c r="BW16" i="5"/>
  <c r="KD16" i="5"/>
  <c r="DW16" i="5"/>
  <c r="MC10" i="5"/>
  <c r="ST100" i="4" s="1"/>
  <c r="KN10" i="5"/>
  <c r="OL116" i="4" s="1"/>
  <c r="IZ10" i="5"/>
  <c r="OL55" i="4" s="1"/>
  <c r="HK10" i="5"/>
  <c r="KC70" i="4" s="1"/>
  <c r="FV10" i="5"/>
  <c r="FU85" i="4" s="1"/>
  <c r="EG10" i="5"/>
  <c r="BF100" i="4" s="1"/>
  <c r="CR10" i="5"/>
  <c r="SS35" i="4" s="1"/>
  <c r="BA10" i="5"/>
  <c r="BD35" i="4" s="1"/>
  <c r="IO16" i="5"/>
  <c r="CH16" i="5"/>
  <c r="LS10" i="5"/>
  <c r="ST85" i="4" s="1"/>
  <c r="KD10" i="5"/>
  <c r="OL100" i="4" s="1"/>
  <c r="IO10" i="5"/>
  <c r="KC116" i="4" s="1"/>
  <c r="HA10" i="5"/>
  <c r="KC55" i="4" s="1"/>
  <c r="FL10" i="5"/>
  <c r="FU70" i="4" s="1"/>
  <c r="DW10" i="5"/>
  <c r="BF85" i="4" s="1"/>
  <c r="CH10" i="5"/>
  <c r="OH35" i="4" s="1"/>
  <c r="HA16" i="5"/>
  <c r="LI10" i="5"/>
  <c r="ST70" i="4" s="1"/>
  <c r="JT10" i="5"/>
  <c r="OL85" i="4" s="1"/>
  <c r="IE10" i="5"/>
  <c r="KC100" i="4" s="1"/>
  <c r="GP10" i="5"/>
  <c r="FU116" i="4" s="1"/>
  <c r="FB10" i="5"/>
  <c r="FU55" i="4" s="1"/>
  <c r="DM10" i="5"/>
  <c r="BF70" i="4" s="1"/>
  <c r="BW10" i="5"/>
  <c r="JX35" i="4" s="1"/>
  <c r="FL16" i="5"/>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L16" i="5"/>
  <c r="KX16" i="5"/>
  <c r="JI16" i="5"/>
  <c r="HT16" i="5"/>
  <c r="GE16" i="5"/>
  <c r="EP16" i="5"/>
  <c r="DB16" i="5"/>
  <c r="BK16" i="5"/>
  <c r="MB16" i="5"/>
  <c r="LR16" i="5"/>
  <c r="KC16" i="5"/>
  <c r="IN16" i="5"/>
  <c r="GZ16" i="5"/>
  <c r="FK16" i="5"/>
  <c r="DV16" i="5"/>
  <c r="CG16" i="5"/>
  <c r="IY16" i="5"/>
  <c r="CQ16" i="5"/>
  <c r="ML10" i="5"/>
  <c r="SC116" i="4" s="1"/>
  <c r="KX10" i="5"/>
  <c r="SC55" i="4" s="1"/>
  <c r="JI10" i="5"/>
  <c r="NU70" i="4" s="1"/>
  <c r="HT10" i="5"/>
  <c r="JL85" i="4" s="1"/>
  <c r="GE10" i="5"/>
  <c r="FD100" i="4" s="1"/>
  <c r="EP10" i="5"/>
  <c r="AM116" i="4" s="1"/>
  <c r="DB10" i="5"/>
  <c r="AM55" i="4" s="1"/>
  <c r="BK10" i="5"/>
  <c r="EU35" i="4" s="1"/>
  <c r="HJ16" i="5"/>
  <c r="AZ16" i="5"/>
  <c r="MB10" i="5"/>
  <c r="SC100" i="4" s="1"/>
  <c r="KM10" i="5"/>
  <c r="NU116" i="4" s="1"/>
  <c r="IY10" i="5"/>
  <c r="NU55" i="4" s="1"/>
  <c r="HJ10" i="5"/>
  <c r="JL70" i="4" s="1"/>
  <c r="FU10" i="5"/>
  <c r="FD85" i="4" s="1"/>
  <c r="EF10" i="5"/>
  <c r="AM100" i="4" s="1"/>
  <c r="CQ10" i="5"/>
  <c r="RZ35" i="4" s="1"/>
  <c r="AZ10" i="5"/>
  <c r="AK35" i="4" s="1"/>
  <c r="FU16" i="5"/>
  <c r="LR10" i="5"/>
  <c r="SC85" i="4" s="1"/>
  <c r="KC10" i="5"/>
  <c r="NU100" i="4" s="1"/>
  <c r="IN10" i="5"/>
  <c r="JL116" i="4" s="1"/>
  <c r="GZ10" i="5"/>
  <c r="JL55" i="4" s="1"/>
  <c r="FK10" i="5"/>
  <c r="FD70" i="4" s="1"/>
  <c r="DV10" i="5"/>
  <c r="AM85" i="4" s="1"/>
  <c r="CG10" i="5"/>
  <c r="NO35" i="4" s="1"/>
  <c r="KM16" i="5"/>
  <c r="EF16" i="5"/>
  <c r="LH10" i="5"/>
  <c r="SC70" i="4" s="1"/>
  <c r="JS10" i="5"/>
  <c r="NU85" i="4" s="1"/>
  <c r="ID10" i="5"/>
  <c r="JL100" i="4" s="1"/>
  <c r="GO10" i="5"/>
  <c r="FD116" i="4" s="1"/>
  <c r="FA10" i="5"/>
  <c r="FD55" i="4" s="1"/>
  <c r="DL10" i="5"/>
  <c r="AM70" i="4" s="1"/>
  <c r="BV10" i="5"/>
  <c r="JE35" i="4" s="1"/>
  <c r="DB11" i="4"/>
  <c r="FB18" i="5"/>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ME16" i="5"/>
  <c r="KP16" i="5"/>
  <c r="JB16" i="5"/>
  <c r="HM16" i="5"/>
  <c r="FX16" i="5"/>
  <c r="EI16" i="5"/>
  <c r="CT16" i="5"/>
  <c r="BC16" i="5"/>
  <c r="GH16" i="5"/>
  <c r="LK10" i="5"/>
  <c r="UB70" i="4" s="1"/>
  <c r="JV10" i="5"/>
  <c r="PT85" i="4" s="1"/>
  <c r="IG10" i="5"/>
  <c r="LK100" i="4" s="1"/>
  <c r="GR10" i="5"/>
  <c r="HC116" i="4" s="1"/>
  <c r="FD10" i="5"/>
  <c r="HC55" i="4" s="1"/>
  <c r="DO10" i="5"/>
  <c r="CR70" i="4" s="1"/>
  <c r="BY10" i="5"/>
  <c r="LJ35" i="4" s="1"/>
  <c r="ES16" i="5"/>
  <c r="MO10" i="5"/>
  <c r="UB116" i="4" s="1"/>
  <c r="LA10" i="5"/>
  <c r="UB55" i="4" s="1"/>
  <c r="JL10" i="5"/>
  <c r="PT70" i="4" s="1"/>
  <c r="HW10" i="5"/>
  <c r="LK85" i="4" s="1"/>
  <c r="GH10" i="5"/>
  <c r="HC100" i="4" s="1"/>
  <c r="ES10" i="5"/>
  <c r="CR116" i="4" s="1"/>
  <c r="DE10" i="5"/>
  <c r="CR55" i="4" s="1"/>
  <c r="BN10" i="5"/>
  <c r="GZ35" i="4" s="1"/>
  <c r="JL16" i="5"/>
  <c r="DE16" i="5"/>
  <c r="ME10" i="5"/>
  <c r="UB100" i="4" s="1"/>
  <c r="KP10" i="5"/>
  <c r="PT116" i="4" s="1"/>
  <c r="JB10" i="5"/>
  <c r="PT55" i="4" s="1"/>
  <c r="HM10" i="5"/>
  <c r="LK70" i="4" s="1"/>
  <c r="FX10" i="5"/>
  <c r="HC85" i="4" s="1"/>
  <c r="EI10" i="5"/>
  <c r="CR100" i="4" s="1"/>
  <c r="CT10" i="5"/>
  <c r="UE35" i="4" s="1"/>
  <c r="BC10" i="5"/>
  <c r="CP35" i="4" s="1"/>
  <c r="HW16" i="5"/>
  <c r="BN16" i="5"/>
  <c r="LU10" i="5"/>
  <c r="UB85" i="4" s="1"/>
  <c r="KF10" i="5"/>
  <c r="PT100" i="4" s="1"/>
  <c r="IQ10" i="5"/>
  <c r="LK116" i="4" s="1"/>
  <c r="HC10" i="5"/>
  <c r="LK55" i="4" s="1"/>
  <c r="FN10" i="5"/>
  <c r="HC70" i="4" s="1"/>
  <c r="DY10" i="5"/>
  <c r="CR85" i="4" s="1"/>
  <c r="CJ10" i="5"/>
  <c r="PT35" i="4" s="1"/>
  <c r="HC11" i="4"/>
  <c r="FX18" i="5"/>
  <c r="FT18" i="5"/>
  <c r="FW18" i="5"/>
  <c r="FV18" i="5"/>
  <c r="FU18" i="5"/>
  <c r="FV12" i="5"/>
  <c r="FU87" i="4" s="1"/>
  <c r="FU12" i="5"/>
  <c r="FD87" i="4" s="1"/>
  <c r="FX12" i="5"/>
  <c r="HC87" i="4" s="1"/>
  <c r="FT12" i="5"/>
  <c r="EM87" i="4" s="1"/>
  <c r="FW12" i="5"/>
  <c r="GL87" i="4" s="1"/>
  <c r="LQ16" i="5"/>
  <c r="KB16" i="5"/>
  <c r="IM16" i="5"/>
  <c r="GY16" i="5"/>
  <c r="FJ16" i="5"/>
  <c r="DU16" i="5"/>
  <c r="CF16" i="5"/>
  <c r="LG16" i="5"/>
  <c r="JR16" i="5"/>
  <c r="IC16" i="5"/>
  <c r="GN16" i="5"/>
  <c r="EZ16" i="5"/>
  <c r="DK16" i="5"/>
  <c r="BU16" i="5"/>
  <c r="MK16" i="5"/>
  <c r="KW16" i="5"/>
  <c r="MA16" i="5"/>
  <c r="KL16" i="5"/>
  <c r="IX16" i="5"/>
  <c r="HI16" i="5"/>
  <c r="FT16" i="5"/>
  <c r="EE16" i="5"/>
  <c r="CP16" i="5"/>
  <c r="AY16" i="5"/>
  <c r="HS16" i="5"/>
  <c r="BJ16" i="5"/>
  <c r="LG10" i="5"/>
  <c r="RL70" i="4" s="1"/>
  <c r="JR10" i="5"/>
  <c r="ND85" i="4" s="1"/>
  <c r="IC10" i="5"/>
  <c r="IU100" i="4" s="1"/>
  <c r="GN10" i="5"/>
  <c r="EM116" i="4" s="1"/>
  <c r="EZ10" i="5"/>
  <c r="EM55" i="4" s="1"/>
  <c r="DK10" i="5"/>
  <c r="T70" i="4" s="1"/>
  <c r="BU10" i="5"/>
  <c r="IL35" i="4" s="1"/>
  <c r="GD16" i="5"/>
  <c r="MK10" i="5"/>
  <c r="RL116" i="4" s="1"/>
  <c r="KW10" i="5"/>
  <c r="RL55" i="4" s="1"/>
  <c r="JH10" i="5"/>
  <c r="ND70" i="4" s="1"/>
  <c r="HS10" i="5"/>
  <c r="IU85" i="4" s="1"/>
  <c r="GD10" i="5"/>
  <c r="EM100" i="4" s="1"/>
  <c r="EO10" i="5"/>
  <c r="T116" i="4" s="1"/>
  <c r="DA10" i="5"/>
  <c r="T55" i="4" s="1"/>
  <c r="BJ10" i="5"/>
  <c r="EB35" i="4" s="1"/>
  <c r="EO16" i="5"/>
  <c r="MA10" i="5"/>
  <c r="RL100" i="4" s="1"/>
  <c r="KL10" i="5"/>
  <c r="ND116" i="4" s="1"/>
  <c r="IX10" i="5"/>
  <c r="ND55" i="4" s="1"/>
  <c r="HI10" i="5"/>
  <c r="IU70" i="4" s="1"/>
  <c r="FT10" i="5"/>
  <c r="EM85" i="4" s="1"/>
  <c r="EE10" i="5"/>
  <c r="T100" i="4" s="1"/>
  <c r="CP10" i="5"/>
  <c r="RG35" i="4" s="1"/>
  <c r="AY10" i="5"/>
  <c r="R35" i="4" s="1"/>
  <c r="JH16" i="5"/>
  <c r="DA16" i="5"/>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<sst xmlns="http://schemas.openxmlformats.org/spreadsheetml/2006/main" count="1046" uniqueCount="267">
  <si>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</si>
  <si>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</si>
  <si>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</si>
  <si>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</si>
  <si>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</si>
  <si>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</si>
  <si>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</si>
  <si>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</si>
  <si>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施設更新に充てるための小水力発電所運営事業基金に積み立てることを基本としている。積み立てた後、なお残額がある場合には、一般会計に繰り出し、施設整備費返還金及び基幹水利施設管理費に活用することとしている。今後も事業運営に必要な財源を確保しつつ、一般会計への繰り出しを通じて土地改良施設の維持管理費に充当し市の財政負担の軽減に努める方針としている。
基金への積立の有無…有
　名称：小水力発電所運営事業基金積立金　8,236千円
　目的：施設修繕費用及び施設更新費用
一般会計への繰出しの有無…有
　目的：施設整備費の返還金　9,250千円
　　　　 国営・県営総合土地改良施設の維持管理費　902千円
その他の有無…無</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</si>
  <si>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</si>
  <si>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</si>
  <si>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</si>
  <si>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</si>
  <si>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</si>
  <si>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</si>
  <si>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</si>
  <si>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</si>
  <si>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</si>
  <si>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</si>
  <si>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</si>
  <si>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</si>
  <si>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</si>
  <si>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</si>
  <si>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</si>
  <si>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</si>
  <si>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</si>
  <si>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</si>
  <si>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</si>
  <si>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</si>
  <si>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</si>
  <si>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</si>
  <si>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</si>
  <si>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</si>
  <si>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</si>
  <si>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</si>
  <si>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</si>
  <si>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</si>
  <si>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</si>
  <si>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</si>
  <si>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</si>
  <si>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</si>
  <si>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</si>
  <si>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</si>
  <si>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</si>
  <si>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</si>
  <si>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</si>
  <si>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</si>
  <si>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</si>
  <si>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</si>
  <si>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</si>
  <si>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</si>
  <si>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</si>
  <si>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</si>
  <si>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</si>
  <si>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</si>
  <si>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</si>
  <si>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</si>
  <si>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</si>
  <si>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</si>
  <si>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</si>
  <si>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</si>
  <si>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</si>
  <si>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</si>
  <si>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</si>
  <si>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</si>
  <si>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</si>
  <si>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</si>
  <si>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</si>
  <si>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</si>
  <si>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</si>
  <si>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</si>
  <si>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</si>
  <si>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</si>
  <si>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</si>
  <si>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</si>
  <si>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</si>
  <si>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</si>
  <si>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</si>
  <si>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</si>
  <si>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</si>
  <si>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</si>
  <si>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</si>
  <si>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</si>
  <si>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</si>
  <si>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</si>
  <si>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</si>
  <si>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</si>
  <si>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</si>
  <si>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</si>
  <si>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</si>
  <si>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</si>
  <si>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</si>
  <si>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</si>
  <si>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</si>
  <si>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</si>
  <si>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</si>
  <si>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</si>
  <si>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</si>
  <si>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</si>
  <si>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</si>
  <si>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</si>
  <si>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</si>
  <si>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</si>
  <si>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</si>
  <si>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</si>
  <si>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</si>
  <si>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</si>
  <si>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</si>
  <si>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</si>
  <si>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</si>
  <si>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</si>
  <si>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</si>
  <si>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</si>
  <si>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</si>
  <si>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</si>
  <si>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</si>
  <si>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</si>
  <si>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</si>
  <si>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</si>
  <si>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</si>
  <si>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</si>
  <si>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</si>
  <si>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</si>
  <si>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</si>
  <si>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</si>
  <si>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</si>
  <si>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152242</t>
  </si>
  <si>
    <t>47</t>
  </si>
  <si>
    <t>04</t>
  </si>
  <si>
    <t>0</t>
  </si>
  <si>
    <t>000</t>
  </si>
  <si>
    <t>新潟県　佐渡市</t>
  </si>
  <si>
    <t>法非適用</t>
  </si>
  <si>
    <t>電気事業</t>
  </si>
  <si>
    <t>非設置</t>
  </si>
  <si>
    <t>該当数値なし</t>
  </si>
  <si>
    <t>-</t>
  </si>
  <si>
    <t>令和19年3月31日　小倉小水力発電所</t>
  </si>
  <si>
    <t>無</t>
  </si>
  <si>
    <t>東北電力ネットワーク株式会社　新潟支店</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</si>
  <si>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</si>
  <si>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</si>
  <si>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</si>
  <si>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</si>
  <si>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</si>
  <si>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</si>
  <si>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</si>
  <si>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</si>
  <si>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</si>
  <si>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</si>
  <si>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</si>
  <si>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</si>
  <si>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</si>
  <si>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</si>
  <si>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</si>
  <si>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</si>
  <si>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</si>
  <si>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</si>
  <si>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</si>
  <si>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</si>
  <si>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</si>
  <si>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</si>
  <si>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</si>
  <si>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</si>
  <si>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</si>
  <si>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</si>
  <si>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</si>
  <si>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</si>
  <si>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</si>
  <si>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</si>
  <si>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</si>
  <si>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</si>
  <si>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</si>
  <si>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</si>
  <si>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</si>
  <si>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</si>
  <si>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</si>
  <si>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</si>
  <si>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</si>
  <si>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</si>
  <si>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</si>
  <si>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</si>
  <si>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</si>
  <si>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</si>
  <si>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</si>
  <si>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</si>
  <si>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</si>
  <si>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</si>
  <si>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</si>
  <si>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</si>
  <si>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</si>
  <si>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</si>
  <si>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</si>
  <si>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</si>
  <si>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</si>
  <si>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</si>
  <si>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</si>
  <si>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</si>
  <si>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</si>
  <si>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</si>
  <si>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</si>
  <si>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</si>
  <si>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</si>
  <si>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</si>
  <si>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</si>
  <si>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</si>
  <si>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</si>
  <si>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</si>
  <si>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</si>
  <si>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</si>
  <si>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</si>
  <si>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</si>
  <si>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</si>
  <si>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</si>
  <si>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</si>
  <si>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</si>
  <si>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</si>
  <si>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</si>
  <si>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</si>
  <si>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</si>
  <si>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</si>
  <si>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</si>
  <si>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</si>
  <si>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</si>
  <si>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</si>
  <si>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</si>
  <si>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</si>
  <si>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</si>
  <si>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</si>
  <si>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</si>
  <si>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</si>
  <si>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</si>
  <si>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</si>
  <si>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</si>
  <si>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</si>
  <si>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</si>
  <si>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</si>
  <si>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</si>
  <si>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</si>
  <si>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</si>
  <si>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</si>
  <si>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</si>
  <si>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</si>
  <si>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</si>
  <si>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</si>
  <si>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</si>
  <si>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</si>
  <si>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</si>
  <si>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</si>
  <si>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</si>
  <si>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</si>
  <si>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</si>
  <si>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</si>
  <si>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</si>
  <si>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</si>
  <si>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</si>
  <si>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</si>
  <si>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</si>
  <si>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</si>
  <si>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</si>
  <si>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</si>
  <si>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</si>
  <si>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</si>
  <si>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</si>
  <si>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発電は雨量の増減に大きく左右されることから、数年間の稼動を分析して、平均的な発電量の把握が必要と考える。</t>
    <phoneticPr fontId="5"/>
  </si>
  <si>
    <t>本発電所で使用する流水は、「灌漑用水量＋無効放流量」であり、農繁期の発電は灌漑用水への送水量に左右されるため発電量のバラツキが顕著である。冬場の発電については、用水の制約を受けないことから安定的な発電ができている。
本施設は供用開始から６年目であるが、発電はダムの貯留に左右され、ダム水位が利益に直結することから、年間を通して安定した発電を行えるよう施設管理者の技術向上に努めていきたい。</t>
    <phoneticPr fontId="5"/>
  </si>
  <si>
    <t>R4年度は前年度（R3）の発電実績との比較においては、発電量及び売電収入ともに下回った。総雨量は前年に比べ８割程度と少なく、発電の制限を受ける農繁期に雨量が多い月が集中し、制限を受けない冬場にまとまった雨量を望めなかったことも収益に影響しているものと考えられる。目標の想定を下回る発電収入であったため、必要経費を差し引いた僅かな利益しか一般会計へ繰り出すことが出来なかった。</t>
    <rPh sb="54" eb="55">
      <t>ワリ</t>
    </rPh>
    <rPh sb="55" eb="57">
      <t>テイド</t>
    </rPh>
    <rPh sb="58" eb="59">
      <t>スク</t>
    </rPh>
    <rPh sb="62" eb="64">
      <t>ハツデン</t>
    </rPh>
    <rPh sb="65" eb="67">
      <t>セイゲン</t>
    </rPh>
    <rPh sb="68" eb="69">
      <t>ウ</t>
    </rPh>
    <rPh sb="71" eb="74">
      <t>ノウハンキ</t>
    </rPh>
    <rPh sb="75" eb="77">
      <t>ウリョウ</t>
    </rPh>
    <rPh sb="78" eb="79">
      <t>オオ</t>
    </rPh>
    <rPh sb="80" eb="81">
      <t>ツキ</t>
    </rPh>
    <rPh sb="82" eb="84">
      <t>シュウチュウ</t>
    </rPh>
    <rPh sb="86" eb="88">
      <t>セイゲン</t>
    </rPh>
    <rPh sb="89" eb="90">
      <t>ウ</t>
    </rPh>
    <rPh sb="93" eb="95">
      <t>フユバ</t>
    </rPh>
    <rPh sb="101" eb="103">
      <t>ウリョウ</t>
    </rPh>
    <rPh sb="104" eb="105">
      <t>ノゾ</t>
    </rPh>
    <rPh sb="113" eb="115">
      <t>シュウエキ</t>
    </rPh>
    <rPh sb="116" eb="118">
      <t>エイキョウ</t>
    </rPh>
    <rPh sb="125" eb="12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</si>
</sst>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1594.2</c:v>
                </c:pt>
                <c:pt idx="1">
                  <c:v>1632.9</c:v>
                </c:pt>
                <c:pt idx="2">
                  <c:v>623.6</c:v>
                </c:pt>
                <c:pt idx="3">
                  <c:v>801.5</c:v>
                </c:pt>
                <c:pt idx="4">
                  <c:v>560.4</c:v>
                </c:pt>
              </c:numCache>
            </c:numRef>
          </c:val>
          <c:extLst>
            <c:ext xmlns:c16="http://schemas.microsoft.com/office/drawing/2014/chart" uri="{C3380CC4-5D6E-409C-BE32-E72D297353CC}">
              <c16:uniqueId val="{00000000-D3A4-4EA4-BA4E-B14B4BD1999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D3A4-4EA4-BA4E-B14B4BD1999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3A4-4EA4-BA4E-B14B4BD1999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E9-4DC0-BBB2-991FC76B07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B8E9-4DC0-BBB2-991FC76B07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33.700000000000003</c:v>
                </c:pt>
                <c:pt idx="1">
                  <c:v>41.3</c:v>
                </c:pt>
                <c:pt idx="2">
                  <c:v>37.700000000000003</c:v>
                </c:pt>
                <c:pt idx="3">
                  <c:v>44.8</c:v>
                </c:pt>
                <c:pt idx="4">
                  <c:v>37.1</c:v>
                </c:pt>
              </c:numCache>
            </c:numRef>
          </c:val>
          <c:extLst>
            <c:ext xmlns:c16="http://schemas.microsoft.com/office/drawing/2014/chart" uri="{C3380CC4-5D6E-409C-BE32-E72D297353CC}">
              <c16:uniqueId val="{00000000-2292-42CF-B79B-D41C562860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2292-42CF-B79B-D41C562860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6CD-4D02-B0CC-3D10418CDB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66CD-4D02-B0CC-3D10418CDB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178-4D0F-948F-31A1133359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A178-4D0F-948F-31A1133359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F-44A1-9F0F-A6C4BDBA5F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F-44A1-9F0F-A6C4BDBA5F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FD-4806-9AF5-0B366C2C74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EAFD-4806-9AF5-0B366C2C74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7-4E56-86BC-DC0E7830D0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7-4E56-86BC-DC0E7830D0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B-41CB-8755-C14B368472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B-41CB-8755-C14B368472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C3-420D-BB0D-9758001D98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C3-420D-BB0D-9758001D98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0F-4AD6-96D7-C5819518D8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0F-4AD6-96D7-C5819518D8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1594.2</c:v>
                </c:pt>
                <c:pt idx="1">
                  <c:v>1632.9</c:v>
                </c:pt>
                <c:pt idx="2">
                  <c:v>623.6</c:v>
                </c:pt>
                <c:pt idx="3">
                  <c:v>801.5</c:v>
                </c:pt>
                <c:pt idx="4">
                  <c:v>560.4</c:v>
                </c:pt>
              </c:numCache>
            </c:numRef>
          </c:val>
          <c:extLst>
            <c:ext xmlns:c16="http://schemas.microsoft.com/office/drawing/2014/chart" uri="{C3380CC4-5D6E-409C-BE32-E72D297353CC}">
              <c16:uniqueId val="{00000000-FA77-4731-BA4E-EF45C945878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FA77-4731-BA4E-EF45C945878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A77-4731-BA4E-EF45C945878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B3-43D8-AE99-93221A87DF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3-43D8-AE99-93221A87DF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2-4454-A387-522F509173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2-4454-A387-522F509173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2C-42D1-8B41-AE7F666C7C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C-42D1-8B41-AE7F666C7C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3-428A-9D20-95B8AF290E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3-428A-9D20-95B8AF290E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C-4ED6-9A66-903207544A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C-4ED6-9A66-903207544A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A-42E0-B547-37D4698CB7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A-42E0-B547-37D4698CB7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E-4ADE-9842-9B3724195C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E-4ADE-9842-9B3724195C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3-49DB-B1F2-9024EE5352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3-49DB-B1F2-9024EE5352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A-4621-A06C-6D3CA0B1BC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A-4621-A06C-6D3CA0B1BC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C-46D5-8CAA-CD3A4E4EFC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C-46D5-8CAA-CD3A4E4EFC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D-400D-BA89-826704E5FEE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D-400D-BA89-826704E5FEE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3BD-400D-BA89-826704E5FEE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0-45EF-975F-CBB908B999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0-45EF-975F-CBB908B999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2303</c:v>
                </c:pt>
                <c:pt idx="1">
                  <c:v>2278.9</c:v>
                </c:pt>
                <c:pt idx="2">
                  <c:v>5996.7</c:v>
                </c:pt>
                <c:pt idx="3">
                  <c:v>4663.8999999999996</c:v>
                </c:pt>
                <c:pt idx="4">
                  <c:v>6678.9</c:v>
                </c:pt>
              </c:numCache>
            </c:numRef>
          </c:val>
          <c:extLst>
            <c:ext xmlns:c16="http://schemas.microsoft.com/office/drawing/2014/chart" uri="{C3380CC4-5D6E-409C-BE32-E72D297353CC}">
              <c16:uniqueId val="{00000000-8A74-4D5D-A60E-328F9C6F155C}"/>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8A74-4D5D-A60E-328F9C6F155C}"/>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18170</c:v>
                </c:pt>
                <c:pt idx="1">
                  <c:v>23300</c:v>
                </c:pt>
                <c:pt idx="2">
                  <c:v>19059</c:v>
                </c:pt>
                <c:pt idx="3">
                  <c:v>23654</c:v>
                </c:pt>
                <c:pt idx="4">
                  <c:v>18388</c:v>
                </c:pt>
              </c:numCache>
            </c:numRef>
          </c:val>
          <c:extLst>
            <c:ext xmlns:c16="http://schemas.microsoft.com/office/drawing/2014/chart" uri="{C3380CC4-5D6E-409C-BE32-E72D297353CC}">
              <c16:uniqueId val="{00000000-BD3A-48FE-A273-DBBE8C6BCA9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BD3A-48FE-A273-DBBE8C6BCA9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33.700000000000003</c:v>
                </c:pt>
                <c:pt idx="1">
                  <c:v>41.3</c:v>
                </c:pt>
                <c:pt idx="2">
                  <c:v>37.700000000000003</c:v>
                </c:pt>
                <c:pt idx="3">
                  <c:v>44.8</c:v>
                </c:pt>
                <c:pt idx="4">
                  <c:v>37.1</c:v>
                </c:pt>
              </c:numCache>
            </c:numRef>
          </c:val>
          <c:extLst>
            <c:ext xmlns:c16="http://schemas.microsoft.com/office/drawing/2014/chart" uri="{C3380CC4-5D6E-409C-BE32-E72D297353CC}">
              <c16:uniqueId val="{00000000-7A5E-48D4-B17D-D532225DC4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7A5E-48D4-B17D-D532225DC4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776-4ADB-8BB1-0297D2DB94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A776-4ADB-8BB1-0297D2DB94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B90-44DB-A939-DF22EDB92D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5B90-44DB-A939-DF22EDB92D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0B-4B97-923C-3DA69B1921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B-4B97-923C-3DA69B1921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7384" y="7399712"/>
          <a:ext cx="4985996" cy="298537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649932" y="7399712"/>
          <a:ext cx="4975742" cy="298537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862012" y="7399712"/>
          <a:ext cx="4982544" cy="298537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089307" y="7399712"/>
          <a:ext cx="4980936" cy="298537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322366" y="7399712"/>
          <a:ext cx="4992069" cy="298537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5480" y="12343705"/>
          <a:ext cx="4980721" cy="295032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5480" y="15397941"/>
          <a:ext cx="4980721" cy="297457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5480" y="18493740"/>
          <a:ext cx="4980721" cy="29856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5480" y="21583305"/>
          <a:ext cx="4980721" cy="29960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5480" y="24688800"/>
          <a:ext cx="4980721" cy="295379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84918" y="12343705"/>
          <a:ext cx="4617719" cy="295032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84918" y="15397941"/>
          <a:ext cx="4617719" cy="297457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84918" y="18493740"/>
          <a:ext cx="4617719" cy="29856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84918" y="21583305"/>
          <a:ext cx="4617719" cy="29960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84918" y="24688800"/>
          <a:ext cx="4617719" cy="295379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216642" y="12343705"/>
          <a:ext cx="4617719" cy="295032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216642" y="15397941"/>
          <a:ext cx="4617719" cy="297457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216642" y="18493740"/>
          <a:ext cx="4617719" cy="29856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216642" y="21583305"/>
          <a:ext cx="4617719" cy="29960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216642" y="24688800"/>
          <a:ext cx="4617719" cy="295379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371920" y="12343705"/>
          <a:ext cx="4617719" cy="295032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371920" y="15397941"/>
          <a:ext cx="4617719" cy="297457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371920" y="18493740"/>
          <a:ext cx="4617719" cy="29856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371920" y="21583305"/>
          <a:ext cx="4617719" cy="29960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371920" y="24688800"/>
          <a:ext cx="4617719" cy="295379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503643" y="12343705"/>
          <a:ext cx="4617719" cy="295032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503643" y="15397941"/>
          <a:ext cx="4617719" cy="297457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503643" y="18493740"/>
          <a:ext cx="4617719" cy="29856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503643" y="21583305"/>
          <a:ext cx="4617719" cy="29960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503643" y="24688800"/>
          <a:ext cx="4617719" cy="295379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50" zoomScaleNormal="50" workbookViewId="0">
      <selection activeCell="VD3" sqref="VD3:VJ39"/>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新潟県　佐渡市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266</v>
      </c>
      <c r="VE3" s="111"/>
      <c r="VF3" s="111"/>
      <c r="VG3" s="111"/>
      <c r="VH3" s="111"/>
      <c r="VI3" s="111"/>
      <c r="VJ3" s="112"/>
    </row>
    <row r="4" spans="1:582" ht="23.1" customHeight="1" x14ac:dyDescent="0.2">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3">
        <f>データ!M6</f>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137</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137</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8" t="s">
        <v>139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543</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667</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607</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723</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598</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543</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667</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607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723</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598</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20346</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20346</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30</v>
      </c>
      <c r="G36" s="150"/>
      <c r="H36" s="150"/>
      <c r="I36" s="150"/>
      <c r="J36" s="150"/>
      <c r="K36" s="150"/>
      <c r="L36" s="150"/>
      <c r="M36" s="150"/>
      <c r="N36" s="150"/>
      <c r="O36" s="150"/>
      <c r="P36" s="150"/>
      <c r="Q36" s="151"/>
      <c r="R36" s="152">
        <f>データ!AY11</f>
        <v>1594.2</v>
      </c>
      <c r="S36" s="153"/>
      <c r="T36" s="153"/>
      <c r="U36" s="153"/>
      <c r="V36" s="153"/>
      <c r="W36" s="153"/>
      <c r="X36" s="153"/>
      <c r="Y36" s="153"/>
      <c r="Z36" s="153"/>
      <c r="AA36" s="153"/>
      <c r="AB36" s="153"/>
      <c r="AC36" s="153"/>
      <c r="AD36" s="153"/>
      <c r="AE36" s="153"/>
      <c r="AF36" s="153"/>
      <c r="AG36" s="153"/>
      <c r="AH36" s="153"/>
      <c r="AI36" s="153"/>
      <c r="AJ36" s="154"/>
      <c r="AK36" s="152">
        <f>データ!AZ11</f>
        <v>1632.9</v>
      </c>
      <c r="AL36" s="153"/>
      <c r="AM36" s="153"/>
      <c r="AN36" s="153"/>
      <c r="AO36" s="153"/>
      <c r="AP36" s="153"/>
      <c r="AQ36" s="153"/>
      <c r="AR36" s="153"/>
      <c r="AS36" s="153"/>
      <c r="AT36" s="153"/>
      <c r="AU36" s="153"/>
      <c r="AV36" s="153"/>
      <c r="AW36" s="153"/>
      <c r="AX36" s="153"/>
      <c r="AY36" s="153"/>
      <c r="AZ36" s="153"/>
      <c r="BA36" s="153"/>
      <c r="BB36" s="153"/>
      <c r="BC36" s="154"/>
      <c r="BD36" s="152">
        <f>データ!BA11</f>
        <v>623.6</v>
      </c>
      <c r="BE36" s="153"/>
      <c r="BF36" s="153"/>
      <c r="BG36" s="153"/>
      <c r="BH36" s="153"/>
      <c r="BI36" s="153"/>
      <c r="BJ36" s="153"/>
      <c r="BK36" s="153"/>
      <c r="BL36" s="153"/>
      <c r="BM36" s="153"/>
      <c r="BN36" s="153"/>
      <c r="BO36" s="153"/>
      <c r="BP36" s="153"/>
      <c r="BQ36" s="153"/>
      <c r="BR36" s="153"/>
      <c r="BS36" s="153"/>
      <c r="BT36" s="153"/>
      <c r="BU36" s="153"/>
      <c r="BV36" s="154"/>
      <c r="BW36" s="152">
        <f>データ!BB11</f>
        <v>801.5</v>
      </c>
      <c r="BX36" s="153"/>
      <c r="BY36" s="153"/>
      <c r="BZ36" s="153"/>
      <c r="CA36" s="153"/>
      <c r="CB36" s="153"/>
      <c r="CC36" s="153"/>
      <c r="CD36" s="153"/>
      <c r="CE36" s="153"/>
      <c r="CF36" s="153"/>
      <c r="CG36" s="153"/>
      <c r="CH36" s="153"/>
      <c r="CI36" s="153"/>
      <c r="CJ36" s="153"/>
      <c r="CK36" s="153"/>
      <c r="CL36" s="153"/>
      <c r="CM36" s="153"/>
      <c r="CN36" s="153"/>
      <c r="CO36" s="154"/>
      <c r="CP36" s="152">
        <f>データ!BC11</f>
        <v>560.4</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31</v>
      </c>
      <c r="DQ36" s="150"/>
      <c r="DR36" s="150"/>
      <c r="DS36" s="150"/>
      <c r="DT36" s="150"/>
      <c r="DU36" s="150"/>
      <c r="DV36" s="150"/>
      <c r="DW36" s="150"/>
      <c r="DX36" s="150"/>
      <c r="DY36" s="150"/>
      <c r="DZ36" s="150"/>
      <c r="EA36" s="151"/>
      <c r="EB36" s="152">
        <f>データ!BJ11</f>
        <v>1594.2</v>
      </c>
      <c r="EC36" s="153"/>
      <c r="ED36" s="153"/>
      <c r="EE36" s="153"/>
      <c r="EF36" s="153"/>
      <c r="EG36" s="153"/>
      <c r="EH36" s="153"/>
      <c r="EI36" s="153"/>
      <c r="EJ36" s="153"/>
      <c r="EK36" s="153"/>
      <c r="EL36" s="153"/>
      <c r="EM36" s="153"/>
      <c r="EN36" s="153"/>
      <c r="EO36" s="153"/>
      <c r="EP36" s="153"/>
      <c r="EQ36" s="153"/>
      <c r="ER36" s="153"/>
      <c r="ES36" s="153"/>
      <c r="ET36" s="154"/>
      <c r="EU36" s="152">
        <f>データ!BK11</f>
        <v>1632.9</v>
      </c>
      <c r="EV36" s="153"/>
      <c r="EW36" s="153"/>
      <c r="EX36" s="153"/>
      <c r="EY36" s="153"/>
      <c r="EZ36" s="153"/>
      <c r="FA36" s="153"/>
      <c r="FB36" s="153"/>
      <c r="FC36" s="153"/>
      <c r="FD36" s="153"/>
      <c r="FE36" s="153"/>
      <c r="FF36" s="153"/>
      <c r="FG36" s="153"/>
      <c r="FH36" s="153"/>
      <c r="FI36" s="153"/>
      <c r="FJ36" s="153"/>
      <c r="FK36" s="153"/>
      <c r="FL36" s="153"/>
      <c r="FM36" s="154"/>
      <c r="FN36" s="152">
        <f>データ!BL11</f>
        <v>623.6</v>
      </c>
      <c r="FO36" s="153"/>
      <c r="FP36" s="153"/>
      <c r="FQ36" s="153"/>
      <c r="FR36" s="153"/>
      <c r="FS36" s="153"/>
      <c r="FT36" s="153"/>
      <c r="FU36" s="153"/>
      <c r="FV36" s="153"/>
      <c r="FW36" s="153"/>
      <c r="FX36" s="153"/>
      <c r="FY36" s="153"/>
      <c r="FZ36" s="153"/>
      <c r="GA36" s="153"/>
      <c r="GB36" s="153"/>
      <c r="GC36" s="153"/>
      <c r="GD36" s="153"/>
      <c r="GE36" s="153"/>
      <c r="GF36" s="154"/>
      <c r="GG36" s="152">
        <f>データ!BM11</f>
        <v>801.5</v>
      </c>
      <c r="GH36" s="153"/>
      <c r="GI36" s="153"/>
      <c r="GJ36" s="153"/>
      <c r="GK36" s="153"/>
      <c r="GL36" s="153"/>
      <c r="GM36" s="153"/>
      <c r="GN36" s="153"/>
      <c r="GO36" s="153"/>
      <c r="GP36" s="153"/>
      <c r="GQ36" s="153"/>
      <c r="GR36" s="153"/>
      <c r="GS36" s="153"/>
      <c r="GT36" s="153"/>
      <c r="GU36" s="153"/>
      <c r="GV36" s="153"/>
      <c r="GW36" s="153"/>
      <c r="GX36" s="153"/>
      <c r="GY36" s="154"/>
      <c r="GZ36" s="152">
        <f>データ!BN11</f>
        <v>560.4</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31</v>
      </c>
      <c r="MK36" s="150"/>
      <c r="ML36" s="150"/>
      <c r="MM36" s="150"/>
      <c r="MN36" s="150"/>
      <c r="MO36" s="150"/>
      <c r="MP36" s="150"/>
      <c r="MQ36" s="150"/>
      <c r="MR36" s="150"/>
      <c r="MS36" s="150"/>
      <c r="MT36" s="150"/>
      <c r="MU36" s="151"/>
      <c r="MV36" s="152">
        <f>データ!CF11</f>
        <v>2303</v>
      </c>
      <c r="MW36" s="153"/>
      <c r="MX36" s="153"/>
      <c r="MY36" s="153"/>
      <c r="MZ36" s="153"/>
      <c r="NA36" s="153"/>
      <c r="NB36" s="153"/>
      <c r="NC36" s="153"/>
      <c r="ND36" s="153"/>
      <c r="NE36" s="153"/>
      <c r="NF36" s="153"/>
      <c r="NG36" s="153"/>
      <c r="NH36" s="153"/>
      <c r="NI36" s="153"/>
      <c r="NJ36" s="153"/>
      <c r="NK36" s="153"/>
      <c r="NL36" s="153"/>
      <c r="NM36" s="153"/>
      <c r="NN36" s="154"/>
      <c r="NO36" s="152">
        <f>データ!CG11</f>
        <v>2278.9</v>
      </c>
      <c r="NP36" s="153"/>
      <c r="NQ36" s="153"/>
      <c r="NR36" s="153"/>
      <c r="NS36" s="153"/>
      <c r="NT36" s="153"/>
      <c r="NU36" s="153"/>
      <c r="NV36" s="153"/>
      <c r="NW36" s="153"/>
      <c r="NX36" s="153"/>
      <c r="NY36" s="153"/>
      <c r="NZ36" s="153"/>
      <c r="OA36" s="153"/>
      <c r="OB36" s="153"/>
      <c r="OC36" s="153"/>
      <c r="OD36" s="153"/>
      <c r="OE36" s="153"/>
      <c r="OF36" s="153"/>
      <c r="OG36" s="154"/>
      <c r="OH36" s="152">
        <f>データ!CH11</f>
        <v>5996.7</v>
      </c>
      <c r="OI36" s="153"/>
      <c r="OJ36" s="153"/>
      <c r="OK36" s="153"/>
      <c r="OL36" s="153"/>
      <c r="OM36" s="153"/>
      <c r="ON36" s="153"/>
      <c r="OO36" s="153"/>
      <c r="OP36" s="153"/>
      <c r="OQ36" s="153"/>
      <c r="OR36" s="153"/>
      <c r="OS36" s="153"/>
      <c r="OT36" s="153"/>
      <c r="OU36" s="153"/>
      <c r="OV36" s="153"/>
      <c r="OW36" s="153"/>
      <c r="OX36" s="153"/>
      <c r="OY36" s="153"/>
      <c r="OZ36" s="154"/>
      <c r="PA36" s="152">
        <f>データ!CI11</f>
        <v>4663.8999999999996</v>
      </c>
      <c r="PB36" s="153"/>
      <c r="PC36" s="153"/>
      <c r="PD36" s="153"/>
      <c r="PE36" s="153"/>
      <c r="PF36" s="153"/>
      <c r="PG36" s="153"/>
      <c r="PH36" s="153"/>
      <c r="PI36" s="153"/>
      <c r="PJ36" s="153"/>
      <c r="PK36" s="153"/>
      <c r="PL36" s="153"/>
      <c r="PM36" s="153"/>
      <c r="PN36" s="153"/>
      <c r="PO36" s="153"/>
      <c r="PP36" s="153"/>
      <c r="PQ36" s="153"/>
      <c r="PR36" s="153"/>
      <c r="PS36" s="154"/>
      <c r="PT36" s="152">
        <f>データ!CJ11</f>
        <v>6678.9</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31</v>
      </c>
      <c r="QV36" s="150"/>
      <c r="QW36" s="150"/>
      <c r="QX36" s="150"/>
      <c r="QY36" s="150"/>
      <c r="QZ36" s="150"/>
      <c r="RA36" s="150"/>
      <c r="RB36" s="150"/>
      <c r="RC36" s="150"/>
      <c r="RD36" s="150"/>
      <c r="RE36" s="150"/>
      <c r="RF36" s="151"/>
      <c r="RG36" s="155">
        <f>データ!CP11</f>
        <v>18170</v>
      </c>
      <c r="RH36" s="156"/>
      <c r="RI36" s="156"/>
      <c r="RJ36" s="156"/>
      <c r="RK36" s="156"/>
      <c r="RL36" s="156"/>
      <c r="RM36" s="156"/>
      <c r="RN36" s="156"/>
      <c r="RO36" s="156"/>
      <c r="RP36" s="156"/>
      <c r="RQ36" s="156"/>
      <c r="RR36" s="156"/>
      <c r="RS36" s="156"/>
      <c r="RT36" s="156"/>
      <c r="RU36" s="156"/>
      <c r="RV36" s="156"/>
      <c r="RW36" s="156"/>
      <c r="RX36" s="156"/>
      <c r="RY36" s="157"/>
      <c r="RZ36" s="155">
        <f>データ!CQ11</f>
        <v>23300</v>
      </c>
      <c r="SA36" s="156"/>
      <c r="SB36" s="156"/>
      <c r="SC36" s="156"/>
      <c r="SD36" s="156"/>
      <c r="SE36" s="156"/>
      <c r="SF36" s="156"/>
      <c r="SG36" s="156"/>
      <c r="SH36" s="156"/>
      <c r="SI36" s="156"/>
      <c r="SJ36" s="156"/>
      <c r="SK36" s="156"/>
      <c r="SL36" s="156"/>
      <c r="SM36" s="156"/>
      <c r="SN36" s="156"/>
      <c r="SO36" s="156"/>
      <c r="SP36" s="156"/>
      <c r="SQ36" s="156"/>
      <c r="SR36" s="157"/>
      <c r="SS36" s="155">
        <f>データ!CR11</f>
        <v>19059</v>
      </c>
      <c r="ST36" s="156"/>
      <c r="SU36" s="156"/>
      <c r="SV36" s="156"/>
      <c r="SW36" s="156"/>
      <c r="SX36" s="156"/>
      <c r="SY36" s="156"/>
      <c r="SZ36" s="156"/>
      <c r="TA36" s="156"/>
      <c r="TB36" s="156"/>
      <c r="TC36" s="156"/>
      <c r="TD36" s="156"/>
      <c r="TE36" s="156"/>
      <c r="TF36" s="156"/>
      <c r="TG36" s="156"/>
      <c r="TH36" s="156"/>
      <c r="TI36" s="156"/>
      <c r="TJ36" s="156"/>
      <c r="TK36" s="157"/>
      <c r="TL36" s="155">
        <f>データ!CS11</f>
        <v>23654</v>
      </c>
      <c r="TM36" s="156"/>
      <c r="TN36" s="156"/>
      <c r="TO36" s="156"/>
      <c r="TP36" s="156"/>
      <c r="TQ36" s="156"/>
      <c r="TR36" s="156"/>
      <c r="TS36" s="156"/>
      <c r="TT36" s="156"/>
      <c r="TU36" s="156"/>
      <c r="TV36" s="156"/>
      <c r="TW36" s="156"/>
      <c r="TX36" s="156"/>
      <c r="TY36" s="156"/>
      <c r="TZ36" s="156"/>
      <c r="UA36" s="156"/>
      <c r="UB36" s="156"/>
      <c r="UC36" s="156"/>
      <c r="UD36" s="157"/>
      <c r="UE36" s="155">
        <f>データ!CT11</f>
        <v>18388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264</v>
      </c>
      <c r="VE41" s="111"/>
      <c r="VF41" s="111"/>
      <c r="VG41" s="111"/>
      <c r="VH41" s="111"/>
      <c r="VI41" s="111"/>
      <c r="VJ41" s="112"/>
    </row>
    <row r="42" spans="1:582" ht="29.4" customHeight="1" x14ac:dyDescent="0.2">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31</v>
      </c>
      <c r="I56" s="150"/>
      <c r="J56" s="150"/>
      <c r="K56" s="150"/>
      <c r="L56" s="150"/>
      <c r="M56" s="150"/>
      <c r="N56" s="150"/>
      <c r="O56" s="150"/>
      <c r="P56" s="150"/>
      <c r="Q56" s="150"/>
      <c r="R56" s="150"/>
      <c r="S56" s="151"/>
      <c r="T56" s="152">
        <f>データ!DA11</f>
        <v>33.700000000000003</v>
      </c>
      <c r="U56" s="153"/>
      <c r="V56" s="153"/>
      <c r="W56" s="153"/>
      <c r="X56" s="153"/>
      <c r="Y56" s="153"/>
      <c r="Z56" s="153"/>
      <c r="AA56" s="153"/>
      <c r="AB56" s="153"/>
      <c r="AC56" s="153"/>
      <c r="AD56" s="153"/>
      <c r="AE56" s="153"/>
      <c r="AF56" s="153"/>
      <c r="AG56" s="153"/>
      <c r="AH56" s="153"/>
      <c r="AI56" s="153"/>
      <c r="AJ56" s="153"/>
      <c r="AK56" s="153"/>
      <c r="AL56" s="154"/>
      <c r="AM56" s="152">
        <f>データ!DB11</f>
        <v>41.3</v>
      </c>
      <c r="AN56" s="153"/>
      <c r="AO56" s="153"/>
      <c r="AP56" s="153"/>
      <c r="AQ56" s="153"/>
      <c r="AR56" s="153"/>
      <c r="AS56" s="153"/>
      <c r="AT56" s="153"/>
      <c r="AU56" s="153"/>
      <c r="AV56" s="153"/>
      <c r="AW56" s="153"/>
      <c r="AX56" s="153"/>
      <c r="AY56" s="153"/>
      <c r="AZ56" s="153"/>
      <c r="BA56" s="153"/>
      <c r="BB56" s="153"/>
      <c r="BC56" s="153"/>
      <c r="BD56" s="153"/>
      <c r="BE56" s="154"/>
      <c r="BF56" s="152">
        <f>データ!DC11</f>
        <v>37.700000000000003</v>
      </c>
      <c r="BG56" s="153"/>
      <c r="BH56" s="153"/>
      <c r="BI56" s="153"/>
      <c r="BJ56" s="153"/>
      <c r="BK56" s="153"/>
      <c r="BL56" s="153"/>
      <c r="BM56" s="153"/>
      <c r="BN56" s="153"/>
      <c r="BO56" s="153"/>
      <c r="BP56" s="153"/>
      <c r="BQ56" s="153"/>
      <c r="BR56" s="153"/>
      <c r="BS56" s="153"/>
      <c r="BT56" s="153"/>
      <c r="BU56" s="153"/>
      <c r="BV56" s="153"/>
      <c r="BW56" s="153"/>
      <c r="BX56" s="154"/>
      <c r="BY56" s="152">
        <f>データ!DD11</f>
        <v>44.8</v>
      </c>
      <c r="BZ56" s="153"/>
      <c r="CA56" s="153"/>
      <c r="CB56" s="153"/>
      <c r="CC56" s="153"/>
      <c r="CD56" s="153"/>
      <c r="CE56" s="153"/>
      <c r="CF56" s="153"/>
      <c r="CG56" s="153"/>
      <c r="CH56" s="153"/>
      <c r="CI56" s="153"/>
      <c r="CJ56" s="153"/>
      <c r="CK56" s="153"/>
      <c r="CL56" s="153"/>
      <c r="CM56" s="153"/>
      <c r="CN56" s="153"/>
      <c r="CO56" s="153"/>
      <c r="CP56" s="153"/>
      <c r="CQ56" s="154"/>
      <c r="CR56" s="152">
        <f>データ!DE11</f>
        <v>37.1</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31</v>
      </c>
      <c r="EB56" s="150"/>
      <c r="EC56" s="150"/>
      <c r="ED56" s="150"/>
      <c r="EE56" s="150"/>
      <c r="EF56" s="150"/>
      <c r="EG56" s="150"/>
      <c r="EH56" s="150"/>
      <c r="EI56" s="150"/>
      <c r="EJ56" s="150"/>
      <c r="EK56" s="150"/>
      <c r="EL56" s="151"/>
      <c r="EM56" s="170">
        <f>データ!EZ11</f>
        <v>33.700000000000003</v>
      </c>
      <c r="EN56" s="170"/>
      <c r="EO56" s="170"/>
      <c r="EP56" s="170"/>
      <c r="EQ56" s="170"/>
      <c r="ER56" s="170"/>
      <c r="ES56" s="170"/>
      <c r="ET56" s="170"/>
      <c r="EU56" s="170"/>
      <c r="EV56" s="170"/>
      <c r="EW56" s="170"/>
      <c r="EX56" s="170"/>
      <c r="EY56" s="170"/>
      <c r="EZ56" s="170"/>
      <c r="FA56" s="170"/>
      <c r="FB56" s="170"/>
      <c r="FC56" s="170"/>
      <c r="FD56" s="170">
        <f>データ!FA11</f>
        <v>41.3</v>
      </c>
      <c r="FE56" s="170"/>
      <c r="FF56" s="170"/>
      <c r="FG56" s="170"/>
      <c r="FH56" s="170"/>
      <c r="FI56" s="170"/>
      <c r="FJ56" s="170"/>
      <c r="FK56" s="170"/>
      <c r="FL56" s="170"/>
      <c r="FM56" s="170"/>
      <c r="FN56" s="170"/>
      <c r="FO56" s="170"/>
      <c r="FP56" s="170"/>
      <c r="FQ56" s="170"/>
      <c r="FR56" s="170"/>
      <c r="FS56" s="170"/>
      <c r="FT56" s="170"/>
      <c r="FU56" s="170">
        <f>データ!FB11</f>
        <v>37.700000000000003</v>
      </c>
      <c r="FV56" s="170"/>
      <c r="FW56" s="170"/>
      <c r="FX56" s="170"/>
      <c r="FY56" s="170"/>
      <c r="FZ56" s="170"/>
      <c r="GA56" s="170"/>
      <c r="GB56" s="170"/>
      <c r="GC56" s="170"/>
      <c r="GD56" s="170"/>
      <c r="GE56" s="170"/>
      <c r="GF56" s="170"/>
      <c r="GG56" s="170"/>
      <c r="GH56" s="170"/>
      <c r="GI56" s="170"/>
      <c r="GJ56" s="170"/>
      <c r="GK56" s="170"/>
      <c r="GL56" s="170">
        <f>データ!FC11</f>
        <v>44.8</v>
      </c>
      <c r="GM56" s="170"/>
      <c r="GN56" s="170"/>
      <c r="GO56" s="170"/>
      <c r="GP56" s="170"/>
      <c r="GQ56" s="170"/>
      <c r="GR56" s="170"/>
      <c r="GS56" s="170"/>
      <c r="GT56" s="170"/>
      <c r="GU56" s="170"/>
      <c r="GV56" s="170"/>
      <c r="GW56" s="170"/>
      <c r="GX56" s="170"/>
      <c r="GY56" s="170"/>
      <c r="GZ56" s="170"/>
      <c r="HA56" s="170"/>
      <c r="HB56" s="170"/>
      <c r="HC56" s="170">
        <f>データ!FD11</f>
        <v>37.1</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37</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38</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31</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f>データ!EZ12</f>
        <v>57.6</v>
      </c>
      <c r="EN57" s="170"/>
      <c r="EO57" s="170"/>
      <c r="EP57" s="170"/>
      <c r="EQ57" s="170"/>
      <c r="ER57" s="170"/>
      <c r="ES57" s="170"/>
      <c r="ET57" s="170"/>
      <c r="EU57" s="170"/>
      <c r="EV57" s="170"/>
      <c r="EW57" s="170"/>
      <c r="EX57" s="170"/>
      <c r="EY57" s="170"/>
      <c r="EZ57" s="170"/>
      <c r="FA57" s="170"/>
      <c r="FB57" s="170"/>
      <c r="FC57" s="170"/>
      <c r="FD57" s="170">
        <f>データ!FA12</f>
        <v>60.4</v>
      </c>
      <c r="FE57" s="170"/>
      <c r="FF57" s="170"/>
      <c r="FG57" s="170"/>
      <c r="FH57" s="170"/>
      <c r="FI57" s="170"/>
      <c r="FJ57" s="170"/>
      <c r="FK57" s="170"/>
      <c r="FL57" s="170"/>
      <c r="FM57" s="170"/>
      <c r="FN57" s="170"/>
      <c r="FO57" s="170"/>
      <c r="FP57" s="170"/>
      <c r="FQ57" s="170"/>
      <c r="FR57" s="170"/>
      <c r="FS57" s="170"/>
      <c r="FT57" s="170"/>
      <c r="FU57" s="170">
        <f>データ!FB12</f>
        <v>54.1</v>
      </c>
      <c r="FV57" s="170"/>
      <c r="FW57" s="170"/>
      <c r="FX57" s="170"/>
      <c r="FY57" s="170"/>
      <c r="FZ57" s="170"/>
      <c r="GA57" s="170"/>
      <c r="GB57" s="170"/>
      <c r="GC57" s="170"/>
      <c r="GD57" s="170"/>
      <c r="GE57" s="170"/>
      <c r="GF57" s="170"/>
      <c r="GG57" s="170"/>
      <c r="GH57" s="170"/>
      <c r="GI57" s="170"/>
      <c r="GJ57" s="170"/>
      <c r="GK57" s="170"/>
      <c r="GL57" s="170">
        <f>データ!FC12</f>
        <v>58.1</v>
      </c>
      <c r="GM57" s="170"/>
      <c r="GN57" s="170"/>
      <c r="GO57" s="170"/>
      <c r="GP57" s="170"/>
      <c r="GQ57" s="170"/>
      <c r="GR57" s="170"/>
      <c r="GS57" s="170"/>
      <c r="GT57" s="170"/>
      <c r="GU57" s="170"/>
      <c r="GV57" s="170"/>
      <c r="GW57" s="170"/>
      <c r="GX57" s="170"/>
      <c r="GY57" s="170"/>
      <c r="GZ57" s="170"/>
      <c r="HA57" s="170"/>
      <c r="HB57" s="170"/>
      <c r="HC57" s="170">
        <f>データ!FD12</f>
        <v>55.4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39</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31</v>
      </c>
      <c r="EB71" s="150"/>
      <c r="EC71" s="150"/>
      <c r="ED71" s="150"/>
      <c r="EE71" s="150"/>
      <c r="EF71" s="150"/>
      <c r="EG71" s="150"/>
      <c r="EH71" s="150"/>
      <c r="EI71" s="150"/>
      <c r="EJ71" s="150"/>
      <c r="EK71" s="150"/>
      <c r="EL71" s="151"/>
      <c r="EM71" s="170">
        <f>データ!FJ11</f>
        <v>0</v>
      </c>
      <c r="EN71" s="170"/>
      <c r="EO71" s="170"/>
      <c r="EP71" s="170"/>
      <c r="EQ71" s="170"/>
      <c r="ER71" s="170"/>
      <c r="ES71" s="170"/>
      <c r="ET71" s="170"/>
      <c r="EU71" s="170"/>
      <c r="EV71" s="170"/>
      <c r="EW71" s="170"/>
      <c r="EX71" s="170"/>
      <c r="EY71" s="170"/>
      <c r="EZ71" s="170"/>
      <c r="FA71" s="170"/>
      <c r="FB71" s="170"/>
      <c r="FC71" s="170"/>
      <c r="FD71" s="170">
        <f>データ!FK11</f>
        <v>0</v>
      </c>
      <c r="FE71" s="170"/>
      <c r="FF71" s="170"/>
      <c r="FG71" s="170"/>
      <c r="FH71" s="170"/>
      <c r="FI71" s="170"/>
      <c r="FJ71" s="170"/>
      <c r="FK71" s="170"/>
      <c r="FL71" s="170"/>
      <c r="FM71" s="170"/>
      <c r="FN71" s="170"/>
      <c r="FO71" s="170"/>
      <c r="FP71" s="170"/>
      <c r="FQ71" s="170"/>
      <c r="FR71" s="170"/>
      <c r="FS71" s="170"/>
      <c r="FT71" s="170"/>
      <c r="FU71" s="170">
        <f>データ!FL11</f>
        <v>0</v>
      </c>
      <c r="FV71" s="170"/>
      <c r="FW71" s="170"/>
      <c r="FX71" s="170"/>
      <c r="FY71" s="170"/>
      <c r="FZ71" s="170"/>
      <c r="GA71" s="170"/>
      <c r="GB71" s="170"/>
      <c r="GC71" s="170"/>
      <c r="GD71" s="170"/>
      <c r="GE71" s="170"/>
      <c r="GF71" s="170"/>
      <c r="GG71" s="170"/>
      <c r="GH71" s="170"/>
      <c r="GI71" s="170"/>
      <c r="GJ71" s="170"/>
      <c r="GK71" s="170"/>
      <c r="GL71" s="170">
        <f>データ!FM11</f>
        <v>0</v>
      </c>
      <c r="GM71" s="170"/>
      <c r="GN71" s="170"/>
      <c r="GO71" s="170"/>
      <c r="GP71" s="170"/>
      <c r="GQ71" s="170"/>
      <c r="GR71" s="170"/>
      <c r="GS71" s="170"/>
      <c r="GT71" s="170"/>
      <c r="GU71" s="170"/>
      <c r="GV71" s="170"/>
      <c r="GW71" s="170"/>
      <c r="GX71" s="170"/>
      <c r="GY71" s="170"/>
      <c r="GZ71" s="170"/>
      <c r="HA71" s="170"/>
      <c r="HB71" s="170"/>
      <c r="HC71" s="170">
        <f>データ!FN11</f>
        <v>0</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31</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31</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31</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f>データ!FJ12</f>
        <v>8.6999999999999993</v>
      </c>
      <c r="EN72" s="170"/>
      <c r="EO72" s="170"/>
      <c r="EP72" s="170"/>
      <c r="EQ72" s="170"/>
      <c r="ER72" s="170"/>
      <c r="ES72" s="170"/>
      <c r="ET72" s="170"/>
      <c r="EU72" s="170"/>
      <c r="EV72" s="170"/>
      <c r="EW72" s="170"/>
      <c r="EX72" s="170"/>
      <c r="EY72" s="170"/>
      <c r="EZ72" s="170"/>
      <c r="FA72" s="170"/>
      <c r="FB72" s="170"/>
      <c r="FC72" s="170"/>
      <c r="FD72" s="170">
        <f>データ!FK12</f>
        <v>14.9</v>
      </c>
      <c r="FE72" s="170"/>
      <c r="FF72" s="170"/>
      <c r="FG72" s="170"/>
      <c r="FH72" s="170"/>
      <c r="FI72" s="170"/>
      <c r="FJ72" s="170"/>
      <c r="FK72" s="170"/>
      <c r="FL72" s="170"/>
      <c r="FM72" s="170"/>
      <c r="FN72" s="170"/>
      <c r="FO72" s="170"/>
      <c r="FP72" s="170"/>
      <c r="FQ72" s="170"/>
      <c r="FR72" s="170"/>
      <c r="FS72" s="170"/>
      <c r="FT72" s="170"/>
      <c r="FU72" s="170">
        <f>データ!FL12</f>
        <v>16.2</v>
      </c>
      <c r="FV72" s="170"/>
      <c r="FW72" s="170"/>
      <c r="FX72" s="170"/>
      <c r="FY72" s="170"/>
      <c r="FZ72" s="170"/>
      <c r="GA72" s="170"/>
      <c r="GB72" s="170"/>
      <c r="GC72" s="170"/>
      <c r="GD72" s="170"/>
      <c r="GE72" s="170"/>
      <c r="GF72" s="170"/>
      <c r="GG72" s="170"/>
      <c r="GH72" s="170"/>
      <c r="GI72" s="170"/>
      <c r="GJ72" s="170"/>
      <c r="GK72" s="170"/>
      <c r="GL72" s="170">
        <f>データ!FM12</f>
        <v>5.6</v>
      </c>
      <c r="GM72" s="170"/>
      <c r="GN72" s="170"/>
      <c r="GO72" s="170"/>
      <c r="GP72" s="170"/>
      <c r="GQ72" s="170"/>
      <c r="GR72" s="170"/>
      <c r="GS72" s="170"/>
      <c r="GT72" s="170"/>
      <c r="GU72" s="170"/>
      <c r="GV72" s="170"/>
      <c r="GW72" s="170"/>
      <c r="GX72" s="170"/>
      <c r="GY72" s="170"/>
      <c r="GZ72" s="170"/>
      <c r="HA72" s="170"/>
      <c r="HB72" s="170"/>
      <c r="HC72" s="170">
        <f>データ!FN12</f>
        <v>7</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31</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31</v>
      </c>
      <c r="EB86" s="150"/>
      <c r="EC86" s="150"/>
      <c r="ED86" s="150"/>
      <c r="EE86" s="150"/>
      <c r="EF86" s="150"/>
      <c r="EG86" s="150"/>
      <c r="EH86" s="150"/>
      <c r="EI86" s="150"/>
      <c r="EJ86" s="150"/>
      <c r="EK86" s="150"/>
      <c r="EL86" s="151"/>
      <c r="EM86" s="170">
        <f>データ!FT11</f>
        <v>0</v>
      </c>
      <c r="EN86" s="170"/>
      <c r="EO86" s="170"/>
      <c r="EP86" s="170"/>
      <c r="EQ86" s="170"/>
      <c r="ER86" s="170"/>
      <c r="ES86" s="170"/>
      <c r="ET86" s="170"/>
      <c r="EU86" s="170"/>
      <c r="EV86" s="170"/>
      <c r="EW86" s="170"/>
      <c r="EX86" s="170"/>
      <c r="EY86" s="170"/>
      <c r="EZ86" s="170"/>
      <c r="FA86" s="170"/>
      <c r="FB86" s="170"/>
      <c r="FC86" s="170"/>
      <c r="FD86" s="170">
        <f>データ!FU11</f>
        <v>0</v>
      </c>
      <c r="FE86" s="170"/>
      <c r="FF86" s="170"/>
      <c r="FG86" s="170"/>
      <c r="FH86" s="170"/>
      <c r="FI86" s="170"/>
      <c r="FJ86" s="170"/>
      <c r="FK86" s="170"/>
      <c r="FL86" s="170"/>
      <c r="FM86" s="170"/>
      <c r="FN86" s="170"/>
      <c r="FO86" s="170"/>
      <c r="FP86" s="170"/>
      <c r="FQ86" s="170"/>
      <c r="FR86" s="170"/>
      <c r="FS86" s="170"/>
      <c r="FT86" s="170"/>
      <c r="FU86" s="170">
        <f>データ!FV11</f>
        <v>0</v>
      </c>
      <c r="FV86" s="170"/>
      <c r="FW86" s="170"/>
      <c r="FX86" s="170"/>
      <c r="FY86" s="170"/>
      <c r="FZ86" s="170"/>
      <c r="GA86" s="170"/>
      <c r="GB86" s="170"/>
      <c r="GC86" s="170"/>
      <c r="GD86" s="170"/>
      <c r="GE86" s="170"/>
      <c r="GF86" s="170"/>
      <c r="GG86" s="170"/>
      <c r="GH86" s="170"/>
      <c r="GI86" s="170"/>
      <c r="GJ86" s="170"/>
      <c r="GK86" s="170"/>
      <c r="GL86" s="170">
        <f>データ!FW11</f>
        <v>0</v>
      </c>
      <c r="GM86" s="170"/>
      <c r="GN86" s="170"/>
      <c r="GO86" s="170"/>
      <c r="GP86" s="170"/>
      <c r="GQ86" s="170"/>
      <c r="GR86" s="170"/>
      <c r="GS86" s="170"/>
      <c r="GT86" s="170"/>
      <c r="GU86" s="170"/>
      <c r="GV86" s="170"/>
      <c r="GW86" s="170"/>
      <c r="GX86" s="170"/>
      <c r="GY86" s="170"/>
      <c r="GZ86" s="170"/>
      <c r="HA86" s="170"/>
      <c r="HB86" s="170"/>
      <c r="HC86" s="170">
        <f>データ!FX11</f>
        <v>0</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31</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31</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31</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f>データ!FT12</f>
        <v>375</v>
      </c>
      <c r="EN87" s="170"/>
      <c r="EO87" s="170"/>
      <c r="EP87" s="170"/>
      <c r="EQ87" s="170"/>
      <c r="ER87" s="170"/>
      <c r="ES87" s="170"/>
      <c r="ET87" s="170"/>
      <c r="EU87" s="170"/>
      <c r="EV87" s="170"/>
      <c r="EW87" s="170"/>
      <c r="EX87" s="170"/>
      <c r="EY87" s="170"/>
      <c r="EZ87" s="170"/>
      <c r="FA87" s="170"/>
      <c r="FB87" s="170"/>
      <c r="FC87" s="170"/>
      <c r="FD87" s="170">
        <f>データ!FU12</f>
        <v>314.5</v>
      </c>
      <c r="FE87" s="170"/>
      <c r="FF87" s="170"/>
      <c r="FG87" s="170"/>
      <c r="FH87" s="170"/>
      <c r="FI87" s="170"/>
      <c r="FJ87" s="170"/>
      <c r="FK87" s="170"/>
      <c r="FL87" s="170"/>
      <c r="FM87" s="170"/>
      <c r="FN87" s="170"/>
      <c r="FO87" s="170"/>
      <c r="FP87" s="170"/>
      <c r="FQ87" s="170"/>
      <c r="FR87" s="170"/>
      <c r="FS87" s="170"/>
      <c r="FT87" s="170"/>
      <c r="FU87" s="170">
        <f>データ!FV12</f>
        <v>339.9</v>
      </c>
      <c r="FV87" s="170"/>
      <c r="FW87" s="170"/>
      <c r="FX87" s="170"/>
      <c r="FY87" s="170"/>
      <c r="FZ87" s="170"/>
      <c r="GA87" s="170"/>
      <c r="GB87" s="170"/>
      <c r="GC87" s="170"/>
      <c r="GD87" s="170"/>
      <c r="GE87" s="170"/>
      <c r="GF87" s="170"/>
      <c r="GG87" s="170"/>
      <c r="GH87" s="170"/>
      <c r="GI87" s="170"/>
      <c r="GJ87" s="170"/>
      <c r="GK87" s="170"/>
      <c r="GL87" s="170">
        <f>データ!FW12</f>
        <v>303.60000000000002</v>
      </c>
      <c r="GM87" s="170"/>
      <c r="GN87" s="170"/>
      <c r="GO87" s="170"/>
      <c r="GP87" s="170"/>
      <c r="GQ87" s="170"/>
      <c r="GR87" s="170"/>
      <c r="GS87" s="170"/>
      <c r="GT87" s="170"/>
      <c r="GU87" s="170"/>
      <c r="GV87" s="170"/>
      <c r="GW87" s="170"/>
      <c r="GX87" s="170"/>
      <c r="GY87" s="170"/>
      <c r="GZ87" s="170"/>
      <c r="HA87" s="170"/>
      <c r="HB87" s="170"/>
      <c r="HC87" s="170">
        <f>データ!FX12</f>
        <v>276.89999999999998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40</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265</v>
      </c>
      <c r="VE100" s="111"/>
      <c r="VF100" s="111"/>
      <c r="VG100" s="111"/>
      <c r="VH100" s="111"/>
      <c r="VI100" s="111"/>
      <c r="VJ100" s="112"/>
    </row>
    <row r="101" spans="1:582" ht="13.5" customHeight="1" x14ac:dyDescent="0.2">
      <c r="A101" s="1"/>
      <c r="B101" s="28"/>
      <c r="C101" s="1"/>
      <c r="D101" s="1"/>
      <c r="E101" s="1"/>
      <c r="F101" s="1"/>
      <c r="G101" s="1"/>
      <c r="H101" s="149" t="s">
        <v>37</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31</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31</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31</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31</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31</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31</v>
      </c>
      <c r="EB117" s="150"/>
      <c r="EC117" s="150"/>
      <c r="ED117" s="150"/>
      <c r="EE117" s="150"/>
      <c r="EF117" s="150"/>
      <c r="EG117" s="150"/>
      <c r="EH117" s="150"/>
      <c r="EI117" s="150"/>
      <c r="EJ117" s="150"/>
      <c r="EK117" s="150"/>
      <c r="EL117" s="151"/>
      <c r="EM117" s="170">
        <f>データ!GN11</f>
        <v>100</v>
      </c>
      <c r="EN117" s="170"/>
      <c r="EO117" s="170"/>
      <c r="EP117" s="170"/>
      <c r="EQ117" s="170"/>
      <c r="ER117" s="170"/>
      <c r="ES117" s="170"/>
      <c r="ET117" s="170"/>
      <c r="EU117" s="170"/>
      <c r="EV117" s="170"/>
      <c r="EW117" s="170"/>
      <c r="EX117" s="170"/>
      <c r="EY117" s="170"/>
      <c r="EZ117" s="170"/>
      <c r="FA117" s="170"/>
      <c r="FB117" s="170"/>
      <c r="FC117" s="170"/>
      <c r="FD117" s="170">
        <f>データ!GO11</f>
        <v>100</v>
      </c>
      <c r="FE117" s="170"/>
      <c r="FF117" s="170"/>
      <c r="FG117" s="170"/>
      <c r="FH117" s="170"/>
      <c r="FI117" s="170"/>
      <c r="FJ117" s="170"/>
      <c r="FK117" s="170"/>
      <c r="FL117" s="170"/>
      <c r="FM117" s="170"/>
      <c r="FN117" s="170"/>
      <c r="FO117" s="170"/>
      <c r="FP117" s="170"/>
      <c r="FQ117" s="170"/>
      <c r="FR117" s="170"/>
      <c r="FS117" s="170"/>
      <c r="FT117" s="170"/>
      <c r="FU117" s="170">
        <f>データ!GP11</f>
        <v>100</v>
      </c>
      <c r="FV117" s="170"/>
      <c r="FW117" s="170"/>
      <c r="FX117" s="170"/>
      <c r="FY117" s="170"/>
      <c r="FZ117" s="170"/>
      <c r="GA117" s="170"/>
      <c r="GB117" s="170"/>
      <c r="GC117" s="170"/>
      <c r="GD117" s="170"/>
      <c r="GE117" s="170"/>
      <c r="GF117" s="170"/>
      <c r="GG117" s="170"/>
      <c r="GH117" s="170"/>
      <c r="GI117" s="170"/>
      <c r="GJ117" s="170"/>
      <c r="GK117" s="170"/>
      <c r="GL117" s="170">
        <f>データ!GQ11</f>
        <v>100</v>
      </c>
      <c r="GM117" s="170"/>
      <c r="GN117" s="170"/>
      <c r="GO117" s="170"/>
      <c r="GP117" s="170"/>
      <c r="GQ117" s="170"/>
      <c r="GR117" s="170"/>
      <c r="GS117" s="170"/>
      <c r="GT117" s="170"/>
      <c r="GU117" s="170"/>
      <c r="GV117" s="170"/>
      <c r="GW117" s="170"/>
      <c r="GX117" s="170"/>
      <c r="GY117" s="170"/>
      <c r="GZ117" s="170"/>
      <c r="HA117" s="170"/>
      <c r="HB117" s="170"/>
      <c r="HC117" s="170">
        <f>データ!GR11</f>
        <v>100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31</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31</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31</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f>データ!GN12</f>
        <v>94.7</v>
      </c>
      <c r="EN118" s="170"/>
      <c r="EO118" s="170"/>
      <c r="EP118" s="170"/>
      <c r="EQ118" s="170"/>
      <c r="ER118" s="170"/>
      <c r="ES118" s="170"/>
      <c r="ET118" s="170"/>
      <c r="EU118" s="170"/>
      <c r="EV118" s="170"/>
      <c r="EW118" s="170"/>
      <c r="EX118" s="170"/>
      <c r="EY118" s="170"/>
      <c r="EZ118" s="170"/>
      <c r="FA118" s="170"/>
      <c r="FB118" s="170"/>
      <c r="FC118" s="170"/>
      <c r="FD118" s="170">
        <f>データ!GO12</f>
        <v>96</v>
      </c>
      <c r="FE118" s="170"/>
      <c r="FF118" s="170"/>
      <c r="FG118" s="170"/>
      <c r="FH118" s="170"/>
      <c r="FI118" s="170"/>
      <c r="FJ118" s="170"/>
      <c r="FK118" s="170"/>
      <c r="FL118" s="170"/>
      <c r="FM118" s="170"/>
      <c r="FN118" s="170"/>
      <c r="FO118" s="170"/>
      <c r="FP118" s="170"/>
      <c r="FQ118" s="170"/>
      <c r="FR118" s="170"/>
      <c r="FS118" s="170"/>
      <c r="FT118" s="170"/>
      <c r="FU118" s="170">
        <f>データ!GP12</f>
        <v>97.1</v>
      </c>
      <c r="FV118" s="170"/>
      <c r="FW118" s="170"/>
      <c r="FX118" s="170"/>
      <c r="FY118" s="170"/>
      <c r="FZ118" s="170"/>
      <c r="GA118" s="170"/>
      <c r="GB118" s="170"/>
      <c r="GC118" s="170"/>
      <c r="GD118" s="170"/>
      <c r="GE118" s="170"/>
      <c r="GF118" s="170"/>
      <c r="GG118" s="170"/>
      <c r="GH118" s="170"/>
      <c r="GI118" s="170"/>
      <c r="GJ118" s="170"/>
      <c r="GK118" s="170"/>
      <c r="GL118" s="170">
        <f>データ!GQ12</f>
        <v>98.9</v>
      </c>
      <c r="GM118" s="170"/>
      <c r="GN118" s="170"/>
      <c r="GO118" s="170"/>
      <c r="GP118" s="170"/>
      <c r="GQ118" s="170"/>
      <c r="GR118" s="170"/>
      <c r="GS118" s="170"/>
      <c r="GT118" s="170"/>
      <c r="GU118" s="170"/>
      <c r="GV118" s="170"/>
      <c r="GW118" s="170"/>
      <c r="GX118" s="170"/>
      <c r="GY118" s="170"/>
      <c r="GZ118" s="170"/>
      <c r="HA118" s="170"/>
      <c r="HB118" s="170"/>
      <c r="HC118" s="170">
        <f>データ!GR12</f>
        <v>99.1</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2">
      <c r="A122" s="1"/>
      <c r="B122" s="177" t="s">
        <v>41</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（最大出力合計184kW）</v>
      </c>
      <c r="D126" s="2" t="str">
        <f>データ!EX9</f>
        <v>（最大出力合計184kW）</v>
      </c>
      <c r="E126" s="2" t="str">
        <f>データ!GW9</f>
        <v>（最大出力合計-kW）</v>
      </c>
      <c r="F126" s="2" t="str">
        <f>データ!IV9</f>
        <v>（最大出力合計-kW）</v>
      </c>
      <c r="G126" s="2" t="str">
        <f>データ!KU9</f>
        <v>（最大出力合計-kW）</v>
      </c>
    </row>
  </sheetData>
  <sheetProtection algorithmName="SHA-512" hashValue="OxYjnbPgPNl4Kxs0QajyGyOBtK5M0AAQlBkBprg5FMMhgM+tr2cPjmiTTvboyhhFRjZ4yR4+AOeIhlQBSU+Kzw==" saltValue="8NwbQL/xLy0D/tu2TPmiY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52.8" x14ac:dyDescent="0.2">
      <c r="A6" s="33" t="s">
        <v>124</v>
      </c>
      <c r="B6" s="48" t="str">
        <f>B7</f>
        <v>2022</v>
      </c>
      <c r="C6" s="48" t="str">
        <f t="shared" ref="C6:AX6" si="6">C7</f>
        <v>152242</v>
      </c>
      <c r="D6" s="48" t="str">
        <f t="shared" si="6"/>
        <v>47</v>
      </c>
      <c r="E6" s="48" t="str">
        <f t="shared" si="6"/>
        <v>04</v>
      </c>
      <c r="F6" s="48" t="str">
        <f t="shared" si="6"/>
        <v>0</v>
      </c>
      <c r="G6" s="48" t="str">
        <f t="shared" si="6"/>
        <v>000</v>
      </c>
      <c r="H6" s="48" t="str">
        <f t="shared" si="6"/>
        <v>新潟県　佐渡市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令和19年3月31日　小倉小水力発電所</v>
      </c>
      <c r="S6" s="52" t="str">
        <f t="shared" si="6"/>
        <v>令和19年3月31日　小倉小水力発電所</v>
      </c>
      <c r="T6" s="48" t="str">
        <f t="shared" si="6"/>
        <v>無</v>
      </c>
      <c r="U6" s="52" t="str">
        <f t="shared" si="6"/>
        <v>東北電力ネットワーク株式会社　新潟支店</v>
      </c>
      <c r="V6" s="49" t="str">
        <f t="shared" si="6"/>
        <v>-</v>
      </c>
      <c r="W6" s="50">
        <f>W7</f>
        <v>543</v>
      </c>
      <c r="X6" s="50">
        <f t="shared" si="6"/>
        <v>667</v>
      </c>
      <c r="Y6" s="50">
        <f t="shared" si="6"/>
        <v>607</v>
      </c>
      <c r="Z6" s="50">
        <f t="shared" si="6"/>
        <v>723</v>
      </c>
      <c r="AA6" s="50">
        <f t="shared" si="6"/>
        <v>598</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543</v>
      </c>
      <c r="AR6" s="50">
        <f t="shared" si="6"/>
        <v>667</v>
      </c>
      <c r="AS6" s="50">
        <f t="shared" si="6"/>
        <v>607</v>
      </c>
      <c r="AT6" s="50">
        <f t="shared" si="6"/>
        <v>723</v>
      </c>
      <c r="AU6" s="50">
        <f t="shared" si="6"/>
        <v>598</v>
      </c>
      <c r="AV6" s="50" t="str">
        <f t="shared" si="6"/>
        <v>-</v>
      </c>
      <c r="AW6" s="50">
        <f t="shared" si="6"/>
        <v>20346</v>
      </c>
      <c r="AX6" s="50">
        <f t="shared" si="6"/>
        <v>20346</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125</v>
      </c>
      <c r="C7" s="58" t="s">
        <v>126</v>
      </c>
      <c r="D7" s="58" t="s">
        <v>127</v>
      </c>
      <c r="E7" s="58" t="s">
        <v>128</v>
      </c>
      <c r="F7" s="58" t="s">
        <v>129</v>
      </c>
      <c r="G7" s="58" t="s">
        <v>130</v>
      </c>
      <c r="H7" s="58" t="s">
        <v>131</v>
      </c>
      <c r="I7" s="58" t="s">
        <v>132</v>
      </c>
      <c r="J7" s="58" t="s">
        <v>133</v>
      </c>
      <c r="K7" s="58" t="s">
        <v>134</v>
      </c>
      <c r="L7" s="59" t="s">
        <v>135</v>
      </c>
      <c r="M7" s="60">
        <v>1</v>
      </c>
      <c r="N7" s="60" t="s">
        <v>136</v>
      </c>
      <c r="O7" s="61" t="s">
        <v>136</v>
      </c>
      <c r="P7" s="61" t="s">
        <v>136</v>
      </c>
      <c r="Q7" s="61" t="s">
        <v>136</v>
      </c>
      <c r="R7" s="62" t="s">
        <v>137</v>
      </c>
      <c r="S7" s="62" t="s">
        <v>137</v>
      </c>
      <c r="T7" s="63" t="s">
        <v>138</v>
      </c>
      <c r="U7" s="62" t="s">
        <v>139</v>
      </c>
      <c r="V7" s="59" t="s">
        <v>136</v>
      </c>
      <c r="W7" s="61">
        <v>543</v>
      </c>
      <c r="X7" s="61">
        <v>667</v>
      </c>
      <c r="Y7" s="61">
        <v>607</v>
      </c>
      <c r="Z7" s="61">
        <v>723</v>
      </c>
      <c r="AA7" s="61">
        <v>598</v>
      </c>
      <c r="AB7" s="61" t="s">
        <v>136</v>
      </c>
      <c r="AC7" s="61" t="s">
        <v>136</v>
      </c>
      <c r="AD7" s="61" t="s">
        <v>136</v>
      </c>
      <c r="AE7" s="61" t="s">
        <v>136</v>
      </c>
      <c r="AF7" s="61" t="s">
        <v>136</v>
      </c>
      <c r="AG7" s="61" t="s">
        <v>136</v>
      </c>
      <c r="AH7" s="61" t="s">
        <v>136</v>
      </c>
      <c r="AI7" s="61" t="s">
        <v>136</v>
      </c>
      <c r="AJ7" s="61" t="s">
        <v>136</v>
      </c>
      <c r="AK7" s="61" t="s">
        <v>136</v>
      </c>
      <c r="AL7" s="61" t="s">
        <v>136</v>
      </c>
      <c r="AM7" s="61" t="s">
        <v>136</v>
      </c>
      <c r="AN7" s="61" t="s">
        <v>136</v>
      </c>
      <c r="AO7" s="61" t="s">
        <v>136</v>
      </c>
      <c r="AP7" s="61" t="s">
        <v>136</v>
      </c>
      <c r="AQ7" s="61">
        <v>543</v>
      </c>
      <c r="AR7" s="61">
        <v>667</v>
      </c>
      <c r="AS7" s="61">
        <v>607</v>
      </c>
      <c r="AT7" s="61">
        <v>723</v>
      </c>
      <c r="AU7" s="61">
        <v>598</v>
      </c>
      <c r="AV7" s="61" t="s">
        <v>136</v>
      </c>
      <c r="AW7" s="61">
        <v>20346</v>
      </c>
      <c r="AX7" s="61">
        <v>20346</v>
      </c>
      <c r="AY7" s="64">
        <v>1594.2</v>
      </c>
      <c r="AZ7" s="64">
        <v>1632.9</v>
      </c>
      <c r="BA7" s="64">
        <v>623.6</v>
      </c>
      <c r="BB7" s="64">
        <v>801.5</v>
      </c>
      <c r="BC7" s="64">
        <v>560.4</v>
      </c>
      <c r="BD7" s="64">
        <v>123.2</v>
      </c>
      <c r="BE7" s="64">
        <v>134.69999999999999</v>
      </c>
      <c r="BF7" s="64">
        <v>141.80000000000001</v>
      </c>
      <c r="BG7" s="64">
        <v>138.19999999999999</v>
      </c>
      <c r="BH7" s="64">
        <v>135</v>
      </c>
      <c r="BI7" s="64">
        <v>100</v>
      </c>
      <c r="BJ7" s="64">
        <v>1594.2</v>
      </c>
      <c r="BK7" s="64">
        <v>1632.9</v>
      </c>
      <c r="BL7" s="64">
        <v>623.6</v>
      </c>
      <c r="BM7" s="64">
        <v>801.5</v>
      </c>
      <c r="BN7" s="64">
        <v>560.4</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2303</v>
      </c>
      <c r="CG7" s="64">
        <v>2278.9</v>
      </c>
      <c r="CH7" s="64">
        <v>5996.7</v>
      </c>
      <c r="CI7" s="64">
        <v>4663.8999999999996</v>
      </c>
      <c r="CJ7" s="64">
        <v>6678.9</v>
      </c>
      <c r="CK7" s="64">
        <v>19863.5</v>
      </c>
      <c r="CL7" s="64">
        <v>19066.3</v>
      </c>
      <c r="CM7" s="64">
        <v>18998.7</v>
      </c>
      <c r="CN7" s="64">
        <v>17544.5</v>
      </c>
      <c r="CO7" s="64">
        <v>19886.599999999999</v>
      </c>
      <c r="CP7" s="61">
        <v>18170</v>
      </c>
      <c r="CQ7" s="61">
        <v>23300</v>
      </c>
      <c r="CR7" s="61">
        <v>19059</v>
      </c>
      <c r="CS7" s="61">
        <v>23654</v>
      </c>
      <c r="CT7" s="61">
        <v>18388</v>
      </c>
      <c r="CU7" s="61">
        <v>34140</v>
      </c>
      <c r="CV7" s="61">
        <v>33434</v>
      </c>
      <c r="CW7" s="61">
        <v>36820</v>
      </c>
      <c r="CX7" s="61">
        <v>35532</v>
      </c>
      <c r="CY7" s="61">
        <v>36111</v>
      </c>
      <c r="CZ7" s="61">
        <v>184</v>
      </c>
      <c r="DA7" s="64">
        <v>33.700000000000003</v>
      </c>
      <c r="DB7" s="64">
        <v>41.3</v>
      </c>
      <c r="DC7" s="64">
        <v>37.700000000000003</v>
      </c>
      <c r="DD7" s="64">
        <v>44.8</v>
      </c>
      <c r="DE7" s="64">
        <v>37.1</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v>184</v>
      </c>
      <c r="EZ7" s="64">
        <v>33.700000000000003</v>
      </c>
      <c r="FA7" s="64">
        <v>41.3</v>
      </c>
      <c r="FB7" s="64">
        <v>37.700000000000003</v>
      </c>
      <c r="FC7" s="64">
        <v>44.8</v>
      </c>
      <c r="FD7" s="64">
        <v>37.1</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v>100</v>
      </c>
      <c r="GO7" s="64">
        <v>100</v>
      </c>
      <c r="GP7" s="64">
        <v>100</v>
      </c>
      <c r="GQ7" s="64">
        <v>100</v>
      </c>
      <c r="GR7" s="64">
        <v>100</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t="s">
        <v>136</v>
      </c>
      <c r="KW7" s="64" t="s">
        <v>136</v>
      </c>
      <c r="KX7" s="64" t="s">
        <v>136</v>
      </c>
      <c r="KY7" s="64" t="s">
        <v>136</v>
      </c>
      <c r="KZ7" s="64" t="s">
        <v>136</v>
      </c>
      <c r="LA7" s="64" t="s">
        <v>136</v>
      </c>
      <c r="LB7" s="64">
        <v>15.3</v>
      </c>
      <c r="LC7" s="64">
        <v>14.9</v>
      </c>
      <c r="LD7" s="64">
        <v>14.9</v>
      </c>
      <c r="LE7" s="64">
        <v>14.3</v>
      </c>
      <c r="LF7" s="64">
        <v>13.8</v>
      </c>
      <c r="LG7" s="64" t="s">
        <v>136</v>
      </c>
      <c r="LH7" s="64" t="s">
        <v>136</v>
      </c>
      <c r="LI7" s="64" t="s">
        <v>136</v>
      </c>
      <c r="LJ7" s="64" t="s">
        <v>136</v>
      </c>
      <c r="LK7" s="64" t="s">
        <v>136</v>
      </c>
      <c r="LL7" s="64">
        <v>0.7</v>
      </c>
      <c r="LM7" s="64">
        <v>0.4</v>
      </c>
      <c r="LN7" s="64">
        <v>1.8</v>
      </c>
      <c r="LO7" s="64">
        <v>1.8</v>
      </c>
      <c r="LP7" s="64">
        <v>2.7</v>
      </c>
      <c r="LQ7" s="64" t="s">
        <v>136</v>
      </c>
      <c r="LR7" s="64" t="s">
        <v>136</v>
      </c>
      <c r="LS7" s="64" t="s">
        <v>136</v>
      </c>
      <c r="LT7" s="64" t="s">
        <v>136</v>
      </c>
      <c r="LU7" s="64" t="s">
        <v>136</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t="s">
        <v>136</v>
      </c>
      <c r="ML7" s="64" t="s">
        <v>136</v>
      </c>
      <c r="MM7" s="64" t="s">
        <v>136</v>
      </c>
      <c r="MN7" s="64" t="s">
        <v>136</v>
      </c>
      <c r="MO7" s="64" t="s">
        <v>136</v>
      </c>
      <c r="MP7" s="64">
        <v>98.7</v>
      </c>
      <c r="MQ7" s="64">
        <v>98.8</v>
      </c>
      <c r="MR7" s="64">
        <v>98.9</v>
      </c>
      <c r="MS7" s="64">
        <v>99.7</v>
      </c>
      <c r="MT7" s="64">
        <v>99.8</v>
      </c>
      <c r="MU7" s="64">
        <v>1</v>
      </c>
      <c r="MV7" s="64">
        <v>1</v>
      </c>
      <c r="MW7" s="64">
        <v>1</v>
      </c>
      <c r="MX7" s="64">
        <v>1</v>
      </c>
      <c r="MY7" s="64" t="s">
        <v>136</v>
      </c>
      <c r="MZ7" s="64" t="s">
        <v>136</v>
      </c>
      <c r="NA7" s="64" t="s">
        <v>136</v>
      </c>
      <c r="NB7" s="64" t="s">
        <v>136</v>
      </c>
      <c r="NC7" s="64" t="s">
        <v>136</v>
      </c>
      <c r="ND7" s="64" t="s">
        <v>136</v>
      </c>
      <c r="NE7" s="64" t="s">
        <v>136</v>
      </c>
      <c r="NF7" s="64" t="s">
        <v>136</v>
      </c>
      <c r="NG7" s="64" t="s">
        <v>136</v>
      </c>
      <c r="NH7" s="64" t="s">
        <v>136</v>
      </c>
      <c r="NI7" s="64" t="s">
        <v>136</v>
      </c>
      <c r="NJ7" s="64" t="s">
        <v>136</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FIT・FIP収入割合（％）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FIT・FIP収入割合（％）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（最大出力合計184kW）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（最大出力合計184kW）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1594.2</v>
      </c>
      <c r="AZ11" s="75">
        <f>AZ7</f>
        <v>1632.9</v>
      </c>
      <c r="BA11" s="75">
        <f>BA7</f>
        <v>623.6</v>
      </c>
      <c r="BB11" s="75">
        <f>BB7</f>
        <v>801.5</v>
      </c>
      <c r="BC11" s="75">
        <f>BC7</f>
        <v>560.4</v>
      </c>
      <c r="BD11" s="65"/>
      <c r="BE11" s="65"/>
      <c r="BF11" s="65"/>
      <c r="BG11" s="65"/>
      <c r="BH11" s="65"/>
      <c r="BI11" s="74" t="s">
        <v>148</v>
      </c>
      <c r="BJ11" s="75">
        <f>BJ7</f>
        <v>1594.2</v>
      </c>
      <c r="BK11" s="75">
        <f>BK7</f>
        <v>1632.9</v>
      </c>
      <c r="BL11" s="75">
        <f>BL7</f>
        <v>623.6</v>
      </c>
      <c r="BM11" s="75">
        <f>BM7</f>
        <v>801.5</v>
      </c>
      <c r="BN11" s="75">
        <f>BN7</f>
        <v>560.4</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148</v>
      </c>
      <c r="CF11" s="75">
        <f>CF7</f>
        <v>2303</v>
      </c>
      <c r="CG11" s="75">
        <f>CG7</f>
        <v>2278.9</v>
      </c>
      <c r="CH11" s="75">
        <f>CH7</f>
        <v>5996.7</v>
      </c>
      <c r="CI11" s="75">
        <f>CI7</f>
        <v>4663.8999999999996</v>
      </c>
      <c r="CJ11" s="75">
        <f>CJ7</f>
        <v>6678.9</v>
      </c>
      <c r="CK11" s="65"/>
      <c r="CL11" s="65"/>
      <c r="CM11" s="65"/>
      <c r="CN11" s="65"/>
      <c r="CO11" s="74" t="s">
        <v>148</v>
      </c>
      <c r="CP11" s="76">
        <f>CP7</f>
        <v>18170</v>
      </c>
      <c r="CQ11" s="76">
        <f>CQ7</f>
        <v>23300</v>
      </c>
      <c r="CR11" s="76">
        <f>CR7</f>
        <v>19059</v>
      </c>
      <c r="CS11" s="76">
        <f>CS7</f>
        <v>23654</v>
      </c>
      <c r="CT11" s="76">
        <f>CT7</f>
        <v>18388</v>
      </c>
      <c r="CU11" s="65"/>
      <c r="CV11" s="65"/>
      <c r="CW11" s="65"/>
      <c r="CX11" s="65"/>
      <c r="CY11" s="65"/>
      <c r="CZ11" s="74" t="s">
        <v>148</v>
      </c>
      <c r="DA11" s="75">
        <f>DA7</f>
        <v>33.700000000000003</v>
      </c>
      <c r="DB11" s="75">
        <f>DB7</f>
        <v>41.3</v>
      </c>
      <c r="DC11" s="75">
        <f>DC7</f>
        <v>37.700000000000003</v>
      </c>
      <c r="DD11" s="75">
        <f>DD7</f>
        <v>44.8</v>
      </c>
      <c r="DE11" s="75">
        <f>DE7</f>
        <v>37.1</v>
      </c>
      <c r="DF11" s="65"/>
      <c r="DG11" s="65"/>
      <c r="DH11" s="65"/>
      <c r="DI11" s="65"/>
      <c r="DJ11" s="74" t="s">
        <v>148</v>
      </c>
      <c r="DK11" s="75">
        <f>DK7</f>
        <v>0</v>
      </c>
      <c r="DL11" s="75">
        <f>DL7</f>
        <v>0</v>
      </c>
      <c r="DM11" s="75">
        <f>DM7</f>
        <v>0</v>
      </c>
      <c r="DN11" s="75">
        <f>DN7</f>
        <v>0</v>
      </c>
      <c r="DO11" s="75">
        <f>DO7</f>
        <v>0</v>
      </c>
      <c r="DP11" s="65"/>
      <c r="DQ11" s="65"/>
      <c r="DR11" s="65"/>
      <c r="DS11" s="65"/>
      <c r="DT11" s="74" t="s">
        <v>149</v>
      </c>
      <c r="DU11" s="75">
        <f>DU7</f>
        <v>0</v>
      </c>
      <c r="DV11" s="75">
        <f>DV7</f>
        <v>0</v>
      </c>
      <c r="DW11" s="75">
        <f>DW7</f>
        <v>0</v>
      </c>
      <c r="DX11" s="75">
        <f>DX7</f>
        <v>0</v>
      </c>
      <c r="DY11" s="75">
        <f>DY7</f>
        <v>0</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148</v>
      </c>
      <c r="EZ11" s="75">
        <f>EZ7</f>
        <v>33.700000000000003</v>
      </c>
      <c r="FA11" s="75">
        <f>FA7</f>
        <v>41.3</v>
      </c>
      <c r="FB11" s="75">
        <f>FB7</f>
        <v>37.700000000000003</v>
      </c>
      <c r="FC11" s="75">
        <f>FC7</f>
        <v>44.8</v>
      </c>
      <c r="FD11" s="75">
        <f>FD7</f>
        <v>37.1</v>
      </c>
      <c r="FE11" s="65"/>
      <c r="FF11" s="65"/>
      <c r="FG11" s="65"/>
      <c r="FH11" s="65"/>
      <c r="FI11" s="74" t="s">
        <v>148</v>
      </c>
      <c r="FJ11" s="75">
        <f>FJ7</f>
        <v>0</v>
      </c>
      <c r="FK11" s="75">
        <f>FK7</f>
        <v>0</v>
      </c>
      <c r="FL11" s="75">
        <f>FL7</f>
        <v>0</v>
      </c>
      <c r="FM11" s="75">
        <f>FM7</f>
        <v>0</v>
      </c>
      <c r="FN11" s="75">
        <f>FN7</f>
        <v>0</v>
      </c>
      <c r="FO11" s="65"/>
      <c r="FP11" s="65"/>
      <c r="FQ11" s="65"/>
      <c r="FR11" s="65"/>
      <c r="FS11" s="74" t="s">
        <v>148</v>
      </c>
      <c r="FT11" s="75">
        <f>FT7</f>
        <v>0</v>
      </c>
      <c r="FU11" s="75">
        <f>FU7</f>
        <v>0</v>
      </c>
      <c r="FV11" s="75">
        <f>FV7</f>
        <v>0</v>
      </c>
      <c r="FW11" s="75">
        <f>FW7</f>
        <v>0</v>
      </c>
      <c r="FX11" s="75">
        <f>FX7</f>
        <v>0</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151</v>
      </c>
      <c r="GN11" s="75">
        <f>GN7</f>
        <v>100</v>
      </c>
      <c r="GO11" s="75">
        <f>GO7</f>
        <v>100</v>
      </c>
      <c r="GP11" s="75">
        <f>GP7</f>
        <v>100</v>
      </c>
      <c r="GQ11" s="75">
        <f>GQ7</f>
        <v>100</v>
      </c>
      <c r="GR11" s="75">
        <f>GR7</f>
        <v>100</v>
      </c>
      <c r="GS11" s="65"/>
      <c r="GT11" s="65"/>
      <c r="GU11" s="65"/>
      <c r="GV11" s="65"/>
      <c r="GW11" s="65"/>
      <c r="GX11" s="74" t="s">
        <v>152</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151</v>
      </c>
      <c r="JR11" s="75" t="str">
        <f>JR7</f>
        <v>-</v>
      </c>
      <c r="JS11" s="75" t="str">
        <f>JS7</f>
        <v>-</v>
      </c>
      <c r="JT11" s="75" t="str">
        <f>JT7</f>
        <v>-</v>
      </c>
      <c r="JU11" s="75" t="str">
        <f>JU7</f>
        <v>-</v>
      </c>
      <c r="JV11" s="75" t="str">
        <f>JV7</f>
        <v>-</v>
      </c>
      <c r="JW11" s="65"/>
      <c r="JX11" s="65"/>
      <c r="JY11" s="65"/>
      <c r="JZ11" s="65"/>
      <c r="KA11" s="74" t="s">
        <v>153</v>
      </c>
      <c r="KB11" s="75" t="str">
        <f>KB7</f>
        <v>-</v>
      </c>
      <c r="KC11" s="75" t="str">
        <f>KC7</f>
        <v>-</v>
      </c>
      <c r="KD11" s="75" t="str">
        <f>KD7</f>
        <v>-</v>
      </c>
      <c r="KE11" s="75" t="str">
        <f>KE7</f>
        <v>-</v>
      </c>
      <c r="KF11" s="75" t="str">
        <f>KF7</f>
        <v>-</v>
      </c>
      <c r="KG11" s="65"/>
      <c r="KH11" s="65"/>
      <c r="KI11" s="65"/>
      <c r="KJ11" s="65"/>
      <c r="KK11" s="74" t="s">
        <v>151</v>
      </c>
      <c r="KL11" s="75" t="str">
        <f>KL7</f>
        <v>-</v>
      </c>
      <c r="KM11" s="75" t="str">
        <f>KM7</f>
        <v>-</v>
      </c>
      <c r="KN11" s="75" t="str">
        <f>KN7</f>
        <v>-</v>
      </c>
      <c r="KO11" s="75" t="str">
        <f>KO7</f>
        <v>-</v>
      </c>
      <c r="KP11" s="75" t="str">
        <f>KP7</f>
        <v>-</v>
      </c>
      <c r="KQ11" s="65"/>
      <c r="KR11" s="65"/>
      <c r="KS11" s="65"/>
      <c r="KT11" s="65"/>
      <c r="KU11" s="65"/>
      <c r="KV11" s="74" t="s">
        <v>151</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148</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154</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154</v>
      </c>
      <c r="BU12" s="75" t="str">
        <f>BZ7</f>
        <v>-</v>
      </c>
      <c r="BV12" s="75" t="str">
        <f>CA7</f>
        <v>-</v>
      </c>
      <c r="BW12" s="75" t="str">
        <f>CB7</f>
        <v>-</v>
      </c>
      <c r="BX12" s="75" t="str">
        <f>CC7</f>
        <v>-</v>
      </c>
      <c r="BY12" s="75" t="str">
        <f>CD7</f>
        <v>-</v>
      </c>
      <c r="BZ12" s="65"/>
      <c r="CA12" s="65"/>
      <c r="CB12" s="65"/>
      <c r="CC12" s="65"/>
      <c r="CD12" s="65"/>
      <c r="CE12" s="74" t="s">
        <v>154</v>
      </c>
      <c r="CF12" s="75">
        <f>CK7</f>
        <v>19863.5</v>
      </c>
      <c r="CG12" s="75">
        <f>CL7</f>
        <v>19066.3</v>
      </c>
      <c r="CH12" s="75">
        <f>CM7</f>
        <v>18998.7</v>
      </c>
      <c r="CI12" s="75">
        <f>CN7</f>
        <v>17544.5</v>
      </c>
      <c r="CJ12" s="75">
        <f>CO7</f>
        <v>19886.599999999999</v>
      </c>
      <c r="CK12" s="65"/>
      <c r="CL12" s="65"/>
      <c r="CM12" s="65"/>
      <c r="CN12" s="65"/>
      <c r="CO12" s="74" t="s">
        <v>154</v>
      </c>
      <c r="CP12" s="76">
        <f>CU7</f>
        <v>34140</v>
      </c>
      <c r="CQ12" s="76">
        <f>CV7</f>
        <v>33434</v>
      </c>
      <c r="CR12" s="76">
        <f>CW7</f>
        <v>36820</v>
      </c>
      <c r="CS12" s="76">
        <f>CX7</f>
        <v>35532</v>
      </c>
      <c r="CT12" s="76">
        <f>CY7</f>
        <v>36111</v>
      </c>
      <c r="CU12" s="65"/>
      <c r="CV12" s="65"/>
      <c r="CW12" s="65"/>
      <c r="CX12" s="65"/>
      <c r="CY12" s="65"/>
      <c r="CZ12" s="74" t="s">
        <v>154</v>
      </c>
      <c r="DA12" s="75">
        <f>DF7</f>
        <v>32.6</v>
      </c>
      <c r="DB12" s="75">
        <f>DG7</f>
        <v>31.3</v>
      </c>
      <c r="DC12" s="75">
        <f>DH7</f>
        <v>31.8</v>
      </c>
      <c r="DD12" s="75">
        <f>DI7</f>
        <v>31.6</v>
      </c>
      <c r="DE12" s="75">
        <f>DJ7</f>
        <v>30.4</v>
      </c>
      <c r="DF12" s="65"/>
      <c r="DG12" s="65"/>
      <c r="DH12" s="65"/>
      <c r="DI12" s="65"/>
      <c r="DJ12" s="74" t="s">
        <v>154</v>
      </c>
      <c r="DK12" s="75">
        <f>DP7</f>
        <v>7.3</v>
      </c>
      <c r="DL12" s="75">
        <f>DQ7</f>
        <v>5.4</v>
      </c>
      <c r="DM12" s="75">
        <f>DR7</f>
        <v>6.4</v>
      </c>
      <c r="DN12" s="75">
        <f>DS7</f>
        <v>5</v>
      </c>
      <c r="DO12" s="75">
        <f>DT7</f>
        <v>3.9</v>
      </c>
      <c r="DP12" s="65"/>
      <c r="DQ12" s="65"/>
      <c r="DR12" s="65"/>
      <c r="DS12" s="65"/>
      <c r="DT12" s="74" t="s">
        <v>154</v>
      </c>
      <c r="DU12" s="75">
        <f>DZ7</f>
        <v>160.4</v>
      </c>
      <c r="DV12" s="75">
        <f>EA7</f>
        <v>175.4</v>
      </c>
      <c r="DW12" s="75">
        <f>EB7</f>
        <v>166.4</v>
      </c>
      <c r="DX12" s="75">
        <f>EC7</f>
        <v>201.7</v>
      </c>
      <c r="DY12" s="75">
        <f>ED7</f>
        <v>192.3</v>
      </c>
      <c r="DZ12" s="65"/>
      <c r="EA12" s="65"/>
      <c r="EB12" s="65"/>
      <c r="EC12" s="65"/>
      <c r="ED12" s="74" t="s">
        <v>154</v>
      </c>
      <c r="EE12" s="75" t="str">
        <f>EJ7</f>
        <v>-</v>
      </c>
      <c r="EF12" s="75" t="str">
        <f>EK7</f>
        <v>-</v>
      </c>
      <c r="EG12" s="75" t="str">
        <f>EL7</f>
        <v>-</v>
      </c>
      <c r="EH12" s="75" t="str">
        <f>EM7</f>
        <v>-</v>
      </c>
      <c r="EI12" s="75" t="str">
        <f>EN7</f>
        <v>-</v>
      </c>
      <c r="EJ12" s="65"/>
      <c r="EK12" s="65"/>
      <c r="EL12" s="65"/>
      <c r="EM12" s="65"/>
      <c r="EN12" s="74" t="s">
        <v>154</v>
      </c>
      <c r="EO12" s="75">
        <f>ET7</f>
        <v>83.4</v>
      </c>
      <c r="EP12" s="75">
        <f>EU7</f>
        <v>82.5</v>
      </c>
      <c r="EQ12" s="75">
        <f>EV7</f>
        <v>83.2</v>
      </c>
      <c r="ER12" s="75">
        <f>EW7</f>
        <v>87.9</v>
      </c>
      <c r="ES12" s="75">
        <f>EX7</f>
        <v>82.3</v>
      </c>
      <c r="ET12" s="65"/>
      <c r="EU12" s="65"/>
      <c r="EV12" s="65"/>
      <c r="EW12" s="65"/>
      <c r="EX12" s="65"/>
      <c r="EY12" s="74" t="s">
        <v>154</v>
      </c>
      <c r="EZ12" s="75">
        <f>IF($EZ$8,FE7,"-")</f>
        <v>57.6</v>
      </c>
      <c r="FA12" s="75">
        <f>IF($EZ$8,FF7,"-")</f>
        <v>60.4</v>
      </c>
      <c r="FB12" s="75">
        <f>IF($EZ$8,FG7,"-")</f>
        <v>54.1</v>
      </c>
      <c r="FC12" s="75">
        <f>IF($EZ$8,FH7,"-")</f>
        <v>58.1</v>
      </c>
      <c r="FD12" s="75">
        <f>IF($EZ$8,FI7,"-")</f>
        <v>55.4</v>
      </c>
      <c r="FE12" s="65"/>
      <c r="FF12" s="65"/>
      <c r="FG12" s="65"/>
      <c r="FH12" s="65"/>
      <c r="FI12" s="74" t="s">
        <v>154</v>
      </c>
      <c r="FJ12" s="75">
        <f>IF($FJ$8,FO7,"-")</f>
        <v>8.6999999999999993</v>
      </c>
      <c r="FK12" s="75">
        <f>IF($FJ$8,FP7,"-")</f>
        <v>14.9</v>
      </c>
      <c r="FL12" s="75">
        <f>IF($FJ$8,FQ7,"-")</f>
        <v>16.2</v>
      </c>
      <c r="FM12" s="75">
        <f>IF($FJ$8,FR7,"-")</f>
        <v>5.6</v>
      </c>
      <c r="FN12" s="75">
        <f>IF($FJ$8,FS7,"-")</f>
        <v>7</v>
      </c>
      <c r="FO12" s="65"/>
      <c r="FP12" s="65"/>
      <c r="FQ12" s="65"/>
      <c r="FR12" s="65"/>
      <c r="FS12" s="74" t="s">
        <v>154</v>
      </c>
      <c r="FT12" s="75">
        <f>IF($FT$8,FY7,"-")</f>
        <v>375</v>
      </c>
      <c r="FU12" s="75">
        <f>IF($FT$8,FZ7,"-")</f>
        <v>314.5</v>
      </c>
      <c r="FV12" s="75">
        <f>IF($FT$8,GA7,"-")</f>
        <v>339.9</v>
      </c>
      <c r="FW12" s="75">
        <f>IF($FT$8,GB7,"-")</f>
        <v>303.60000000000002</v>
      </c>
      <c r="FX12" s="75">
        <f>IF($FT$8,GC7,"-")</f>
        <v>276.89999999999998</v>
      </c>
      <c r="FY12" s="65"/>
      <c r="FZ12" s="65"/>
      <c r="GA12" s="65"/>
      <c r="GB12" s="65"/>
      <c r="GC12" s="74" t="s">
        <v>154</v>
      </c>
      <c r="GD12" s="75" t="str">
        <f>IF($GD$8,GI7,"-")</f>
        <v>-</v>
      </c>
      <c r="GE12" s="75" t="str">
        <f>IF($GD$8,GJ7,"-")</f>
        <v>-</v>
      </c>
      <c r="GF12" s="75" t="str">
        <f>IF($GD$8,GK7,"-")</f>
        <v>-</v>
      </c>
      <c r="GG12" s="75" t="str">
        <f>IF($GD$8,GL7,"-")</f>
        <v>-</v>
      </c>
      <c r="GH12" s="75" t="str">
        <f>IF($GD$8,GM7,"-")</f>
        <v>-</v>
      </c>
      <c r="GI12" s="65"/>
      <c r="GJ12" s="65"/>
      <c r="GK12" s="65"/>
      <c r="GL12" s="65"/>
      <c r="GM12" s="74" t="s">
        <v>154</v>
      </c>
      <c r="GN12" s="75">
        <f>IF($GN$8,GS7,"-")</f>
        <v>94.7</v>
      </c>
      <c r="GO12" s="75">
        <f>IF($GN$8,GT7,"-")</f>
        <v>96</v>
      </c>
      <c r="GP12" s="75">
        <f>IF($GN$8,GU7,"-")</f>
        <v>97.1</v>
      </c>
      <c r="GQ12" s="75">
        <f>IF($GN$8,GV7,"-")</f>
        <v>98.9</v>
      </c>
      <c r="GR12" s="75">
        <f>IF($GN$8,GW7,"-")</f>
        <v>99.1</v>
      </c>
      <c r="GS12" s="65"/>
      <c r="GT12" s="65"/>
      <c r="GU12" s="65"/>
      <c r="GV12" s="65"/>
      <c r="GW12" s="65"/>
      <c r="GX12" s="74" t="s">
        <v>154</v>
      </c>
      <c r="GY12" s="75" t="str">
        <f>IF($GY$8,HD7,"-")</f>
        <v>-</v>
      </c>
      <c r="GZ12" s="75" t="str">
        <f>IF($GY$8,HE7,"-")</f>
        <v>-</v>
      </c>
      <c r="HA12" s="75" t="str">
        <f>IF($GY$8,HF7,"-")</f>
        <v>-</v>
      </c>
      <c r="HB12" s="75" t="str">
        <f>IF($GY$8,HG7,"-")</f>
        <v>-</v>
      </c>
      <c r="HC12" s="75" t="str">
        <f>IF($GY$8,HH7,"-")</f>
        <v>-</v>
      </c>
      <c r="HD12" s="65"/>
      <c r="HE12" s="65"/>
      <c r="HF12" s="65"/>
      <c r="HG12" s="65"/>
      <c r="HH12" s="74" t="s">
        <v>154</v>
      </c>
      <c r="HI12" s="75" t="str">
        <f>IF($HI$8,HN7,"-")</f>
        <v>-</v>
      </c>
      <c r="HJ12" s="75" t="str">
        <f>IF($HI$8,HO7,"-")</f>
        <v>-</v>
      </c>
      <c r="HK12" s="75" t="str">
        <f>IF($HI$8,HP7,"-")</f>
        <v>-</v>
      </c>
      <c r="HL12" s="75" t="str">
        <f>IF($HI$8,HQ7,"-")</f>
        <v>-</v>
      </c>
      <c r="HM12" s="75" t="str">
        <f>IF($HI$8,HR7,"-")</f>
        <v>-</v>
      </c>
      <c r="HN12" s="65"/>
      <c r="HO12" s="65"/>
      <c r="HP12" s="65"/>
      <c r="HQ12" s="65"/>
      <c r="HR12" s="74" t="s">
        <v>154</v>
      </c>
      <c r="HS12" s="75" t="str">
        <f>IF($HS$8,HX7,"-")</f>
        <v>-</v>
      </c>
      <c r="HT12" s="75" t="str">
        <f>IF($HS$8,HY7,"-")</f>
        <v>-</v>
      </c>
      <c r="HU12" s="75" t="str">
        <f>IF($HS$8,HZ7,"-")</f>
        <v>-</v>
      </c>
      <c r="HV12" s="75" t="str">
        <f>IF($HS$8,IA7,"-")</f>
        <v>-</v>
      </c>
      <c r="HW12" s="75" t="str">
        <f>IF($HS$8,IB7,"-")</f>
        <v>-</v>
      </c>
      <c r="HX12" s="65"/>
      <c r="HY12" s="65"/>
      <c r="HZ12" s="65"/>
      <c r="IA12" s="65"/>
      <c r="IB12" s="74" t="s">
        <v>154</v>
      </c>
      <c r="IC12" s="75" t="str">
        <f>IF($IC$8,IH7,"-")</f>
        <v>-</v>
      </c>
      <c r="ID12" s="75" t="str">
        <f>IF($IC$8,II7,"-")</f>
        <v>-</v>
      </c>
      <c r="IE12" s="75" t="str">
        <f>IF($IC$8,IJ7,"-")</f>
        <v>-</v>
      </c>
      <c r="IF12" s="75" t="str">
        <f>IF($IC$8,IK7,"-")</f>
        <v>-</v>
      </c>
      <c r="IG12" s="75" t="str">
        <f>IF($IC$8,IL7,"-")</f>
        <v>-</v>
      </c>
      <c r="IH12" s="65"/>
      <c r="II12" s="65"/>
      <c r="IJ12" s="65"/>
      <c r="IK12" s="65"/>
      <c r="IL12" s="74" t="s">
        <v>154</v>
      </c>
      <c r="IM12" s="75" t="str">
        <f>IF($IM$8,IR7,"-")</f>
        <v>-</v>
      </c>
      <c r="IN12" s="75" t="str">
        <f>IF($IM$8,IS7,"-")</f>
        <v>-</v>
      </c>
      <c r="IO12" s="75" t="str">
        <f>IF($IM$8,IT7,"-")</f>
        <v>-</v>
      </c>
      <c r="IP12" s="75" t="str">
        <f>IF($IM$8,IU7,"-")</f>
        <v>-</v>
      </c>
      <c r="IQ12" s="75" t="str">
        <f>IF($IM$8,IV7,"-")</f>
        <v>-</v>
      </c>
      <c r="IR12" s="65"/>
      <c r="IS12" s="65"/>
      <c r="IT12" s="65"/>
      <c r="IU12" s="65"/>
      <c r="IV12" s="65"/>
      <c r="IW12" s="74" t="s">
        <v>154</v>
      </c>
      <c r="IX12" s="75" t="str">
        <f>IF($IX$8,JC7,"-")</f>
        <v>-</v>
      </c>
      <c r="IY12" s="75" t="str">
        <f>IF($IX$8,JD7,"-")</f>
        <v>-</v>
      </c>
      <c r="IZ12" s="75" t="str">
        <f>IF($IX$8,JE7,"-")</f>
        <v>-</v>
      </c>
      <c r="JA12" s="75" t="str">
        <f>IF($IX$8,JF7,"-")</f>
        <v>-</v>
      </c>
      <c r="JB12" s="75" t="str">
        <f>IF($IX$8,JG7,"-")</f>
        <v>-</v>
      </c>
      <c r="JC12" s="65"/>
      <c r="JD12" s="65"/>
      <c r="JE12" s="65"/>
      <c r="JF12" s="65"/>
      <c r="JG12" s="74" t="s">
        <v>154</v>
      </c>
      <c r="JH12" s="75" t="str">
        <f>IF($JH$8,JM7,"-")</f>
        <v>-</v>
      </c>
      <c r="JI12" s="75" t="str">
        <f>IF($JH$8,JN7,"-")</f>
        <v>-</v>
      </c>
      <c r="JJ12" s="75" t="str">
        <f>IF($JH$8,JO7,"-")</f>
        <v>-</v>
      </c>
      <c r="JK12" s="75" t="str">
        <f>IF($JH$8,JP7,"-")</f>
        <v>-</v>
      </c>
      <c r="JL12" s="75" t="str">
        <f>IF($JH$8,JQ7,"-")</f>
        <v>-</v>
      </c>
      <c r="JM12" s="65"/>
      <c r="JN12" s="65"/>
      <c r="JO12" s="65"/>
      <c r="JP12" s="65"/>
      <c r="JQ12" s="74" t="s">
        <v>154</v>
      </c>
      <c r="JR12" s="75" t="str">
        <f>IF($JR$8,JW7,"-")</f>
        <v>-</v>
      </c>
      <c r="JS12" s="75" t="str">
        <f>IF($JR$8,JX7,"-")</f>
        <v>-</v>
      </c>
      <c r="JT12" s="75" t="str">
        <f>IF($JR$8,JY7,"-")</f>
        <v>-</v>
      </c>
      <c r="JU12" s="75" t="str">
        <f>IF($JR$8,JZ7,"-")</f>
        <v>-</v>
      </c>
      <c r="JV12" s="75" t="str">
        <f>IF($JR$8,KA7,"-")</f>
        <v>-</v>
      </c>
      <c r="JW12" s="65"/>
      <c r="JX12" s="65"/>
      <c r="JY12" s="65"/>
      <c r="JZ12" s="65"/>
      <c r="KA12" s="74" t="s">
        <v>154</v>
      </c>
      <c r="KB12" s="75" t="str">
        <f>IF($KB$8,KG7,"-")</f>
        <v>-</v>
      </c>
      <c r="KC12" s="75" t="str">
        <f>IF($KB$8,KH7,"-")</f>
        <v>-</v>
      </c>
      <c r="KD12" s="75" t="str">
        <f>IF($KB$8,KI7,"-")</f>
        <v>-</v>
      </c>
      <c r="KE12" s="75" t="str">
        <f>IF($KB$8,KJ7,"-")</f>
        <v>-</v>
      </c>
      <c r="KF12" s="75" t="str">
        <f>IF($KB$8,KK7,"-")</f>
        <v>-</v>
      </c>
      <c r="KG12" s="65"/>
      <c r="KH12" s="65"/>
      <c r="KI12" s="65"/>
      <c r="KJ12" s="65"/>
      <c r="KK12" s="74" t="s">
        <v>154</v>
      </c>
      <c r="KL12" s="75" t="str">
        <f>IF($KL$8,KQ7,"-")</f>
        <v>-</v>
      </c>
      <c r="KM12" s="75" t="str">
        <f>IF($KL$8,KR7,"-")</f>
        <v>-</v>
      </c>
      <c r="KN12" s="75" t="str">
        <f>IF($KL$8,KS7,"-")</f>
        <v>-</v>
      </c>
      <c r="KO12" s="75" t="str">
        <f>IF($KL$8,KT7,"-")</f>
        <v>-</v>
      </c>
      <c r="KP12" s="75" t="str">
        <f>IF($KL$8,KU7,"-")</f>
        <v>-</v>
      </c>
      <c r="KQ12" s="65"/>
      <c r="KR12" s="65"/>
      <c r="KS12" s="65"/>
      <c r="KT12" s="65"/>
      <c r="KU12" s="65"/>
      <c r="KV12" s="74" t="s">
        <v>154</v>
      </c>
      <c r="KW12" s="75" t="str">
        <f>IF($KW$8,LB7,"-")</f>
        <v>-</v>
      </c>
      <c r="KX12" s="75" t="str">
        <f>IF($KW$8,LC7,"-")</f>
        <v>-</v>
      </c>
      <c r="KY12" s="75" t="str">
        <f>IF($KW$8,LD7,"-")</f>
        <v>-</v>
      </c>
      <c r="KZ12" s="75" t="str">
        <f>IF($KW$8,LE7,"-")</f>
        <v>-</v>
      </c>
      <c r="LA12" s="75" t="str">
        <f>IF($KW$8,LF7,"-")</f>
        <v>-</v>
      </c>
      <c r="LB12" s="65"/>
      <c r="LC12" s="65"/>
      <c r="LD12" s="65"/>
      <c r="LE12" s="65"/>
      <c r="LF12" s="74" t="s">
        <v>154</v>
      </c>
      <c r="LG12" s="75" t="str">
        <f>IF($LG$8,LL7,"-")</f>
        <v>-</v>
      </c>
      <c r="LH12" s="75" t="str">
        <f>IF($LG$8,LM7,"-")</f>
        <v>-</v>
      </c>
      <c r="LI12" s="75" t="str">
        <f>IF($LG$8,LN7,"-")</f>
        <v>-</v>
      </c>
      <c r="LJ12" s="75" t="str">
        <f>IF($LG$8,LO7,"-")</f>
        <v>-</v>
      </c>
      <c r="LK12" s="75" t="str">
        <f>IF($LG$8,LP7,"-")</f>
        <v>-</v>
      </c>
      <c r="LL12" s="65"/>
      <c r="LM12" s="65"/>
      <c r="LN12" s="65"/>
      <c r="LO12" s="65"/>
      <c r="LP12" s="74" t="s">
        <v>154</v>
      </c>
      <c r="LQ12" s="75" t="str">
        <f>IF($LQ$8,LV7,"-")</f>
        <v>-</v>
      </c>
      <c r="LR12" s="75" t="str">
        <f>IF($LQ$8,LW7,"-")</f>
        <v>-</v>
      </c>
      <c r="LS12" s="75" t="str">
        <f>IF($LQ$8,LX7,"-")</f>
        <v>-</v>
      </c>
      <c r="LT12" s="75" t="str">
        <f>IF($LQ$8,LY7,"-")</f>
        <v>-</v>
      </c>
      <c r="LU12" s="75" t="str">
        <f>IF($LQ$8,LZ7,"-")</f>
        <v>-</v>
      </c>
      <c r="LV12" s="65"/>
      <c r="LW12" s="65"/>
      <c r="LX12" s="65"/>
      <c r="LY12" s="65"/>
      <c r="LZ12" s="74" t="s">
        <v>154</v>
      </c>
      <c r="MA12" s="75" t="str">
        <f>IF($MA$8,MF7,"-")</f>
        <v>-</v>
      </c>
      <c r="MB12" s="75" t="str">
        <f>IF($MA$8,MG7,"-")</f>
        <v>-</v>
      </c>
      <c r="MC12" s="75" t="str">
        <f>IF($MA$8,MH7,"-")</f>
        <v>-</v>
      </c>
      <c r="MD12" s="75" t="str">
        <f>IF($MA$8,MI7,"-")</f>
        <v>-</v>
      </c>
      <c r="ME12" s="75" t="str">
        <f>IF($MA$8,MJ7,"-")</f>
        <v>-</v>
      </c>
      <c r="MF12" s="65"/>
      <c r="MG12" s="65"/>
      <c r="MH12" s="65"/>
      <c r="MI12" s="65"/>
      <c r="MJ12" s="74" t="s">
        <v>154</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155</v>
      </c>
      <c r="AY13" s="75">
        <f>$BI$7</f>
        <v>100</v>
      </c>
      <c r="AZ13" s="75">
        <f>$BI$7</f>
        <v>100</v>
      </c>
      <c r="BA13" s="75">
        <f>$BI$7</f>
        <v>100</v>
      </c>
      <c r="BB13" s="75">
        <f>$BI$7</f>
        <v>100</v>
      </c>
      <c r="BC13" s="75">
        <f>$BI$7</f>
        <v>100</v>
      </c>
      <c r="BD13" s="65"/>
      <c r="BE13" s="65"/>
      <c r="BF13" s="65"/>
      <c r="BG13" s="65"/>
      <c r="BH13" s="65"/>
      <c r="BI13" s="74" t="s">
        <v>155</v>
      </c>
      <c r="BJ13" s="75">
        <f>$BT$7</f>
        <v>100</v>
      </c>
      <c r="BK13" s="75">
        <f>$BT$7</f>
        <v>100</v>
      </c>
      <c r="BL13" s="75">
        <f>$BT$7</f>
        <v>100</v>
      </c>
      <c r="BM13" s="75">
        <f>$BT$7</f>
        <v>100</v>
      </c>
      <c r="BN13" s="75">
        <f>$BT$7</f>
        <v>100</v>
      </c>
      <c r="BO13" s="65"/>
      <c r="BP13" s="65"/>
      <c r="BQ13" s="65"/>
      <c r="BR13" s="65"/>
      <c r="BS13" s="65"/>
      <c r="BT13" s="74" t="s">
        <v>155</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156</v>
      </c>
      <c r="C14" s="79"/>
      <c r="D14" s="80"/>
      <c r="E14" s="79"/>
      <c r="F14" s="179" t="s">
        <v>157</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158</v>
      </c>
      <c r="C15" s="178"/>
      <c r="D15" s="80"/>
      <c r="E15" s="77">
        <v>1</v>
      </c>
      <c r="F15" s="178" t="s">
        <v>159</v>
      </c>
      <c r="G15" s="178"/>
      <c r="H15" s="82" t="s">
        <v>160</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161</v>
      </c>
      <c r="AY15" s="80"/>
      <c r="AZ15" s="80"/>
      <c r="BA15" s="80"/>
      <c r="BB15" s="80"/>
      <c r="BC15" s="80"/>
      <c r="BD15" s="80"/>
      <c r="BE15" s="80"/>
      <c r="BF15" s="80"/>
      <c r="BG15" s="80"/>
      <c r="BH15" s="80"/>
      <c r="BI15" s="81" t="s">
        <v>161</v>
      </c>
      <c r="BJ15" s="80"/>
      <c r="BK15" s="80"/>
      <c r="BL15" s="80"/>
      <c r="BM15" s="80"/>
      <c r="BN15" s="80"/>
      <c r="BO15" s="80"/>
      <c r="BP15" s="80"/>
      <c r="BQ15" s="80"/>
      <c r="BR15" s="80"/>
      <c r="BS15" s="80"/>
      <c r="BT15" s="81" t="s">
        <v>161</v>
      </c>
      <c r="BU15" s="80"/>
      <c r="BV15" s="80"/>
      <c r="BW15" s="80"/>
      <c r="BX15" s="80"/>
      <c r="BY15" s="80"/>
      <c r="BZ15" s="80"/>
      <c r="CA15" s="80"/>
      <c r="CB15" s="80"/>
      <c r="CC15" s="80"/>
      <c r="CD15" s="80"/>
      <c r="CE15" s="81" t="s">
        <v>161</v>
      </c>
      <c r="CF15" s="80"/>
      <c r="CG15" s="80"/>
      <c r="CH15" s="80"/>
      <c r="CI15" s="80"/>
      <c r="CJ15" s="80"/>
      <c r="CK15" s="80"/>
      <c r="CL15" s="80"/>
      <c r="CM15" s="80"/>
      <c r="CN15" s="80"/>
      <c r="CO15" s="81" t="s">
        <v>161</v>
      </c>
      <c r="CP15" s="80"/>
      <c r="CQ15" s="80"/>
      <c r="CR15" s="80"/>
      <c r="CS15" s="80"/>
      <c r="CT15" s="80"/>
      <c r="CU15" s="80"/>
      <c r="CV15" s="80"/>
      <c r="CW15" s="80"/>
      <c r="CX15" s="80"/>
      <c r="CY15" s="80"/>
      <c r="CZ15" s="81" t="s">
        <v>161</v>
      </c>
      <c r="DA15" s="80"/>
      <c r="DB15" s="80"/>
      <c r="DC15" s="80"/>
      <c r="DD15" s="80"/>
      <c r="DE15" s="80"/>
      <c r="DF15" s="80"/>
      <c r="DG15" s="80"/>
      <c r="DH15" s="80"/>
      <c r="DI15" s="80"/>
      <c r="DJ15" s="81" t="s">
        <v>161</v>
      </c>
      <c r="DK15" s="80"/>
      <c r="DL15" s="80"/>
      <c r="DM15" s="80"/>
      <c r="DN15" s="80"/>
      <c r="DO15" s="80"/>
      <c r="DP15" s="80"/>
      <c r="DQ15" s="80"/>
      <c r="DR15" s="80"/>
      <c r="DS15" s="80"/>
      <c r="DT15" s="81" t="s">
        <v>161</v>
      </c>
      <c r="DU15" s="80"/>
      <c r="DV15" s="80"/>
      <c r="DW15" s="80"/>
      <c r="DX15" s="80"/>
      <c r="DY15" s="80"/>
      <c r="DZ15" s="80"/>
      <c r="EA15" s="80"/>
      <c r="EB15" s="80"/>
      <c r="EC15" s="80"/>
      <c r="ED15" s="81" t="s">
        <v>161</v>
      </c>
      <c r="EE15" s="80"/>
      <c r="EF15" s="80"/>
      <c r="EG15" s="80"/>
      <c r="EH15" s="80"/>
      <c r="EI15" s="80"/>
      <c r="EJ15" s="80"/>
      <c r="EK15" s="80"/>
      <c r="EL15" s="80"/>
      <c r="EM15" s="80"/>
      <c r="EN15" s="81" t="s">
        <v>161</v>
      </c>
      <c r="EO15" s="80"/>
      <c r="EP15" s="80"/>
      <c r="EQ15" s="80"/>
      <c r="ER15" s="80"/>
      <c r="ES15" s="80"/>
      <c r="ET15" s="80"/>
      <c r="EU15" s="80"/>
      <c r="EV15" s="80"/>
      <c r="EW15" s="80"/>
      <c r="EX15" s="80"/>
      <c r="EY15" s="81" t="s">
        <v>161</v>
      </c>
      <c r="EZ15" s="80"/>
      <c r="FA15" s="80"/>
      <c r="FB15" s="80"/>
      <c r="FC15" s="80"/>
      <c r="FD15" s="80"/>
      <c r="FE15" s="80"/>
      <c r="FF15" s="80"/>
      <c r="FG15" s="80"/>
      <c r="FH15" s="80"/>
      <c r="FI15" s="81" t="s">
        <v>161</v>
      </c>
      <c r="FJ15" s="80"/>
      <c r="FK15" s="80"/>
      <c r="FL15" s="80"/>
      <c r="FM15" s="80"/>
      <c r="FN15" s="80"/>
      <c r="FO15" s="80"/>
      <c r="FP15" s="80"/>
      <c r="FQ15" s="80"/>
      <c r="FR15" s="80"/>
      <c r="FS15" s="81" t="s">
        <v>161</v>
      </c>
      <c r="FT15" s="80"/>
      <c r="FU15" s="80"/>
      <c r="FV15" s="80"/>
      <c r="FW15" s="80"/>
      <c r="FX15" s="80"/>
      <c r="FY15" s="80"/>
      <c r="FZ15" s="80"/>
      <c r="GA15" s="80"/>
      <c r="GB15" s="80"/>
      <c r="GC15" s="81" t="s">
        <v>161</v>
      </c>
      <c r="GD15" s="80"/>
      <c r="GE15" s="80"/>
      <c r="GF15" s="80"/>
      <c r="GG15" s="80"/>
      <c r="GH15" s="80"/>
      <c r="GI15" s="80"/>
      <c r="GJ15" s="80"/>
      <c r="GK15" s="80"/>
      <c r="GL15" s="80"/>
      <c r="GM15" s="81" t="s">
        <v>161</v>
      </c>
      <c r="GN15" s="80"/>
      <c r="GO15" s="80"/>
      <c r="GP15" s="80"/>
      <c r="GQ15" s="80"/>
      <c r="GR15" s="80"/>
      <c r="GS15" s="80"/>
      <c r="GT15" s="80"/>
      <c r="GU15" s="80"/>
      <c r="GV15" s="80"/>
      <c r="GW15" s="80"/>
      <c r="GX15" s="81" t="s">
        <v>161</v>
      </c>
      <c r="GY15" s="80"/>
      <c r="GZ15" s="80"/>
      <c r="HA15" s="80"/>
      <c r="HB15" s="80"/>
      <c r="HC15" s="80"/>
      <c r="HD15" s="80"/>
      <c r="HE15" s="80"/>
      <c r="HF15" s="80"/>
      <c r="HG15" s="80"/>
      <c r="HH15" s="81" t="s">
        <v>161</v>
      </c>
      <c r="HI15" s="80"/>
      <c r="HJ15" s="80"/>
      <c r="HK15" s="80"/>
      <c r="HL15" s="80"/>
      <c r="HM15" s="80"/>
      <c r="HN15" s="80"/>
      <c r="HO15" s="80"/>
      <c r="HP15" s="80"/>
      <c r="HQ15" s="80"/>
      <c r="HR15" s="81" t="s">
        <v>161</v>
      </c>
      <c r="HS15" s="80"/>
      <c r="HT15" s="80"/>
      <c r="HU15" s="80"/>
      <c r="HV15" s="80"/>
      <c r="HW15" s="80"/>
      <c r="HX15" s="80"/>
      <c r="HY15" s="80"/>
      <c r="HZ15" s="80"/>
      <c r="IA15" s="80"/>
      <c r="IB15" s="81" t="s">
        <v>161</v>
      </c>
      <c r="IC15" s="80"/>
      <c r="ID15" s="80"/>
      <c r="IE15" s="80"/>
      <c r="IF15" s="80"/>
      <c r="IG15" s="80"/>
      <c r="IH15" s="80"/>
      <c r="II15" s="80"/>
      <c r="IJ15" s="80"/>
      <c r="IK15" s="80"/>
      <c r="IL15" s="81" t="s">
        <v>161</v>
      </c>
      <c r="IM15" s="80"/>
      <c r="IN15" s="80"/>
      <c r="IO15" s="80"/>
      <c r="IP15" s="80"/>
      <c r="IQ15" s="80"/>
      <c r="IR15" s="80"/>
      <c r="IS15" s="80"/>
      <c r="IT15" s="80"/>
      <c r="IU15" s="80"/>
      <c r="IV15" s="80"/>
      <c r="IW15" s="81" t="s">
        <v>161</v>
      </c>
      <c r="IX15" s="80"/>
      <c r="IY15" s="80"/>
      <c r="IZ15" s="80"/>
      <c r="JA15" s="80"/>
      <c r="JB15" s="80"/>
      <c r="JC15" s="80"/>
      <c r="JD15" s="80"/>
      <c r="JE15" s="80"/>
      <c r="JF15" s="80"/>
      <c r="JG15" s="81" t="s">
        <v>161</v>
      </c>
      <c r="JH15" s="80"/>
      <c r="JI15" s="80"/>
      <c r="JJ15" s="80"/>
      <c r="JK15" s="80"/>
      <c r="JL15" s="80"/>
      <c r="JM15" s="80"/>
      <c r="JN15" s="80"/>
      <c r="JO15" s="80"/>
      <c r="JP15" s="80"/>
      <c r="JQ15" s="81" t="s">
        <v>161</v>
      </c>
      <c r="JR15" s="80"/>
      <c r="JS15" s="80"/>
      <c r="JT15" s="80"/>
      <c r="JU15" s="80"/>
      <c r="JV15" s="80"/>
      <c r="JW15" s="80"/>
      <c r="JX15" s="80"/>
      <c r="JY15" s="80"/>
      <c r="JZ15" s="80"/>
      <c r="KA15" s="81" t="s">
        <v>161</v>
      </c>
      <c r="KB15" s="80"/>
      <c r="KC15" s="80"/>
      <c r="KD15" s="80"/>
      <c r="KE15" s="80"/>
      <c r="KF15" s="80"/>
      <c r="KG15" s="80"/>
      <c r="KH15" s="80"/>
      <c r="KI15" s="80"/>
      <c r="KJ15" s="80"/>
      <c r="KK15" s="81" t="s">
        <v>161</v>
      </c>
      <c r="KL15" s="80"/>
      <c r="KM15" s="80"/>
      <c r="KN15" s="80"/>
      <c r="KO15" s="80"/>
      <c r="KP15" s="80"/>
      <c r="KQ15" s="80"/>
      <c r="KR15" s="80"/>
      <c r="KS15" s="80"/>
      <c r="KT15" s="80"/>
      <c r="KU15" s="80"/>
      <c r="KV15" s="81" t="s">
        <v>161</v>
      </c>
      <c r="KW15" s="80"/>
      <c r="KX15" s="80"/>
      <c r="KY15" s="80"/>
      <c r="KZ15" s="80"/>
      <c r="LA15" s="80"/>
      <c r="LB15" s="80"/>
      <c r="LC15" s="80"/>
      <c r="LD15" s="80"/>
      <c r="LE15" s="80"/>
      <c r="LF15" s="81" t="s">
        <v>161</v>
      </c>
      <c r="LG15" s="80"/>
      <c r="LH15" s="80"/>
      <c r="LI15" s="80"/>
      <c r="LJ15" s="80"/>
      <c r="LK15" s="80"/>
      <c r="LL15" s="80"/>
      <c r="LM15" s="80"/>
      <c r="LN15" s="80"/>
      <c r="LO15" s="80"/>
      <c r="LP15" s="81" t="s">
        <v>161</v>
      </c>
      <c r="LQ15" s="80"/>
      <c r="LR15" s="80"/>
      <c r="LS15" s="80"/>
      <c r="LT15" s="80"/>
      <c r="LU15" s="80"/>
      <c r="LV15" s="80"/>
      <c r="LW15" s="80"/>
      <c r="LX15" s="80"/>
      <c r="LY15" s="80"/>
      <c r="LZ15" s="81" t="s">
        <v>161</v>
      </c>
      <c r="MA15" s="80"/>
      <c r="MB15" s="80"/>
      <c r="MC15" s="80"/>
      <c r="MD15" s="80"/>
      <c r="ME15" s="80"/>
      <c r="MF15" s="80"/>
      <c r="MG15" s="80"/>
      <c r="MH15" s="80"/>
      <c r="MI15" s="80"/>
      <c r="MJ15" s="81" t="s">
        <v>161</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162</v>
      </c>
      <c r="C16" s="178"/>
      <c r="D16" s="80"/>
      <c r="E16" s="77">
        <f>E15+1</f>
        <v>2</v>
      </c>
      <c r="F16" s="178" t="s">
        <v>96</v>
      </c>
      <c r="G16" s="178"/>
      <c r="H16" s="82" t="s">
        <v>163</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164</v>
      </c>
      <c r="C17" s="178"/>
      <c r="D17" s="80"/>
      <c r="E17" s="77">
        <f t="shared" ref="E17" si="8">E16+1</f>
        <v>3</v>
      </c>
      <c r="F17" s="178" t="s">
        <v>165</v>
      </c>
      <c r="G17" s="178"/>
      <c r="H17" s="82" t="s">
        <v>166</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167</v>
      </c>
      <c r="AY17" s="85">
        <f>IF(AY7="-",NA(),AY7)</f>
        <v>1594.2</v>
      </c>
      <c r="AZ17" s="85">
        <f t="shared" ref="AZ17:BC17" si="9">IF(AZ7="-",NA(),AZ7)</f>
        <v>1632.9</v>
      </c>
      <c r="BA17" s="85">
        <f t="shared" si="9"/>
        <v>623.6</v>
      </c>
      <c r="BB17" s="85">
        <f t="shared" si="9"/>
        <v>801.5</v>
      </c>
      <c r="BC17" s="85">
        <f t="shared" si="9"/>
        <v>560.4</v>
      </c>
      <c r="BD17" s="80"/>
      <c r="BE17" s="80"/>
      <c r="BF17" s="80"/>
      <c r="BG17" s="80"/>
      <c r="BH17" s="80"/>
      <c r="BI17" s="84" t="s">
        <v>167</v>
      </c>
      <c r="BJ17" s="85">
        <f>IF(BJ7="-",NA(),BJ7)</f>
        <v>1594.2</v>
      </c>
      <c r="BK17" s="85">
        <f t="shared" ref="BK17:BN17" si="10">IF(BK7="-",NA(),BK7)</f>
        <v>1632.9</v>
      </c>
      <c r="BL17" s="85">
        <f t="shared" si="10"/>
        <v>623.6</v>
      </c>
      <c r="BM17" s="85">
        <f t="shared" si="10"/>
        <v>801.5</v>
      </c>
      <c r="BN17" s="85">
        <f t="shared" si="10"/>
        <v>560.4</v>
      </c>
      <c r="BO17" s="80"/>
      <c r="BP17" s="80"/>
      <c r="BQ17" s="80"/>
      <c r="BR17" s="80"/>
      <c r="BS17" s="80"/>
      <c r="BT17" s="84" t="s">
        <v>167</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167</v>
      </c>
      <c r="CF17" s="85">
        <f>IF(CF7="-",NA(),CF7)</f>
        <v>2303</v>
      </c>
      <c r="CG17" s="85">
        <f t="shared" ref="CG17:CJ17" si="12">IF(CG7="-",NA(),CG7)</f>
        <v>2278.9</v>
      </c>
      <c r="CH17" s="85">
        <f t="shared" si="12"/>
        <v>5996.7</v>
      </c>
      <c r="CI17" s="85">
        <f t="shared" si="12"/>
        <v>4663.8999999999996</v>
      </c>
      <c r="CJ17" s="85">
        <f t="shared" si="12"/>
        <v>6678.9</v>
      </c>
      <c r="CK17" s="80"/>
      <c r="CL17" s="80"/>
      <c r="CM17" s="80"/>
      <c r="CN17" s="80"/>
      <c r="CO17" s="84" t="s">
        <v>167</v>
      </c>
      <c r="CP17" s="86">
        <f>IF(CP7="-",NA(),CP7)</f>
        <v>18170</v>
      </c>
      <c r="CQ17" s="86">
        <f t="shared" ref="CQ17:CT17" si="13">IF(CQ7="-",NA(),CQ7)</f>
        <v>23300</v>
      </c>
      <c r="CR17" s="86">
        <f t="shared" si="13"/>
        <v>19059</v>
      </c>
      <c r="CS17" s="86">
        <f t="shared" si="13"/>
        <v>23654</v>
      </c>
      <c r="CT17" s="86">
        <f t="shared" si="13"/>
        <v>18388</v>
      </c>
      <c r="CU17" s="80"/>
      <c r="CV17" s="80"/>
      <c r="CW17" s="80"/>
      <c r="CX17" s="80"/>
      <c r="CY17" s="80"/>
      <c r="CZ17" s="84" t="s">
        <v>167</v>
      </c>
      <c r="DA17" s="85">
        <f>IF(DA7="-",NA(),DA7)</f>
        <v>33.700000000000003</v>
      </c>
      <c r="DB17" s="85">
        <f t="shared" ref="DB17:DE17" si="14">IF(DB7="-",NA(),DB7)</f>
        <v>41.3</v>
      </c>
      <c r="DC17" s="85">
        <f t="shared" si="14"/>
        <v>37.700000000000003</v>
      </c>
      <c r="DD17" s="85">
        <f t="shared" si="14"/>
        <v>44.8</v>
      </c>
      <c r="DE17" s="85">
        <f t="shared" si="14"/>
        <v>37.1</v>
      </c>
      <c r="DF17" s="80"/>
      <c r="DG17" s="80"/>
      <c r="DH17" s="80"/>
      <c r="DI17" s="80"/>
      <c r="DJ17" s="84" t="s">
        <v>167</v>
      </c>
      <c r="DK17" s="85">
        <f>IF(DK7="-",NA(),DK7)</f>
        <v>0</v>
      </c>
      <c r="DL17" s="85">
        <f t="shared" ref="DL17:DO17" si="15">IF(DL7="-",NA(),DL7)</f>
        <v>0</v>
      </c>
      <c r="DM17" s="85">
        <f t="shared" si="15"/>
        <v>0</v>
      </c>
      <c r="DN17" s="85">
        <f t="shared" si="15"/>
        <v>0</v>
      </c>
      <c r="DO17" s="85">
        <f t="shared" si="15"/>
        <v>0</v>
      </c>
      <c r="DP17" s="80"/>
      <c r="DQ17" s="80"/>
      <c r="DR17" s="80"/>
      <c r="DS17" s="80"/>
      <c r="DT17" s="84" t="s">
        <v>167</v>
      </c>
      <c r="DU17" s="85">
        <f>IF(DU7="-",NA(),DU7)</f>
        <v>0</v>
      </c>
      <c r="DV17" s="85">
        <f t="shared" ref="DV17:DY17" si="16">IF(DV7="-",NA(),DV7)</f>
        <v>0</v>
      </c>
      <c r="DW17" s="85">
        <f t="shared" si="16"/>
        <v>0</v>
      </c>
      <c r="DX17" s="85">
        <f t="shared" si="16"/>
        <v>0</v>
      </c>
      <c r="DY17" s="85">
        <f t="shared" si="16"/>
        <v>0</v>
      </c>
      <c r="DZ17" s="80"/>
      <c r="EA17" s="80"/>
      <c r="EB17" s="80"/>
      <c r="EC17" s="80"/>
      <c r="ED17" s="84" t="s">
        <v>167</v>
      </c>
      <c r="EE17" s="85" t="e">
        <f>IF(EE7="-",NA(),EE7)</f>
        <v>#N/A</v>
      </c>
      <c r="EF17" s="85" t="e">
        <f t="shared" ref="EF17:EI17" si="17">IF(EF7="-",NA(),EF7)</f>
        <v>#N/A</v>
      </c>
      <c r="EG17" s="85" t="e">
        <f t="shared" si="17"/>
        <v>#N/A</v>
      </c>
      <c r="EH17" s="85" t="e">
        <f t="shared" si="17"/>
        <v>#N/A</v>
      </c>
      <c r="EI17" s="85" t="e">
        <f t="shared" si="17"/>
        <v>#N/A</v>
      </c>
      <c r="EJ17" s="80"/>
      <c r="EK17" s="80"/>
      <c r="EL17" s="80"/>
      <c r="EM17" s="80"/>
      <c r="EN17" s="84" t="s">
        <v>167</v>
      </c>
      <c r="EO17" s="85">
        <f>IF(EO7="-",NA(),EO7)</f>
        <v>100</v>
      </c>
      <c r="EP17" s="85">
        <f t="shared" ref="EP17:ES17" si="18">IF(EP7="-",NA(),EP7)</f>
        <v>100</v>
      </c>
      <c r="EQ17" s="85">
        <f t="shared" si="18"/>
        <v>100</v>
      </c>
      <c r="ER17" s="85">
        <f t="shared" si="18"/>
        <v>100</v>
      </c>
      <c r="ES17" s="85">
        <f t="shared" si="18"/>
        <v>100</v>
      </c>
      <c r="ET17" s="80"/>
      <c r="EU17" s="80"/>
      <c r="EV17" s="80"/>
      <c r="EW17" s="80"/>
      <c r="EX17" s="80"/>
      <c r="EY17" s="84" t="s">
        <v>167</v>
      </c>
      <c r="EZ17" s="85">
        <f>IF(EZ7="-",NA(),EZ7)</f>
        <v>33.700000000000003</v>
      </c>
      <c r="FA17" s="85">
        <f t="shared" ref="FA17:FD17" si="19">IF(FA7="-",NA(),FA7)</f>
        <v>41.3</v>
      </c>
      <c r="FB17" s="85">
        <f t="shared" si="19"/>
        <v>37.700000000000003</v>
      </c>
      <c r="FC17" s="85">
        <f t="shared" si="19"/>
        <v>44.8</v>
      </c>
      <c r="FD17" s="85">
        <f t="shared" si="19"/>
        <v>37.1</v>
      </c>
      <c r="FE17" s="80"/>
      <c r="FF17" s="80"/>
      <c r="FG17" s="80"/>
      <c r="FH17" s="80"/>
      <c r="FI17" s="84" t="s">
        <v>167</v>
      </c>
      <c r="FJ17" s="85">
        <f>IF(FJ7="-",NA(),FJ7)</f>
        <v>0</v>
      </c>
      <c r="FK17" s="85">
        <f t="shared" ref="FK17:FN17" si="20">IF(FK7="-",NA(),FK7)</f>
        <v>0</v>
      </c>
      <c r="FL17" s="85">
        <f t="shared" si="20"/>
        <v>0</v>
      </c>
      <c r="FM17" s="85">
        <f t="shared" si="20"/>
        <v>0</v>
      </c>
      <c r="FN17" s="85">
        <f t="shared" si="20"/>
        <v>0</v>
      </c>
      <c r="FO17" s="80"/>
      <c r="FP17" s="80"/>
      <c r="FQ17" s="80"/>
      <c r="FR17" s="80"/>
      <c r="FS17" s="84" t="s">
        <v>167</v>
      </c>
      <c r="FT17" s="85">
        <f>IF(FT7="-",NA(),FT7)</f>
        <v>0</v>
      </c>
      <c r="FU17" s="85">
        <f t="shared" ref="FU17:FX17" si="21">IF(FU7="-",NA(),FU7)</f>
        <v>0</v>
      </c>
      <c r="FV17" s="85">
        <f t="shared" si="21"/>
        <v>0</v>
      </c>
      <c r="FW17" s="85">
        <f t="shared" si="21"/>
        <v>0</v>
      </c>
      <c r="FX17" s="85">
        <f t="shared" si="21"/>
        <v>0</v>
      </c>
      <c r="FY17" s="80"/>
      <c r="FZ17" s="80"/>
      <c r="GA17" s="80"/>
      <c r="GB17" s="80"/>
      <c r="GC17" s="84" t="s">
        <v>167</v>
      </c>
      <c r="GD17" s="85" t="e">
        <f>IF(GD7="-",NA(),GD7)</f>
        <v>#N/A</v>
      </c>
      <c r="GE17" s="85" t="e">
        <f t="shared" ref="GE17:GH17" si="22">IF(GE7="-",NA(),GE7)</f>
        <v>#N/A</v>
      </c>
      <c r="GF17" s="85" t="e">
        <f t="shared" si="22"/>
        <v>#N/A</v>
      </c>
      <c r="GG17" s="85" t="e">
        <f t="shared" si="22"/>
        <v>#N/A</v>
      </c>
      <c r="GH17" s="85" t="e">
        <f t="shared" si="22"/>
        <v>#N/A</v>
      </c>
      <c r="GI17" s="80"/>
      <c r="GJ17" s="80"/>
      <c r="GK17" s="80"/>
      <c r="GL17" s="80"/>
      <c r="GM17" s="84" t="s">
        <v>167</v>
      </c>
      <c r="GN17" s="85">
        <f>IF(GN7="-",NA(),GN7)</f>
        <v>100</v>
      </c>
      <c r="GO17" s="85">
        <f t="shared" ref="GO17:GR17" si="23">IF(GO7="-",NA(),GO7)</f>
        <v>100</v>
      </c>
      <c r="GP17" s="85">
        <f t="shared" si="23"/>
        <v>100</v>
      </c>
      <c r="GQ17" s="85">
        <f t="shared" si="23"/>
        <v>100</v>
      </c>
      <c r="GR17" s="85">
        <f t="shared" si="23"/>
        <v>100</v>
      </c>
      <c r="GS17" s="80"/>
      <c r="GT17" s="80"/>
      <c r="GU17" s="80"/>
      <c r="GV17" s="80"/>
      <c r="GW17" s="80"/>
      <c r="GX17" s="84" t="s">
        <v>167</v>
      </c>
      <c r="GY17" s="85" t="e">
        <f>IF(GY7="-",NA(),GY7)</f>
        <v>#N/A</v>
      </c>
      <c r="GZ17" s="85" t="e">
        <f t="shared" ref="GZ17:HC17" si="24">IF(GZ7="-",NA(),GZ7)</f>
        <v>#N/A</v>
      </c>
      <c r="HA17" s="85" t="e">
        <f t="shared" si="24"/>
        <v>#N/A</v>
      </c>
      <c r="HB17" s="85" t="e">
        <f t="shared" si="24"/>
        <v>#N/A</v>
      </c>
      <c r="HC17" s="85" t="e">
        <f t="shared" si="24"/>
        <v>#N/A</v>
      </c>
      <c r="HD17" s="80"/>
      <c r="HE17" s="80"/>
      <c r="HF17" s="80"/>
      <c r="HG17" s="80"/>
      <c r="HH17" s="84" t="s">
        <v>167</v>
      </c>
      <c r="HI17" s="85" t="e">
        <f>IF(HI7="-",NA(),HI7)</f>
        <v>#N/A</v>
      </c>
      <c r="HJ17" s="85" t="e">
        <f t="shared" ref="HJ17:HM17" si="25">IF(HJ7="-",NA(),HJ7)</f>
        <v>#N/A</v>
      </c>
      <c r="HK17" s="85" t="e">
        <f t="shared" si="25"/>
        <v>#N/A</v>
      </c>
      <c r="HL17" s="85" t="e">
        <f t="shared" si="25"/>
        <v>#N/A</v>
      </c>
      <c r="HM17" s="85" t="e">
        <f t="shared" si="25"/>
        <v>#N/A</v>
      </c>
      <c r="HN17" s="80"/>
      <c r="HO17" s="80"/>
      <c r="HP17" s="80"/>
      <c r="HQ17" s="80"/>
      <c r="HR17" s="84" t="s">
        <v>167</v>
      </c>
      <c r="HS17" s="85" t="e">
        <f>IF(HS7="-",NA(),HS7)</f>
        <v>#N/A</v>
      </c>
      <c r="HT17" s="85" t="e">
        <f t="shared" ref="HT17:HW17" si="26">IF(HT7="-",NA(),HT7)</f>
        <v>#N/A</v>
      </c>
      <c r="HU17" s="85" t="e">
        <f t="shared" si="26"/>
        <v>#N/A</v>
      </c>
      <c r="HV17" s="85" t="e">
        <f t="shared" si="26"/>
        <v>#N/A</v>
      </c>
      <c r="HW17" s="85" t="e">
        <f t="shared" si="26"/>
        <v>#N/A</v>
      </c>
      <c r="HX17" s="80"/>
      <c r="HY17" s="80"/>
      <c r="HZ17" s="80"/>
      <c r="IA17" s="80"/>
      <c r="IB17" s="84" t="s">
        <v>167</v>
      </c>
      <c r="IC17" s="85" t="e">
        <f>IF(IC7="-",NA(),IC7)</f>
        <v>#N/A</v>
      </c>
      <c r="ID17" s="85" t="e">
        <f t="shared" ref="ID17:IG17" si="27">IF(ID7="-",NA(),ID7)</f>
        <v>#N/A</v>
      </c>
      <c r="IE17" s="85" t="e">
        <f t="shared" si="27"/>
        <v>#N/A</v>
      </c>
      <c r="IF17" s="85" t="e">
        <f t="shared" si="27"/>
        <v>#N/A</v>
      </c>
      <c r="IG17" s="85" t="e">
        <f t="shared" si="27"/>
        <v>#N/A</v>
      </c>
      <c r="IH17" s="80"/>
      <c r="II17" s="80"/>
      <c r="IJ17" s="80"/>
      <c r="IK17" s="80"/>
      <c r="IL17" s="84" t="s">
        <v>167</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167</v>
      </c>
      <c r="IX17" s="85" t="e">
        <f>IF(IX7="-",NA(),IX7)</f>
        <v>#N/A</v>
      </c>
      <c r="IY17" s="85" t="e">
        <f t="shared" ref="IY17:JB17" si="29">IF(IY7="-",NA(),IY7)</f>
        <v>#N/A</v>
      </c>
      <c r="IZ17" s="85" t="e">
        <f t="shared" si="29"/>
        <v>#N/A</v>
      </c>
      <c r="JA17" s="85" t="e">
        <f t="shared" si="29"/>
        <v>#N/A</v>
      </c>
      <c r="JB17" s="85" t="e">
        <f t="shared" si="29"/>
        <v>#N/A</v>
      </c>
      <c r="JC17" s="80"/>
      <c r="JD17" s="80"/>
      <c r="JE17" s="80"/>
      <c r="JF17" s="80"/>
      <c r="JG17" s="84" t="s">
        <v>167</v>
      </c>
      <c r="JH17" s="85" t="e">
        <f>IF(JH7="-",NA(),JH7)</f>
        <v>#N/A</v>
      </c>
      <c r="JI17" s="85" t="e">
        <f t="shared" ref="JI17:JL17" si="30">IF(JI7="-",NA(),JI7)</f>
        <v>#N/A</v>
      </c>
      <c r="JJ17" s="85" t="e">
        <f t="shared" si="30"/>
        <v>#N/A</v>
      </c>
      <c r="JK17" s="85" t="e">
        <f t="shared" si="30"/>
        <v>#N/A</v>
      </c>
      <c r="JL17" s="85" t="e">
        <f t="shared" si="30"/>
        <v>#N/A</v>
      </c>
      <c r="JM17" s="80"/>
      <c r="JN17" s="80"/>
      <c r="JO17" s="80"/>
      <c r="JP17" s="80"/>
      <c r="JQ17" s="84" t="s">
        <v>167</v>
      </c>
      <c r="JR17" s="85" t="e">
        <f>IF(JR7="-",NA(),JR7)</f>
        <v>#N/A</v>
      </c>
      <c r="JS17" s="85" t="e">
        <f t="shared" ref="JS17:JV17" si="31">IF(JS7="-",NA(),JS7)</f>
        <v>#N/A</v>
      </c>
      <c r="JT17" s="85" t="e">
        <f t="shared" si="31"/>
        <v>#N/A</v>
      </c>
      <c r="JU17" s="85" t="e">
        <f t="shared" si="31"/>
        <v>#N/A</v>
      </c>
      <c r="JV17" s="85" t="e">
        <f t="shared" si="31"/>
        <v>#N/A</v>
      </c>
      <c r="JW17" s="80"/>
      <c r="JX17" s="80"/>
      <c r="JY17" s="80"/>
      <c r="JZ17" s="80"/>
      <c r="KA17" s="84" t="s">
        <v>167</v>
      </c>
      <c r="KB17" s="85" t="e">
        <f>IF(KB7="-",NA(),KB7)</f>
        <v>#N/A</v>
      </c>
      <c r="KC17" s="85" t="e">
        <f t="shared" ref="KC17:KF17" si="32">IF(KC7="-",NA(),KC7)</f>
        <v>#N/A</v>
      </c>
      <c r="KD17" s="85" t="e">
        <f t="shared" si="32"/>
        <v>#N/A</v>
      </c>
      <c r="KE17" s="85" t="e">
        <f t="shared" si="32"/>
        <v>#N/A</v>
      </c>
      <c r="KF17" s="85" t="e">
        <f t="shared" si="32"/>
        <v>#N/A</v>
      </c>
      <c r="KG17" s="80"/>
      <c r="KH17" s="80"/>
      <c r="KI17" s="80"/>
      <c r="KJ17" s="80"/>
      <c r="KK17" s="84" t="s">
        <v>167</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167</v>
      </c>
      <c r="KW17" s="85" t="e">
        <f>IF(KW7="-",NA(),KW7)</f>
        <v>#N/A</v>
      </c>
      <c r="KX17" s="85" t="e">
        <f t="shared" ref="KX17:LA17" si="34">IF(KX7="-",NA(),KX7)</f>
        <v>#N/A</v>
      </c>
      <c r="KY17" s="85" t="e">
        <f t="shared" si="34"/>
        <v>#N/A</v>
      </c>
      <c r="KZ17" s="85" t="e">
        <f t="shared" si="34"/>
        <v>#N/A</v>
      </c>
      <c r="LA17" s="85" t="e">
        <f t="shared" si="34"/>
        <v>#N/A</v>
      </c>
      <c r="LB17" s="80"/>
      <c r="LC17" s="80"/>
      <c r="LD17" s="80"/>
      <c r="LE17" s="80"/>
      <c r="LF17" s="84" t="s">
        <v>167</v>
      </c>
      <c r="LG17" s="85" t="e">
        <f>IF(LG7="-",NA(),LG7)</f>
        <v>#N/A</v>
      </c>
      <c r="LH17" s="85" t="e">
        <f t="shared" ref="LH17:LK17" si="35">IF(LH7="-",NA(),LH7)</f>
        <v>#N/A</v>
      </c>
      <c r="LI17" s="85" t="e">
        <f t="shared" si="35"/>
        <v>#N/A</v>
      </c>
      <c r="LJ17" s="85" t="e">
        <f t="shared" si="35"/>
        <v>#N/A</v>
      </c>
      <c r="LK17" s="85" t="e">
        <f t="shared" si="35"/>
        <v>#N/A</v>
      </c>
      <c r="LL17" s="80"/>
      <c r="LM17" s="80"/>
      <c r="LN17" s="80"/>
      <c r="LO17" s="80"/>
      <c r="LP17" s="84" t="s">
        <v>167</v>
      </c>
      <c r="LQ17" s="85" t="e">
        <f>IF(LQ7="-",NA(),LQ7)</f>
        <v>#N/A</v>
      </c>
      <c r="LR17" s="85" t="e">
        <f t="shared" ref="LR17:LU17" si="36">IF(LR7="-",NA(),LR7)</f>
        <v>#N/A</v>
      </c>
      <c r="LS17" s="85" t="e">
        <f t="shared" si="36"/>
        <v>#N/A</v>
      </c>
      <c r="LT17" s="85" t="e">
        <f t="shared" si="36"/>
        <v>#N/A</v>
      </c>
      <c r="LU17" s="85" t="e">
        <f t="shared" si="36"/>
        <v>#N/A</v>
      </c>
      <c r="LV17" s="80"/>
      <c r="LW17" s="80"/>
      <c r="LX17" s="80"/>
      <c r="LY17" s="80"/>
      <c r="LZ17" s="84" t="s">
        <v>167</v>
      </c>
      <c r="MA17" s="85" t="e">
        <f>IF(MA7="-",NA(),MA7)</f>
        <v>#N/A</v>
      </c>
      <c r="MB17" s="85" t="e">
        <f t="shared" ref="MB17:ME17" si="37">IF(MB7="-",NA(),MB7)</f>
        <v>#N/A</v>
      </c>
      <c r="MC17" s="85" t="e">
        <f t="shared" si="37"/>
        <v>#N/A</v>
      </c>
      <c r="MD17" s="85" t="e">
        <f t="shared" si="37"/>
        <v>#N/A</v>
      </c>
      <c r="ME17" s="85" t="e">
        <f t="shared" si="37"/>
        <v>#N/A</v>
      </c>
      <c r="MF17" s="80"/>
      <c r="MG17" s="80"/>
      <c r="MH17" s="80"/>
      <c r="MI17" s="80"/>
      <c r="MJ17" s="84" t="s">
        <v>167</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168</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169</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169</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169</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169</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169</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169</v>
      </c>
      <c r="DA18" s="85">
        <f>IF(DF7="-",NA(),DF7)</f>
        <v>32.6</v>
      </c>
      <c r="DB18" s="85">
        <f t="shared" ref="DB18:DE18" si="44">IF(DG7="-",NA(),DG7)</f>
        <v>31.3</v>
      </c>
      <c r="DC18" s="85">
        <f t="shared" si="44"/>
        <v>31.8</v>
      </c>
      <c r="DD18" s="85">
        <f t="shared" si="44"/>
        <v>31.6</v>
      </c>
      <c r="DE18" s="85">
        <f t="shared" si="44"/>
        <v>30.4</v>
      </c>
      <c r="DF18" s="80"/>
      <c r="DG18" s="80"/>
      <c r="DH18" s="80"/>
      <c r="DI18" s="80"/>
      <c r="DJ18" s="84" t="s">
        <v>169</v>
      </c>
      <c r="DK18" s="85">
        <f>IF(DP7="-",NA(),DP7)</f>
        <v>7.3</v>
      </c>
      <c r="DL18" s="85">
        <f t="shared" ref="DL18:DO18" si="45">IF(DQ7="-",NA(),DQ7)</f>
        <v>5.4</v>
      </c>
      <c r="DM18" s="85">
        <f t="shared" si="45"/>
        <v>6.4</v>
      </c>
      <c r="DN18" s="85">
        <f t="shared" si="45"/>
        <v>5</v>
      </c>
      <c r="DO18" s="85">
        <f t="shared" si="45"/>
        <v>3.9</v>
      </c>
      <c r="DP18" s="80"/>
      <c r="DQ18" s="80"/>
      <c r="DR18" s="80"/>
      <c r="DS18" s="80"/>
      <c r="DT18" s="84" t="s">
        <v>169</v>
      </c>
      <c r="DU18" s="85">
        <f>IF(DZ7="-",NA(),DZ7)</f>
        <v>160.4</v>
      </c>
      <c r="DV18" s="85">
        <f t="shared" ref="DV18:DY18" si="46">IF(EA7="-",NA(),EA7)</f>
        <v>175.4</v>
      </c>
      <c r="DW18" s="85">
        <f t="shared" si="46"/>
        <v>166.4</v>
      </c>
      <c r="DX18" s="85">
        <f t="shared" si="46"/>
        <v>201.7</v>
      </c>
      <c r="DY18" s="85">
        <f t="shared" si="46"/>
        <v>192.3</v>
      </c>
      <c r="DZ18" s="80"/>
      <c r="EA18" s="80"/>
      <c r="EB18" s="80"/>
      <c r="EC18" s="80"/>
      <c r="ED18" s="84" t="s">
        <v>169</v>
      </c>
      <c r="EE18" s="85" t="e">
        <f>IF(EJ7="-",NA(),EJ7)</f>
        <v>#N/A</v>
      </c>
      <c r="EF18" s="85" t="e">
        <f t="shared" ref="EF18:EI18" si="47">IF(EK7="-",NA(),EK7)</f>
        <v>#N/A</v>
      </c>
      <c r="EG18" s="85" t="e">
        <f t="shared" si="47"/>
        <v>#N/A</v>
      </c>
      <c r="EH18" s="85" t="e">
        <f t="shared" si="47"/>
        <v>#N/A</v>
      </c>
      <c r="EI18" s="85" t="e">
        <f t="shared" si="47"/>
        <v>#N/A</v>
      </c>
      <c r="EJ18" s="80"/>
      <c r="EK18" s="80"/>
      <c r="EL18" s="80"/>
      <c r="EM18" s="80"/>
      <c r="EN18" s="84" t="s">
        <v>169</v>
      </c>
      <c r="EO18" s="85">
        <f>IF(ET7="-",NA(),ET7)</f>
        <v>83.4</v>
      </c>
      <c r="EP18" s="85">
        <f t="shared" ref="EP18:ES18" si="48">IF(EU7="-",NA(),EU7)</f>
        <v>82.5</v>
      </c>
      <c r="EQ18" s="85">
        <f t="shared" si="48"/>
        <v>83.2</v>
      </c>
      <c r="ER18" s="85">
        <f t="shared" si="48"/>
        <v>87.9</v>
      </c>
      <c r="ES18" s="85">
        <f t="shared" si="48"/>
        <v>82.3</v>
      </c>
      <c r="ET18" s="80"/>
      <c r="EU18" s="80"/>
      <c r="EV18" s="80"/>
      <c r="EW18" s="80"/>
      <c r="EX18" s="80"/>
      <c r="EY18" s="84" t="s">
        <v>169</v>
      </c>
      <c r="EZ18" s="85">
        <f>IF(OR(NOT($EZ$8),FE7="-"),NA(),FE7)</f>
        <v>57.6</v>
      </c>
      <c r="FA18" s="85">
        <f>IF(OR(NOT($EZ$8),FF7="-"),NA(),FF7)</f>
        <v>60.4</v>
      </c>
      <c r="FB18" s="85">
        <f>IF(OR(NOT($EZ$8),FG7="-"),NA(),FG7)</f>
        <v>54.1</v>
      </c>
      <c r="FC18" s="85">
        <f>IF(OR(NOT($EZ$8),FH7="-"),NA(),FH7)</f>
        <v>58.1</v>
      </c>
      <c r="FD18" s="85">
        <f>IF(OR(NOT($EZ$8),FI7="-"),NA(),FI7)</f>
        <v>55.4</v>
      </c>
      <c r="FE18" s="80"/>
      <c r="FF18" s="80"/>
      <c r="FG18" s="80"/>
      <c r="FH18" s="80"/>
      <c r="FI18" s="84" t="s">
        <v>169</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169</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169</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169</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169</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169</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169</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169</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169</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169</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169</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169</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169</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169</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169</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169</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169</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169</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169</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170</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155</v>
      </c>
      <c r="AY19" s="85">
        <f>$BI$7</f>
        <v>100</v>
      </c>
      <c r="AZ19" s="85">
        <f t="shared" ref="AZ19:BC19" si="49">$BI$7</f>
        <v>100</v>
      </c>
      <c r="BA19" s="85">
        <f t="shared" si="49"/>
        <v>100</v>
      </c>
      <c r="BB19" s="85">
        <f t="shared" si="49"/>
        <v>100</v>
      </c>
      <c r="BC19" s="85">
        <f t="shared" si="49"/>
        <v>100</v>
      </c>
      <c r="BD19" s="80"/>
      <c r="BE19" s="80"/>
      <c r="BF19" s="80"/>
      <c r="BG19" s="80"/>
      <c r="BH19" s="80"/>
      <c r="BI19" s="87" t="s">
        <v>155</v>
      </c>
      <c r="BJ19" s="85">
        <f>$BT$7</f>
        <v>100</v>
      </c>
      <c r="BK19" s="85">
        <f>$BT$7</f>
        <v>100</v>
      </c>
      <c r="BL19" s="85">
        <f>$BT$7</f>
        <v>100</v>
      </c>
      <c r="BM19" s="85">
        <f>$BT$7</f>
        <v>100</v>
      </c>
      <c r="BN19" s="85">
        <f>$BT$7</f>
        <v>100</v>
      </c>
      <c r="BO19" s="80"/>
      <c r="BP19" s="80"/>
      <c r="BQ19" s="80"/>
      <c r="BR19" s="80"/>
      <c r="BS19" s="80"/>
      <c r="BT19" s="87" t="s">
        <v>155</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171</v>
      </c>
      <c r="C20" s="178"/>
      <c r="D20" s="80"/>
    </row>
    <row r="21" spans="1:374" x14ac:dyDescent="0.2">
      <c r="A21" s="77">
        <f t="shared" si="7"/>
        <v>7</v>
      </c>
      <c r="B21" s="178" t="s">
        <v>172</v>
      </c>
      <c r="C21" s="178"/>
      <c r="D21" s="80"/>
    </row>
    <row r="22" spans="1:374" x14ac:dyDescent="0.2">
      <c r="A22" s="77">
        <f t="shared" si="7"/>
        <v>8</v>
      </c>
      <c r="B22" s="178" t="s">
        <v>173</v>
      </c>
      <c r="C22" s="178"/>
      <c r="D22" s="80"/>
      <c r="E22" s="180" t="s">
        <v>174</v>
      </c>
      <c r="F22" s="181"/>
      <c r="G22" s="181"/>
      <c r="H22" s="181"/>
      <c r="I22" s="182"/>
    </row>
    <row r="23" spans="1:374" x14ac:dyDescent="0.2">
      <c r="A23" s="77">
        <f t="shared" si="7"/>
        <v>9</v>
      </c>
      <c r="B23" s="178" t="s">
        <v>175</v>
      </c>
      <c r="C23" s="178"/>
      <c r="D23" s="80"/>
      <c r="E23" s="183"/>
      <c r="F23" s="184"/>
      <c r="G23" s="184"/>
      <c r="H23" s="184"/>
      <c r="I23" s="185"/>
    </row>
    <row r="24" spans="1:374" x14ac:dyDescent="0.2">
      <c r="A24" s="77">
        <f t="shared" si="7"/>
        <v>10</v>
      </c>
      <c r="B24" s="178" t="s">
        <v>176</v>
      </c>
      <c r="C24" s="178"/>
      <c r="D24" s="80"/>
      <c r="E24" s="183"/>
      <c r="F24" s="184"/>
      <c r="G24" s="184"/>
      <c r="H24" s="184"/>
      <c r="I24" s="185"/>
    </row>
    <row r="25" spans="1:374" x14ac:dyDescent="0.2">
      <c r="A25" s="77">
        <f t="shared" si="7"/>
        <v>11</v>
      </c>
      <c r="B25" s="178" t="s">
        <v>177</v>
      </c>
      <c r="C25" s="178"/>
      <c r="D25" s="80"/>
      <c r="E25" s="183"/>
      <c r="F25" s="184"/>
      <c r="G25" s="184"/>
      <c r="H25" s="184"/>
      <c r="I25" s="185"/>
    </row>
    <row r="26" spans="1:374" x14ac:dyDescent="0.2">
      <c r="A26" s="77">
        <f t="shared" si="7"/>
        <v>12</v>
      </c>
      <c r="B26" s="178" t="s">
        <v>178</v>
      </c>
      <c r="C26" s="178"/>
      <c r="D26" s="80"/>
      <c r="E26" s="183"/>
      <c r="F26" s="184"/>
      <c r="G26" s="184"/>
      <c r="H26" s="184"/>
      <c r="I26" s="185"/>
    </row>
    <row r="27" spans="1:374" x14ac:dyDescent="0.2">
      <c r="A27" s="77">
        <f t="shared" si="7"/>
        <v>13</v>
      </c>
      <c r="B27" s="178" t="s">
        <v>179</v>
      </c>
      <c r="C27" s="178"/>
      <c r="D27" s="80"/>
      <c r="E27" s="183"/>
      <c r="F27" s="184"/>
      <c r="G27" s="184"/>
      <c r="H27" s="184"/>
      <c r="I27" s="185"/>
    </row>
    <row r="28" spans="1:374" x14ac:dyDescent="0.2">
      <c r="A28" s="77">
        <f t="shared" si="7"/>
        <v>14</v>
      </c>
      <c r="B28" s="178" t="s">
        <v>180</v>
      </c>
      <c r="C28" s="178"/>
      <c r="D28" s="80"/>
      <c r="E28" s="183"/>
      <c r="F28" s="184"/>
      <c r="G28" s="184"/>
      <c r="H28" s="184"/>
      <c r="I28" s="185"/>
    </row>
    <row r="29" spans="1:374" x14ac:dyDescent="0.2">
      <c r="A29" s="77">
        <f t="shared" si="7"/>
        <v>15</v>
      </c>
      <c r="B29" s="178" t="s">
        <v>181</v>
      </c>
      <c r="C29" s="178"/>
      <c r="D29" s="80"/>
      <c r="E29" s="183"/>
      <c r="F29" s="184"/>
      <c r="G29" s="184"/>
      <c r="H29" s="184"/>
      <c r="I29" s="185"/>
    </row>
    <row r="30" spans="1:374" x14ac:dyDescent="0.2">
      <c r="A30" s="77">
        <f t="shared" si="7"/>
        <v>16</v>
      </c>
      <c r="B30" s="178" t="s">
        <v>182</v>
      </c>
      <c r="C30" s="178"/>
      <c r="D30" s="80"/>
      <c r="E30" s="183"/>
      <c r="F30" s="184"/>
      <c r="G30" s="184"/>
      <c r="H30" s="184"/>
      <c r="I30" s="185"/>
    </row>
    <row r="31" spans="1:374" x14ac:dyDescent="0.2">
      <c r="A31" s="77"/>
      <c r="B31" s="178"/>
      <c r="C31" s="178"/>
      <c r="D31" s="80"/>
      <c r="E31" s="183"/>
      <c r="F31" s="184"/>
      <c r="G31" s="184"/>
      <c r="H31" s="184"/>
      <c r="I31" s="185"/>
    </row>
    <row r="32" spans="1:374" x14ac:dyDescent="0.2">
      <c r="A32" s="77"/>
      <c r="B32" s="178"/>
      <c r="C32" s="178"/>
      <c r="D32" s="80"/>
      <c r="E32" s="183"/>
      <c r="F32" s="184"/>
      <c r="G32" s="184"/>
      <c r="H32" s="184"/>
      <c r="I32" s="185"/>
    </row>
    <row r="33" spans="1:9" x14ac:dyDescent="0.2">
      <c r="A33" s="77"/>
      <c r="B33" s="178"/>
      <c r="C33" s="178"/>
      <c r="D33" s="80"/>
      <c r="E33" s="183"/>
      <c r="F33" s="184"/>
      <c r="G33" s="184"/>
      <c r="H33" s="184"/>
      <c r="I33" s="185"/>
    </row>
    <row r="34" spans="1:9" x14ac:dyDescent="0.2">
      <c r="A34" s="77"/>
      <c r="B34" s="178"/>
      <c r="C34" s="178"/>
      <c r="D34" s="80"/>
      <c r="E34" s="183"/>
      <c r="F34" s="184"/>
      <c r="G34" s="184"/>
      <c r="H34" s="184"/>
      <c r="I34" s="185"/>
    </row>
    <row r="35" spans="1:9" ht="25.5" customHeight="1" x14ac:dyDescent="0.2">
      <c r="E35" s="186"/>
      <c r="F35" s="187"/>
      <c r="G35" s="187"/>
      <c r="H35" s="187"/>
      <c r="I35" s="188"/>
    </row>
    <row r="36" spans="1:9" x14ac:dyDescent="0.2">
      <c r="A36" t="s">
        <v>183</v>
      </c>
      <c r="B36" t="s">
        <v>184</v>
      </c>
    </row>
    <row r="37" spans="1:9" x14ac:dyDescent="0.2">
      <c r="A37" t="s">
        <v>185</v>
      </c>
      <c r="B37" t="s">
        <v>186</v>
      </c>
    </row>
    <row r="38" spans="1:9" x14ac:dyDescent="0.2">
      <c r="A38" t="s">
        <v>187</v>
      </c>
      <c r="B38" t="s">
        <v>188</v>
      </c>
    </row>
    <row r="39" spans="1:9" x14ac:dyDescent="0.2">
      <c r="A39" t="s">
        <v>189</v>
      </c>
      <c r="B39" t="s">
        <v>190</v>
      </c>
    </row>
    <row r="40" spans="1:9" x14ac:dyDescent="0.2">
      <c r="A40" t="s">
        <v>191</v>
      </c>
      <c r="B40" t="s">
        <v>192</v>
      </c>
    </row>
    <row r="41" spans="1:9" x14ac:dyDescent="0.2">
      <c r="A41" t="s">
        <v>193</v>
      </c>
      <c r="B41" t="s">
        <v>194</v>
      </c>
    </row>
    <row r="42" spans="1:9" x14ac:dyDescent="0.2">
      <c r="A42" t="s">
        <v>195</v>
      </c>
      <c r="B42" t="s">
        <v>196</v>
      </c>
    </row>
    <row r="43" spans="1:9" x14ac:dyDescent="0.2">
      <c r="A43" t="s">
        <v>197</v>
      </c>
      <c r="B43" t="s">
        <v>198</v>
      </c>
    </row>
    <row r="44" spans="1:9" x14ac:dyDescent="0.2">
      <c r="A44" t="s">
        <v>199</v>
      </c>
      <c r="B44" t="s">
        <v>200</v>
      </c>
    </row>
    <row r="45" spans="1:9" x14ac:dyDescent="0.2">
      <c r="A45" t="s">
        <v>201</v>
      </c>
      <c r="B45" t="s">
        <v>202</v>
      </c>
    </row>
    <row r="46" spans="1:9" x14ac:dyDescent="0.2">
      <c r="A46" t="s">
        <v>203</v>
      </c>
      <c r="B46" t="s">
        <v>204</v>
      </c>
    </row>
    <row r="47" spans="1:9" x14ac:dyDescent="0.2">
      <c r="A47" t="s">
        <v>205</v>
      </c>
      <c r="B47" t="s">
        <v>206</v>
      </c>
    </row>
    <row r="48" spans="1:9" x14ac:dyDescent="0.2">
      <c r="A48" t="s">
        <v>207</v>
      </c>
      <c r="B48" t="s">
        <v>208</v>
      </c>
    </row>
    <row r="49" spans="1:2" x14ac:dyDescent="0.2">
      <c r="A49" t="s">
        <v>209</v>
      </c>
      <c r="B49" t="s">
        <v>210</v>
      </c>
    </row>
    <row r="50" spans="1:2" x14ac:dyDescent="0.2">
      <c r="A50" t="s">
        <v>211</v>
      </c>
      <c r="B50" t="s">
        <v>212</v>
      </c>
    </row>
    <row r="51" spans="1:2" x14ac:dyDescent="0.2">
      <c r="A51" t="s">
        <v>213</v>
      </c>
      <c r="B51" t="s">
        <v>214</v>
      </c>
    </row>
    <row r="52" spans="1:2" x14ac:dyDescent="0.2">
      <c r="A52" t="s">
        <v>215</v>
      </c>
      <c r="B52" t="s">
        <v>216</v>
      </c>
    </row>
    <row r="53" spans="1:2" x14ac:dyDescent="0.2">
      <c r="A53" t="s">
        <v>217</v>
      </c>
      <c r="B53" t="s">
        <v>218</v>
      </c>
    </row>
    <row r="54" spans="1:2" x14ac:dyDescent="0.2">
      <c r="A54" t="s">
        <v>219</v>
      </c>
      <c r="B54" t="s">
        <v>220</v>
      </c>
    </row>
    <row r="55" spans="1:2" x14ac:dyDescent="0.2">
      <c r="A55" t="s">
        <v>221</v>
      </c>
      <c r="B55" t="s">
        <v>222</v>
      </c>
    </row>
    <row r="56" spans="1:2" x14ac:dyDescent="0.2">
      <c r="A56" t="s">
        <v>223</v>
      </c>
      <c r="B56" t="s">
        <v>224</v>
      </c>
    </row>
    <row r="57" spans="1:2" x14ac:dyDescent="0.2">
      <c r="A57" t="s">
        <v>225</v>
      </c>
      <c r="B57" t="s">
        <v>226</v>
      </c>
    </row>
    <row r="58" spans="1:2" x14ac:dyDescent="0.2">
      <c r="A58" t="s">
        <v>227</v>
      </c>
      <c r="B58" t="s">
        <v>228</v>
      </c>
    </row>
    <row r="59" spans="1:2" x14ac:dyDescent="0.2">
      <c r="A59" t="s">
        <v>229</v>
      </c>
      <c r="B59" t="s">
        <v>230</v>
      </c>
    </row>
    <row r="60" spans="1:2" x14ac:dyDescent="0.2">
      <c r="A60" t="s">
        <v>231</v>
      </c>
      <c r="B60" t="s">
        <v>232</v>
      </c>
    </row>
    <row r="61" spans="1:2" x14ac:dyDescent="0.2">
      <c r="A61" t="s">
        <v>233</v>
      </c>
      <c r="B61" t="s">
        <v>234</v>
      </c>
    </row>
    <row r="62" spans="1:2" x14ac:dyDescent="0.2">
      <c r="A62" t="s">
        <v>235</v>
      </c>
      <c r="B62" t="s">
        <v>236</v>
      </c>
    </row>
    <row r="63" spans="1:2" x14ac:dyDescent="0.2">
      <c r="A63" t="s">
        <v>237</v>
      </c>
      <c r="B63" t="s">
        <v>238</v>
      </c>
    </row>
    <row r="64" spans="1:2"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2024-01-23T03:14:24Z</dcterms:created>
  <dcterms:modified xsi:type="dcterms:W3CDTF">2024-01-29T08:25:26Z</dcterms:modified>
  <cp:category/>
</cp:coreProperties>
</file>