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101.25\yosan\031 国・県・その他報告関係\02 県\R5\240305_【石塚作成中】令和４年度財政状況資料集（３月公表分）の作成及び公表について\99_最新データ\"/>
    </mc:Choice>
  </mc:AlternateContent>
  <xr:revisionPtr revIDLastSave="0" documentId="13_ncr:1_{240C95DB-0025-4F01-9A86-E5DAF114C930}" xr6:coauthVersionLast="47" xr6:coauthVersionMax="47" xr10:uidLastSave="{00000000-0000-0000-0000-000000000000}"/>
  <bookViews>
    <workbookView xWindow="28680" yWindow="-2265" windowWidth="29040" windowHeight="15990" tabRatio="857"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E41" i="10"/>
  <c r="AM41" i="10"/>
  <c r="U41" i="10"/>
  <c r="C41" i="10"/>
  <c r="BE40" i="10"/>
  <c r="AM40" i="10"/>
  <c r="U40" i="10"/>
  <c r="C40" i="10"/>
  <c r="BE39" i="10"/>
  <c r="AM39" i="10"/>
  <c r="U39" i="10"/>
  <c r="C39" i="10"/>
  <c r="BE38" i="10"/>
  <c r="AM38" i="10"/>
  <c r="C38" i="10"/>
  <c r="BE37" i="10"/>
  <c r="AM37" i="10"/>
  <c r="C37" i="10"/>
  <c r="BE36" i="10"/>
  <c r="C36" i="10"/>
  <c r="BE35" i="10"/>
  <c r="C35" i="10"/>
  <c r="CO34" i="10"/>
  <c r="CO35" i="10" s="1"/>
  <c r="CO36" i="10" s="1"/>
  <c r="CO37" i="10" s="1"/>
  <c r="CO38" i="10" s="1"/>
  <c r="CO39" i="10" s="1"/>
  <c r="CO40" i="10" s="1"/>
  <c r="CO41" i="10" s="1"/>
  <c r="CO42" i="10" s="1"/>
  <c r="BW34" i="10"/>
  <c r="BW35" i="10" s="1"/>
  <c r="BW36" i="10" s="1"/>
  <c r="BW37" i="10" s="1"/>
  <c r="BW38" i="10" s="1"/>
  <c r="BW39" i="10" s="1"/>
  <c r="BW40" i="10" s="1"/>
  <c r="BW41" i="10" s="1"/>
  <c r="C34" i="10"/>
  <c r="AM34" i="10" l="1"/>
  <c r="AM35" i="10" s="1"/>
  <c r="AM36" i="10" s="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<sst xmlns="http://schemas.openxmlformats.org/spreadsheetml/2006/main" count="1114" uniqueCount="612">
  <si>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</si>
  <si>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</si>
  <si>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</si>
  <si>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</si>
  <si>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</si>
  <si>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</si>
  <si>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</si>
  <si>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</si>
  <si>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</si>
  <si>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</si>
  <si>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</si>
  <si>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</si>
  <si>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</si>
  <si>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</si>
  <si>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</si>
  <si>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</si>
  <si>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</si>
  <si>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</si>
  <si>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</si>
  <si>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</si>
  <si>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</si>
  <si>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</si>
  <si>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</si>
  <si>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</si>
  <si>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</si>
  <si>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</si>
  <si>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</si>
  <si>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</si>
  <si>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</si>
  <si>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</si>
  <si>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</si>
  <si>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</si>
  <si>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</si>
  <si>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</si>
  <si>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</si>
  <si>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</si>
  <si>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</si>
  <si>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</si>
  <si>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</si>
  <si>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</si>
  <si>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</si>
  <si>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</si>
  <si>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</si>
  <si>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</si>
  <si>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</si>
  <si>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</si>
  <si>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</si>
  <si>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</si>
  <si>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</si>
  <si>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</si>
  <si>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</si>
  <si>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</si>
  <si>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</si>
  <si>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</si>
  <si>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</si>
  <si>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</si>
  <si>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</si>
  <si>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</si>
  <si>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</si>
  <si>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</si>
  <si>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</si>
  <si>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</si>
  <si>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</si>
  <si>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</si>
  <si>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</si>
  <si>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</si>
  <si>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</si>
  <si>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</si>
  <si>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</si>
  <si>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</si>
  <si>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</si>
  <si>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</si>
  <si>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</si>
  <si>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</si>
  <si>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</si>
  <si>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</si>
  <si>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</si>
  <si>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</si>
  <si>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</si>
  <si>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</si>
  <si>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</si>
  <si>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</si>
  <si>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</si>
  <si>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</si>
  <si>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</si>
  <si>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</si>
  <si>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</si>
  <si>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</si>
  <si>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</si>
  <si>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</si>
  <si>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</si>
  <si>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</si>
  <si>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</si>
  <si>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</si>
  <si>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</si>
  <si>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</si>
  <si>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</si>
  <si>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</si>
  <si>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</si>
  <si>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佐渡市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</si>
  <si>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</si>
  <si>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</si>
  <si>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</si>
  <si>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</si>
  <si>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</si>
  <si>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</si>
  <si>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</si>
  <si>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</si>
  <si>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</si>
  <si>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</si>
  <si>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</si>
  <si>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</si>
  <si>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</si>
  <si>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</si>
  <si>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</si>
  <si>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</si>
  <si>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</si>
  <si>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</si>
  <si>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</si>
  <si>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</si>
  <si>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</si>
  <si>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</si>
  <si>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</si>
  <si>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</si>
  <si>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</si>
  <si>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</si>
  <si>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</si>
  <si>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</si>
  <si>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</si>
  <si>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</si>
  <si>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</si>
  <si>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</si>
  <si>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</si>
  <si>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</si>
  <si>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</si>
  <si>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</si>
  <si>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</si>
  <si>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</si>
  <si>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</si>
  <si>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</si>
  <si>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</si>
  <si>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</si>
  <si>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</si>
  <si>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</si>
  <si>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</si>
  <si>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</si>
  <si>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</si>
  <si>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</si>
  <si>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</si>
  <si>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</si>
  <si>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</si>
  <si>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</si>
  <si>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</si>
  <si>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</si>
  <si>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</si>
  <si>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</si>
  <si>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</si>
  <si>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</si>
  <si>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</si>
  <si>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</si>
  <si>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</si>
  <si>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</si>
  <si>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</si>
  <si>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</si>
  <si>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</si>
  <si>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</si>
  <si>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</si>
  <si>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</si>
  <si>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</si>
  <si>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</si>
  <si>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</si>
  <si>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</si>
  <si>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</si>
  <si>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</si>
  <si>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</si>
  <si>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</si>
  <si>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</si>
  <si>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</si>
  <si>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</si>
  <si>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</si>
  <si>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</si>
  <si>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</si>
  <si>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</si>
  <si>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</si>
  <si>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</si>
  <si>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</si>
  <si>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</si>
  <si>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</si>
  <si>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</si>
  <si>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</si>
  <si>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</si>
  <si>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</si>
  <si>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</si>
  <si>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</si>
  <si>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</si>
  <si>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</si>
  <si>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</si>
  <si>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</si>
  <si>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</si>
  <si>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</si>
  <si>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</si>
  <si>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</si>
  <si>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</si>
  <si>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</si>
  <si>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</si>
  <si>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</si>
  <si>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</si>
  <si>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</si>
  <si>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</si>
  <si>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</si>
  <si>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</si>
  <si>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</si>
  <si>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</si>
  <si>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</si>
  <si>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</si>
  <si>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</si>
  <si>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</si>
  <si>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</si>
  <si>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</si>
  <si>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</si>
  <si>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</si>
  <si>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新潟県佐渡市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</si>
  <si>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</si>
  <si>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</si>
  <si>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</si>
  <si>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</si>
  <si>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</si>
  <si>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</si>
  <si>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</si>
  <si>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</si>
  <si>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</si>
  <si>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</si>
  <si>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</si>
  <si>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</si>
  <si>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</si>
  <si>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</si>
  <si>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</si>
  <si>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</si>
  <si>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</si>
  <si>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</si>
  <si>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</si>
  <si>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</si>
  <si>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</si>
  <si>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</si>
  <si>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</si>
  <si>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</si>
  <si>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</si>
  <si>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</si>
  <si>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</si>
  <si>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</si>
  <si>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</si>
  <si>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</si>
  <si>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</si>
  <si>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</si>
  <si>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</si>
  <si>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</si>
  <si>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</si>
  <si>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</si>
  <si>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</si>
  <si>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</si>
  <si>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</si>
  <si>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</si>
  <si>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</si>
  <si>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</si>
  <si>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</si>
  <si>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</si>
  <si>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</si>
  <si>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</si>
  <si>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</si>
  <si>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</si>
  <si>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</si>
  <si>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</si>
  <si>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</si>
  <si>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</si>
  <si>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</si>
  <si>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</si>
  <si>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</si>
  <si>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</si>
  <si>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</si>
  <si>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</si>
  <si>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</si>
  <si>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</si>
  <si>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</si>
  <si>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</si>
  <si>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</si>
  <si>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</si>
  <si>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</si>
  <si>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</si>
  <si>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</si>
  <si>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</si>
  <si>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</si>
  <si>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</si>
  <si>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</si>
  <si>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</si>
  <si>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</si>
  <si>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</si>
  <si>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</si>
  <si>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</si>
  <si>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</si>
  <si>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</si>
  <si>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</si>
  <si>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</si>
  <si>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</si>
  <si>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</si>
  <si>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</si>
  <si>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</si>
  <si>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</si>
  <si>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</si>
  <si>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</si>
  <si>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</si>
  <si>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</si>
  <si>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</si>
  <si>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</si>
  <si>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</si>
  <si>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</si>
  <si>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</si>
  <si>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</si>
  <si>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</si>
  <si>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</si>
  <si>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</si>
  <si>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</si>
  <si>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</si>
  <si>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</si>
  <si>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</si>
  <si>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</si>
  <si>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</si>
  <si>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</si>
  <si>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</si>
  <si>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</si>
  <si>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</si>
  <si>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</si>
  <si>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</si>
  <si>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</si>
  <si>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</si>
  <si>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</si>
  <si>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</si>
  <si>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</si>
  <si>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</si>
  <si>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</si>
  <si>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</si>
  <si>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</si>
  <si>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</si>
  <si>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</si>
  <si>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</si>
  <si>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</si>
  <si>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</si>
  <si>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</si>
  <si>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</si>
  <si>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</si>
  <si>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</si>
  <si>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</si>
  <si>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</si>
  <si>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</si>
  <si>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</si>
  <si>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</si>
  <si>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</si>
  <si>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</si>
  <si>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</si>
  <si>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</si>
  <si>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</si>
  <si>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</si>
  <si>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</si>
  <si>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</si>
  <si>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</si>
  <si>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</si>
  <si>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</si>
  <si>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</si>
  <si>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</si>
  <si>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</si>
  <si>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</si>
  <si>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</si>
  <si>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</si>
  <si>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</si>
  <si>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</si>
  <si>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新潟県佐渡市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</si>
  <si>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</si>
  <si>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</si>
  <si>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</si>
  <si>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</si>
  <si>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</si>
  <si>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</si>
  <si>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</si>
  <si>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</si>
  <si>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</si>
  <si>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</si>
  <si>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</si>
  <si>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</si>
  <si>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</si>
  <si>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</si>
  <si>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</si>
  <si>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</si>
  <si>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</si>
  <si>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</si>
  <si>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</si>
  <si>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</si>
  <si>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</si>
  <si>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</si>
  <si>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</si>
  <si>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</si>
  <si>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</si>
  <si>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</si>
  <si>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</si>
  <si>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</si>
  <si>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</si>
  <si>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</si>
  <si>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</si>
  <si>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</si>
  <si>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</si>
  <si>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</si>
  <si>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</si>
  <si>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</si>
  <si>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</si>
  <si>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歌代の里特別会計</t>
    <phoneticPr fontId="5"/>
  </si>
  <si>
    <t>すこやか両津特別会計</t>
    <phoneticPr fontId="5"/>
  </si>
  <si>
    <t>病院事業会計</t>
    <phoneticPr fontId="5"/>
  </si>
  <si>
    <t>法適用企業</t>
    <phoneticPr fontId="5"/>
  </si>
  <si>
    <t>水道事業会計</t>
    <phoneticPr fontId="5"/>
  </si>
  <si>
    <t>法適用企業</t>
    <phoneticPr fontId="5"/>
  </si>
  <si>
    <t>下水道事業会計</t>
    <phoneticPr fontId="5"/>
  </si>
  <si>
    <t>法適用企業</t>
    <phoneticPr fontId="5"/>
  </si>
  <si>
    <t>小水力発電特別会計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</si>
  <si>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</si>
  <si>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</si>
  <si>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</si>
  <si>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</si>
  <si>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</si>
  <si>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</si>
  <si>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</si>
  <si>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</si>
  <si>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</si>
  <si>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</si>
  <si>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</si>
  <si>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</si>
  <si>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</si>
  <si>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</si>
  <si>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</si>
  <si>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</si>
  <si>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</si>
  <si>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</si>
  <si>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</si>
  <si>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</si>
  <si>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</si>
  <si>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</si>
  <si>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</si>
  <si>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</si>
  <si>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</si>
  <si>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</si>
  <si>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</si>
  <si>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</si>
  <si>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</si>
  <si>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</si>
  <si>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</si>
  <si>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</si>
  <si>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</si>
  <si>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</si>
  <si>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</si>
  <si>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</si>
  <si>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</si>
  <si>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</si>
  <si>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</si>
  <si>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</si>
  <si>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</si>
  <si>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</si>
  <si>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</si>
  <si>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</si>
  <si>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</si>
  <si>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</si>
  <si>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</si>
  <si>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</si>
  <si>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</si>
  <si>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</si>
  <si>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</si>
  <si>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</si>
  <si>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</si>
  <si>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</si>
  <si>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</si>
  <si>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</si>
  <si>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</si>
  <si>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</si>
  <si>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</si>
  <si>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</si>
  <si>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</si>
  <si>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</si>
  <si>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</si>
  <si>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</si>
  <si>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</si>
  <si>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</si>
  <si>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</si>
  <si>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</si>
  <si>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</si>
  <si>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</si>
  <si>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</si>
  <si>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</si>
  <si>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</si>
  <si>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</si>
  <si>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</si>
  <si>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</si>
  <si>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</si>
  <si>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</si>
  <si>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</si>
  <si>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</si>
  <si>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</si>
  <si>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</si>
  <si>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</si>
  <si>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</si>
  <si>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</si>
  <si>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</si>
  <si>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</si>
  <si>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</si>
  <si>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</si>
  <si>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</si>
  <si>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</si>
  <si>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</si>
  <si>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</si>
  <si>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</si>
  <si>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</si>
  <si>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</si>
  <si>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</si>
  <si>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</si>
  <si>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</si>
  <si>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</si>
  <si>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</si>
  <si>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</si>
  <si>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</si>
  <si>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</si>
  <si>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</si>
  <si>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</si>
  <si>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</si>
  <si>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</si>
  <si>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</si>
  <si>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</si>
  <si>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</si>
  <si>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</si>
  <si>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</si>
  <si>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</si>
  <si>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</si>
  <si>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</si>
  <si>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</si>
  <si>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</si>
  <si>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</si>
  <si>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</si>
  <si>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</si>
  <si>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</si>
  <si>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</si>
  <si>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</si>
  <si>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</si>
  <si>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</si>
  <si>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</si>
  <si>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</si>
  <si>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</si>
  <si>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</si>
  <si>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</si>
  <si>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</si>
  <si>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</si>
  <si>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</si>
  <si>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</si>
  <si>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</si>
  <si>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</si>
  <si>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</si>
  <si>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</si>
  <si>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</si>
  <si>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</si>
  <si>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</si>
  <si>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</si>
  <si>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</si>
  <si>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</si>
  <si>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</si>
  <si>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</si>
  <si>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</si>
  <si>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</si>
  <si>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1.12</t>
  </si>
  <si>
    <t>▲ 4.99</t>
  </si>
  <si>
    <t>▲ 5.52</t>
  </si>
  <si>
    <t>水道事業会計</t>
  </si>
  <si>
    <t>一般会計</t>
  </si>
  <si>
    <t>病院事業会計</t>
  </si>
  <si>
    <t>下水道事業会計</t>
  </si>
  <si>
    <t>介護保険特別会計</t>
  </si>
  <si>
    <t>国民健康保険特別会計</t>
  </si>
  <si>
    <t>すこやか両津特別会計</t>
  </si>
  <si>
    <t>歌代の里特別会計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</si>
  <si>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</si>
  <si>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</si>
  <si>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</si>
  <si>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</si>
  <si>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</si>
  <si>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</si>
  <si>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</si>
  <si>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</si>
  <si>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</si>
  <si>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新潟県市町村総合事務組合【一般会計】</t>
    <rPh sb="0" eb="3">
      <t>ニイガタケン</t>
    </rPh>
    <rPh sb="3" eb="6">
      <t>シチョウソン</t>
    </rPh>
    <rPh sb="6" eb="8">
      <t>ソウゴウ</t>
    </rPh>
    <rPh sb="8" eb="10">
      <t>ジム</t>
    </rPh>
    <rPh sb="10" eb="12">
      <t>クミアイ</t>
    </rPh>
    <rPh sb="13" eb="15">
      <t>イッパン</t>
    </rPh>
    <rPh sb="15" eb="17">
      <t>カイケイ</t>
    </rPh>
    <phoneticPr fontId="2"/>
  </si>
  <si>
    <t>新潟県市町村総合事務組合【職員退職手当支給事業特別会計】</t>
    <rPh sb="0" eb="3">
      <t>ニイガタケン</t>
    </rPh>
    <rPh sb="3" eb="6">
      <t>シチョウソン</t>
    </rPh>
    <rPh sb="6" eb="8">
      <t>ソウゴウ</t>
    </rPh>
    <rPh sb="8" eb="10">
      <t>ジム</t>
    </rPh>
    <rPh sb="10" eb="12">
      <t>クミアイ</t>
    </rPh>
    <rPh sb="13" eb="15">
      <t>ショクイン</t>
    </rPh>
    <rPh sb="15" eb="17">
      <t>タイショク</t>
    </rPh>
    <rPh sb="17" eb="19">
      <t>テアテ</t>
    </rPh>
    <rPh sb="19" eb="21">
      <t>シキュウ</t>
    </rPh>
    <rPh sb="21" eb="23">
      <t>ジギョウ</t>
    </rPh>
    <rPh sb="23" eb="25">
      <t>トクベツ</t>
    </rPh>
    <rPh sb="25" eb="27">
      <t>カイケイ</t>
    </rPh>
    <phoneticPr fontId="2"/>
  </si>
  <si>
    <t>新潟県市町村総合事務組合【消防団員等公務災害補償事業特別会計】</t>
    <rPh sb="0" eb="6">
      <t>ニイガタケンシチョウソン</t>
    </rPh>
    <rPh sb="6" eb="8">
      <t>ソウゴウ</t>
    </rPh>
    <rPh sb="8" eb="10">
      <t>ジム</t>
    </rPh>
    <rPh sb="10" eb="12">
      <t>クミアイ</t>
    </rPh>
    <rPh sb="13" eb="16">
      <t>ショウボウダン</t>
    </rPh>
    <rPh sb="16" eb="18">
      <t>インナド</t>
    </rPh>
    <rPh sb="18" eb="20">
      <t>コウム</t>
    </rPh>
    <rPh sb="20" eb="22">
      <t>サイガイ</t>
    </rPh>
    <rPh sb="22" eb="24">
      <t>ホショウ</t>
    </rPh>
    <rPh sb="24" eb="26">
      <t>ジギョウ</t>
    </rPh>
    <rPh sb="26" eb="28">
      <t>トクベツ</t>
    </rPh>
    <rPh sb="28" eb="30">
      <t>カイケイ</t>
    </rPh>
    <phoneticPr fontId="2"/>
  </si>
  <si>
    <t>新潟県市町村総合事務組合【消防賞じゅつ金支給事業特別会計】</t>
    <rPh sb="0" eb="3">
      <t>ニイガタケン</t>
    </rPh>
    <rPh sb="3" eb="6">
      <t>シチョウソン</t>
    </rPh>
    <rPh sb="6" eb="8">
      <t>ソウゴウ</t>
    </rPh>
    <rPh sb="8" eb="10">
      <t>ジム</t>
    </rPh>
    <rPh sb="10" eb="12">
      <t>クミアイ</t>
    </rPh>
    <rPh sb="13" eb="15">
      <t>ショウボウ</t>
    </rPh>
    <rPh sb="15" eb="16">
      <t>ショウ</t>
    </rPh>
    <rPh sb="19" eb="20">
      <t>キン</t>
    </rPh>
    <rPh sb="20" eb="22">
      <t>シキュウ</t>
    </rPh>
    <rPh sb="22" eb="24">
      <t>ジギョウ</t>
    </rPh>
    <rPh sb="24" eb="26">
      <t>トクベツ</t>
    </rPh>
    <rPh sb="26" eb="28">
      <t>カイケイ</t>
    </rPh>
    <phoneticPr fontId="2"/>
  </si>
  <si>
    <t>新潟県市町村総合事務組合【非常勤職員公務災害補償等特別会計】</t>
    <rPh sb="0" eb="3">
      <t>ニイガタケン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5">
      <t>ホショウナド</t>
    </rPh>
    <rPh sb="25" eb="27">
      <t>トクベツ</t>
    </rPh>
    <rPh sb="27" eb="29">
      <t>カイケイ</t>
    </rPh>
    <phoneticPr fontId="2"/>
  </si>
  <si>
    <t>新潟県市町村総合事務組合【交通災害共済事業特別会計】</t>
    <rPh sb="0" eb="3">
      <t>ニイガタケン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</si>
  <si>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新潟県後期高齢者医療広域連合【一般会計】</t>
    <rPh sb="0" eb="2">
      <t>ニイガタ</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</si>
  <si>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新潟県後期高齢者医療広域連合【後期高齢者医療特別会計】</t>
    <rPh sb="0" eb="3">
      <t>ニイガタケン</t>
    </rPh>
    <rPh sb="3" eb="8">
      <t>コウキコウレイシャ</t>
    </rPh>
    <rPh sb="8" eb="10">
      <t>イリョウ</t>
    </rPh>
    <rPh sb="10" eb="14">
      <t>コウイキレンゴウ</t>
    </rPh>
    <rPh sb="15" eb="17">
      <t>コウキ</t>
    </rPh>
    <rPh sb="17" eb="20">
      <t>コウレイシャ</t>
    </rPh>
    <rPh sb="20" eb="22">
      <t>イリョウ</t>
    </rPh>
    <rPh sb="22" eb="26">
      <t>トクベツカイケイ</t>
    </rPh>
    <phoneticPr fontId="2"/>
  </si>
  <si>
    <t>両津温泉</t>
    <rPh sb="0" eb="4">
      <t>リョウツオンセン</t>
    </rPh>
    <phoneticPr fontId="2"/>
  </si>
  <si>
    <t>佐渡市土地開発公社</t>
    <rPh sb="0" eb="3">
      <t>サドシ</t>
    </rPh>
    <rPh sb="3" eb="9">
      <t>トチカイハツコウシャ</t>
    </rPh>
    <phoneticPr fontId="2"/>
  </si>
  <si>
    <t>真野自然活用村公社</t>
    <rPh sb="0" eb="2">
      <t>マノ</t>
    </rPh>
    <rPh sb="2" eb="4">
      <t>シゼン</t>
    </rPh>
    <rPh sb="4" eb="6">
      <t>カツヨウ</t>
    </rPh>
    <rPh sb="6" eb="7">
      <t>ソン</t>
    </rPh>
    <rPh sb="7" eb="9">
      <t>コウシャ</t>
    </rPh>
    <phoneticPr fontId="2"/>
  </si>
  <si>
    <t>羽茂農業振興公社</t>
    <rPh sb="0" eb="2">
      <t>ハモチ</t>
    </rPh>
    <rPh sb="2" eb="4">
      <t>ノウギョウ</t>
    </rPh>
    <rPh sb="4" eb="6">
      <t>シンコウ</t>
    </rPh>
    <rPh sb="6" eb="8">
      <t>コウシャ</t>
    </rPh>
    <phoneticPr fontId="2"/>
  </si>
  <si>
    <t>佐渡マリンスポーツ</t>
    <rPh sb="0" eb="2">
      <t>サド</t>
    </rPh>
    <phoneticPr fontId="2"/>
  </si>
  <si>
    <t>赤泊振興公社</t>
    <rPh sb="0" eb="2">
      <t>アカドマリ</t>
    </rPh>
    <rPh sb="2" eb="6">
      <t>シンコウコウシャ</t>
    </rPh>
    <phoneticPr fontId="2"/>
  </si>
  <si>
    <t>佐渡市スポーツ協会</t>
    <rPh sb="0" eb="3">
      <t>サドシ</t>
    </rPh>
    <rPh sb="7" eb="9">
      <t>キョウカイ</t>
    </rPh>
    <phoneticPr fontId="2"/>
  </si>
  <si>
    <t>佐渡観光交流機構</t>
    <rPh sb="0" eb="2">
      <t>サド</t>
    </rPh>
    <rPh sb="2" eb="4">
      <t>カンコウ</t>
    </rPh>
    <rPh sb="4" eb="6">
      <t>コウリュウ</t>
    </rPh>
    <rPh sb="6" eb="8">
      <t>キコウ</t>
    </rPh>
    <phoneticPr fontId="2"/>
  </si>
  <si>
    <t>佐渡文化財団</t>
    <rPh sb="0" eb="2">
      <t>サド</t>
    </rPh>
    <rPh sb="2" eb="4">
      <t>ブンカ</t>
    </rPh>
    <rPh sb="4" eb="6">
      <t>ザイダン</t>
    </rPh>
    <phoneticPr fontId="2"/>
  </si>
  <si>
    <t>地域振興基金</t>
    <rPh sb="0" eb="2">
      <t>チイキ</t>
    </rPh>
    <rPh sb="2" eb="4">
      <t>シンコウ</t>
    </rPh>
    <rPh sb="4" eb="6">
      <t>キキン</t>
    </rPh>
    <phoneticPr fontId="5"/>
  </si>
  <si>
    <t>過疎地域持続的発展特別事業基金</t>
    <rPh sb="0" eb="2">
      <t>カソ</t>
    </rPh>
    <rPh sb="2" eb="4">
      <t>チイキ</t>
    </rPh>
    <rPh sb="4" eb="7">
      <t>ジゾクテキ</t>
    </rPh>
    <rPh sb="7" eb="9">
      <t>ハッテン</t>
    </rPh>
    <rPh sb="9" eb="11">
      <t>トクベツ</t>
    </rPh>
    <rPh sb="11" eb="13">
      <t>ジギョウ</t>
    </rPh>
    <rPh sb="13" eb="15">
      <t>キキン</t>
    </rPh>
    <phoneticPr fontId="2"/>
  </si>
  <si>
    <t>行政庁舎建設基金</t>
    <rPh sb="0" eb="2">
      <t>ギョウセイ</t>
    </rPh>
    <rPh sb="2" eb="4">
      <t>チョウシャ</t>
    </rPh>
    <rPh sb="4" eb="6">
      <t>ケンセツ</t>
    </rPh>
    <rPh sb="6" eb="8">
      <t>キキン</t>
    </rPh>
    <phoneticPr fontId="2"/>
  </si>
  <si>
    <t>国営・県営総合土地改良事業基金</t>
    <rPh sb="0" eb="2">
      <t>コクエイ</t>
    </rPh>
    <rPh sb="3" eb="5">
      <t>ケンエイ</t>
    </rPh>
    <rPh sb="5" eb="7">
      <t>ソウゴウ</t>
    </rPh>
    <rPh sb="7" eb="9">
      <t>トチ</t>
    </rPh>
    <rPh sb="9" eb="11">
      <t>カイリョウ</t>
    </rPh>
    <rPh sb="11" eb="13">
      <t>ジギョウ</t>
    </rPh>
    <rPh sb="13" eb="15">
      <t>キキン</t>
    </rPh>
    <phoneticPr fontId="2"/>
  </si>
  <si>
    <t>地域医療基金</t>
    <rPh sb="0" eb="2">
      <t>チイキ</t>
    </rPh>
    <rPh sb="2" eb="4">
      <t>イリョウ</t>
    </rPh>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</si>
</sst>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70329</c:v>
                </c:pt>
                <c:pt idx="3">
                  <c:v>71871</c:v>
                </c:pt>
                <c:pt idx="4">
                  <c:v>71807</c:v>
                </c:pt>
              </c:numCache>
            </c:numRef>
          </c:val>
          <c:smooth val="0"/>
          <c:extLst>
            <c:ext xmlns:c16="http://schemas.microsoft.com/office/drawing/2014/chart" uri="{C3380CC4-5D6E-409C-BE32-E72D297353CC}">
              <c16:uniqueId val="{00000000-C727-47A5-86F9-F6C73710E46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131569</c:v>
                </c:pt>
                <c:pt idx="1">
                  <c:v>94222</c:v>
                </c:pt>
                <c:pt idx="2">
                  <c:v>112254</c:v>
                </c:pt>
                <c:pt idx="3">
                  <c:v>133600</c:v>
                </c:pt>
                <c:pt idx="4">
                  <c:v>122511</c:v>
                </c:pt>
              </c:numCache>
            </c:numRef>
          </c:val>
          <c:smooth val="0"/>
          <c:extLst>
            <c:ext xmlns:c16="http://schemas.microsoft.com/office/drawing/2014/chart" uri="{C3380CC4-5D6E-409C-BE32-E72D297353CC}">
              <c16:uniqueId val="{00000001-C727-47A5-86F9-F6C73710E46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4.3600000000000003</c:v>
                </c:pt>
                <c:pt idx="1">
                  <c:v>5.22</c:v>
                </c:pt>
                <c:pt idx="2">
                  <c:v>4.68</c:v>
                </c:pt>
                <c:pt idx="3">
                  <c:v>5.21</c:v>
                </c:pt>
                <c:pt idx="4">
                  <c:v>4.74</c:v>
                </c:pt>
              </c:numCache>
            </c:numRef>
          </c:val>
          <c:extLst>
            <c:ext xmlns:c16="http://schemas.microsoft.com/office/drawing/2014/chart" uri="{C3380CC4-5D6E-409C-BE32-E72D297353CC}">
              <c16:uniqueId val="{00000000-F947-4D29-AA4D-103FA979496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29.02</c:v>
                </c:pt>
                <c:pt idx="1">
                  <c:v>28.06</c:v>
                </c:pt>
                <c:pt idx="2">
                  <c:v>23.24</c:v>
                </c:pt>
                <c:pt idx="3">
                  <c:v>23.41</c:v>
                </c:pt>
                <c:pt idx="4">
                  <c:v>19.739999999999998</c:v>
                </c:pt>
              </c:numCache>
            </c:numRef>
          </c:val>
          <c:extLst>
            <c:ext xmlns:c16="http://schemas.microsoft.com/office/drawing/2014/chart" uri="{C3380CC4-5D6E-409C-BE32-E72D297353CC}">
              <c16:uniqueId val="{00000001-F947-4D29-AA4D-103FA979496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1.23</c:v>
                </c:pt>
                <c:pt idx="1">
                  <c:v>-1.1200000000000001</c:v>
                </c:pt>
                <c:pt idx="2">
                  <c:v>-4.99</c:v>
                </c:pt>
                <c:pt idx="3">
                  <c:v>1.32</c:v>
                </c:pt>
                <c:pt idx="4">
                  <c:v>-5.52</c:v>
                </c:pt>
              </c:numCache>
            </c:numRef>
          </c:val>
          <c:smooth val="0"/>
          <c:extLst>
            <c:ext xmlns:c16="http://schemas.microsoft.com/office/drawing/2014/chart" uri="{C3380CC4-5D6E-409C-BE32-E72D297353CC}">
              <c16:uniqueId val="{00000002-F947-4D29-AA4D-103FA979496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0.22</c:v>
                </c:pt>
                <c:pt idx="2">
                  <c:v>#N/A</c:v>
                </c:pt>
                <c:pt idx="3">
                  <c:v>0.21</c:v>
                </c:pt>
                <c:pt idx="4">
                  <c:v>#N/A</c:v>
                </c:pt>
                <c:pt idx="5">
                  <c:v>0.04</c:v>
                </c:pt>
                <c:pt idx="6">
                  <c:v>#N/A</c:v>
                </c:pt>
                <c:pt idx="7">
                  <c:v>0.01</c:v>
                </c:pt>
                <c:pt idx="8">
                  <c:v>#N/A</c:v>
                </c:pt>
                <c:pt idx="9">
                  <c:v>0.01</c:v>
                </c:pt>
              </c:numCache>
            </c:numRef>
          </c:val>
          <c:extLst>
            <c:ext xmlns:c16="http://schemas.microsoft.com/office/drawing/2014/chart" uri="{C3380CC4-5D6E-409C-BE32-E72D297353CC}">
              <c16:uniqueId val="{00000000-7106-4C45-A51E-710C49DE792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106-4C45-A51E-710C49DE7929}"/>
            </c:ext>
          </c:extLst>
        </c:ser>
        <c:ser>
          <c:idx val="2"/>
          <c:order val="2"/>
          <c:tx>
            <c:strRef>
              <c:f>データシート!$A$29</c:f>
              <c:strCache>
                <c:ptCount val="1"/>
                <c:pt idx="0">
                  <c:v>歌代の里特別会計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0.05</c:v>
                </c:pt>
                <c:pt idx="2">
                  <c:v>#N/A</c:v>
                </c:pt>
                <c:pt idx="3">
                  <c:v>0.06</c:v>
                </c:pt>
                <c:pt idx="4">
                  <c:v>#N/A</c:v>
                </c:pt>
                <c:pt idx="5">
                  <c:v>0.05</c:v>
                </c:pt>
                <c:pt idx="6">
                  <c:v>#N/A</c:v>
                </c:pt>
                <c:pt idx="7">
                  <c:v>0.05</c:v>
                </c:pt>
                <c:pt idx="8">
                  <c:v>#N/A</c:v>
                </c:pt>
                <c:pt idx="9">
                  <c:v>0.1</c:v>
                </c:pt>
              </c:numCache>
            </c:numRef>
          </c:val>
          <c:extLst>
            <c:ext xmlns:c16="http://schemas.microsoft.com/office/drawing/2014/chart" uri="{C3380CC4-5D6E-409C-BE32-E72D297353CC}">
              <c16:uniqueId val="{00000002-7106-4C45-A51E-710C49DE7929}"/>
            </c:ext>
          </c:extLst>
        </c:ser>
        <c:ser>
          <c:idx val="3"/>
          <c:order val="3"/>
          <c:tx>
            <c:strRef>
              <c:f>データシート!$A$30</c:f>
              <c:strCache>
                <c:ptCount val="1"/>
                <c:pt idx="0">
                  <c:v>すこやか両津特別会計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0.08</c:v>
                </c:pt>
                <c:pt idx="2">
                  <c:v>#N/A</c:v>
                </c:pt>
                <c:pt idx="3">
                  <c:v>0.08</c:v>
                </c:pt>
                <c:pt idx="4">
                  <c:v>#N/A</c:v>
                </c:pt>
                <c:pt idx="5">
                  <c:v>0.17</c:v>
                </c:pt>
                <c:pt idx="6">
                  <c:v>#N/A</c:v>
                </c:pt>
                <c:pt idx="7">
                  <c:v>0.08</c:v>
                </c:pt>
                <c:pt idx="8">
                  <c:v>#N/A</c:v>
                </c:pt>
                <c:pt idx="9">
                  <c:v>0.11</c:v>
                </c:pt>
              </c:numCache>
            </c:numRef>
          </c:val>
          <c:extLst>
            <c:ext xmlns:c16="http://schemas.microsoft.com/office/drawing/2014/chart" uri="{C3380CC4-5D6E-409C-BE32-E72D297353CC}">
              <c16:uniqueId val="{00000003-7106-4C45-A51E-710C49DE7929}"/>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0.64</c:v>
                </c:pt>
                <c:pt idx="2">
                  <c:v>#N/A</c:v>
                </c:pt>
                <c:pt idx="3">
                  <c:v>0.44</c:v>
                </c:pt>
                <c:pt idx="4">
                  <c:v>#N/A</c:v>
                </c:pt>
                <c:pt idx="5">
                  <c:v>0.57999999999999996</c:v>
                </c:pt>
                <c:pt idx="6">
                  <c:v>#N/A</c:v>
                </c:pt>
                <c:pt idx="7">
                  <c:v>0.46</c:v>
                </c:pt>
                <c:pt idx="8">
                  <c:v>#N/A</c:v>
                </c:pt>
                <c:pt idx="9">
                  <c:v>0.37</c:v>
                </c:pt>
              </c:numCache>
            </c:numRef>
          </c:val>
          <c:extLst>
            <c:ext xmlns:c16="http://schemas.microsoft.com/office/drawing/2014/chart" uri="{C3380CC4-5D6E-409C-BE32-E72D297353CC}">
              <c16:uniqueId val="{00000004-7106-4C45-A51E-710C49DE7929}"/>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1.63</c:v>
                </c:pt>
                <c:pt idx="2">
                  <c:v>#N/A</c:v>
                </c:pt>
                <c:pt idx="3">
                  <c:v>0.86</c:v>
                </c:pt>
                <c:pt idx="4">
                  <c:v>#N/A</c:v>
                </c:pt>
                <c:pt idx="5">
                  <c:v>1.18</c:v>
                </c:pt>
                <c:pt idx="6">
                  <c:v>#N/A</c:v>
                </c:pt>
                <c:pt idx="7">
                  <c:v>0.84</c:v>
                </c:pt>
                <c:pt idx="8">
                  <c:v>#N/A</c:v>
                </c:pt>
                <c:pt idx="9">
                  <c:v>1.37</c:v>
                </c:pt>
              </c:numCache>
            </c:numRef>
          </c:val>
          <c:extLst>
            <c:ext xmlns:c16="http://schemas.microsoft.com/office/drawing/2014/chart" uri="{C3380CC4-5D6E-409C-BE32-E72D297353CC}">
              <c16:uniqueId val="{00000005-7106-4C45-A51E-710C49DE7929}"/>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0.62</c:v>
                </c:pt>
                <c:pt idx="6">
                  <c:v>#N/A</c:v>
                </c:pt>
                <c:pt idx="7">
                  <c:v>0.98</c:v>
                </c:pt>
                <c:pt idx="8">
                  <c:v>#N/A</c:v>
                </c:pt>
                <c:pt idx="9">
                  <c:v>1.47</c:v>
                </c:pt>
              </c:numCache>
            </c:numRef>
          </c:val>
          <c:extLst>
            <c:ext xmlns:c16="http://schemas.microsoft.com/office/drawing/2014/chart" uri="{C3380CC4-5D6E-409C-BE32-E72D297353CC}">
              <c16:uniqueId val="{00000006-7106-4C45-A51E-710C49DE7929}"/>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3.51</c:v>
                </c:pt>
                <c:pt idx="2">
                  <c:v>#N/A</c:v>
                </c:pt>
                <c:pt idx="3">
                  <c:v>3.51</c:v>
                </c:pt>
                <c:pt idx="4">
                  <c:v>#N/A</c:v>
                </c:pt>
                <c:pt idx="5">
                  <c:v>3.39</c:v>
                </c:pt>
                <c:pt idx="6">
                  <c:v>#N/A</c:v>
                </c:pt>
                <c:pt idx="7">
                  <c:v>3.64</c:v>
                </c:pt>
                <c:pt idx="8">
                  <c:v>#N/A</c:v>
                </c:pt>
                <c:pt idx="9">
                  <c:v>3.85</c:v>
                </c:pt>
              </c:numCache>
            </c:numRef>
          </c:val>
          <c:extLst>
            <c:ext xmlns:c16="http://schemas.microsoft.com/office/drawing/2014/chart" uri="{C3380CC4-5D6E-409C-BE32-E72D297353CC}">
              <c16:uniqueId val="{00000007-7106-4C45-A51E-710C49DE792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4.3600000000000003</c:v>
                </c:pt>
                <c:pt idx="2">
                  <c:v>#N/A</c:v>
                </c:pt>
                <c:pt idx="3">
                  <c:v>5.22</c:v>
                </c:pt>
                <c:pt idx="4">
                  <c:v>#N/A</c:v>
                </c:pt>
                <c:pt idx="5">
                  <c:v>4.68</c:v>
                </c:pt>
                <c:pt idx="6">
                  <c:v>#N/A</c:v>
                </c:pt>
                <c:pt idx="7">
                  <c:v>5.21</c:v>
                </c:pt>
                <c:pt idx="8">
                  <c:v>#N/A</c:v>
                </c:pt>
                <c:pt idx="9">
                  <c:v>4.74</c:v>
                </c:pt>
              </c:numCache>
            </c:numRef>
          </c:val>
          <c:extLst>
            <c:ext xmlns:c16="http://schemas.microsoft.com/office/drawing/2014/chart" uri="{C3380CC4-5D6E-409C-BE32-E72D297353CC}">
              <c16:uniqueId val="{00000008-7106-4C45-A51E-710C49DE792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7.97</c:v>
                </c:pt>
                <c:pt idx="2">
                  <c:v>#N/A</c:v>
                </c:pt>
                <c:pt idx="3">
                  <c:v>8.92</c:v>
                </c:pt>
                <c:pt idx="4">
                  <c:v>#N/A</c:v>
                </c:pt>
                <c:pt idx="5">
                  <c:v>9.6</c:v>
                </c:pt>
                <c:pt idx="6">
                  <c:v>#N/A</c:v>
                </c:pt>
                <c:pt idx="7">
                  <c:v>10.01</c:v>
                </c:pt>
                <c:pt idx="8">
                  <c:v>#N/A</c:v>
                </c:pt>
                <c:pt idx="9">
                  <c:v>10.76</c:v>
                </c:pt>
              </c:numCache>
            </c:numRef>
          </c:val>
          <c:extLst>
            <c:ext xmlns:c16="http://schemas.microsoft.com/office/drawing/2014/chart" uri="{C3380CC4-5D6E-409C-BE32-E72D297353CC}">
              <c16:uniqueId val="{00000009-7106-4C45-A51E-710C49DE792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6489</c:v>
                </c:pt>
                <c:pt idx="5">
                  <c:v>6153</c:v>
                </c:pt>
                <c:pt idx="8">
                  <c:v>6098</c:v>
                </c:pt>
                <c:pt idx="11">
                  <c:v>5926</c:v>
                </c:pt>
                <c:pt idx="14">
                  <c:v>5601</c:v>
                </c:pt>
              </c:numCache>
            </c:numRef>
          </c:val>
          <c:extLst>
            <c:ext xmlns:c16="http://schemas.microsoft.com/office/drawing/2014/chart" uri="{C3380CC4-5D6E-409C-BE32-E72D297353CC}">
              <c16:uniqueId val="{00000000-555F-4109-ADB9-42C72F0DF24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555F-4109-ADB9-42C72F0DF24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15</c:v>
                </c:pt>
                <c:pt idx="3">
                  <c:v>15</c:v>
                </c:pt>
                <c:pt idx="6">
                  <c:v>14</c:v>
                </c:pt>
                <c:pt idx="9">
                  <c:v>14</c:v>
                </c:pt>
                <c:pt idx="12">
                  <c:v>14</c:v>
                </c:pt>
              </c:numCache>
            </c:numRef>
          </c:val>
          <c:extLst>
            <c:ext xmlns:c16="http://schemas.microsoft.com/office/drawing/2014/chart" uri="{C3380CC4-5D6E-409C-BE32-E72D297353CC}">
              <c16:uniqueId val="{00000002-555F-4109-ADB9-42C72F0DF24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55F-4109-ADB9-42C72F0DF24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2243</c:v>
                </c:pt>
                <c:pt idx="3">
                  <c:v>2006</c:v>
                </c:pt>
                <c:pt idx="6">
                  <c:v>1816</c:v>
                </c:pt>
                <c:pt idx="9">
                  <c:v>1853</c:v>
                </c:pt>
                <c:pt idx="12">
                  <c:v>1857</c:v>
                </c:pt>
              </c:numCache>
            </c:numRef>
          </c:val>
          <c:extLst>
            <c:ext xmlns:c16="http://schemas.microsoft.com/office/drawing/2014/chart" uri="{C3380CC4-5D6E-409C-BE32-E72D297353CC}">
              <c16:uniqueId val="{00000004-555F-4109-ADB9-42C72F0DF24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5F-4109-ADB9-42C72F0DF24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55F-4109-ADB9-42C72F0DF24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6946</c:v>
                </c:pt>
                <c:pt idx="3">
                  <c:v>6646</c:v>
                </c:pt>
                <c:pt idx="6">
                  <c:v>6668</c:v>
                </c:pt>
                <c:pt idx="9">
                  <c:v>6507</c:v>
                </c:pt>
                <c:pt idx="12">
                  <c:v>6218</c:v>
                </c:pt>
              </c:numCache>
            </c:numRef>
          </c:val>
          <c:extLst>
            <c:ext xmlns:c16="http://schemas.microsoft.com/office/drawing/2014/chart" uri="{C3380CC4-5D6E-409C-BE32-E72D297353CC}">
              <c16:uniqueId val="{00000007-555F-4109-ADB9-42C72F0DF24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2715</c:v>
                </c:pt>
                <c:pt idx="2">
                  <c:v>#N/A</c:v>
                </c:pt>
                <c:pt idx="3">
                  <c:v>#N/A</c:v>
                </c:pt>
                <c:pt idx="4">
                  <c:v>2514</c:v>
                </c:pt>
                <c:pt idx="5">
                  <c:v>#N/A</c:v>
                </c:pt>
                <c:pt idx="6">
                  <c:v>#N/A</c:v>
                </c:pt>
                <c:pt idx="7">
                  <c:v>2400</c:v>
                </c:pt>
                <c:pt idx="8">
                  <c:v>#N/A</c:v>
                </c:pt>
                <c:pt idx="9">
                  <c:v>#N/A</c:v>
                </c:pt>
                <c:pt idx="10">
                  <c:v>2448</c:v>
                </c:pt>
                <c:pt idx="11">
                  <c:v>#N/A</c:v>
                </c:pt>
                <c:pt idx="12">
                  <c:v>#N/A</c:v>
                </c:pt>
                <c:pt idx="13">
                  <c:v>2489</c:v>
                </c:pt>
                <c:pt idx="14">
                  <c:v>#N/A</c:v>
                </c:pt>
              </c:numCache>
            </c:numRef>
          </c:val>
          <c:smooth val="0"/>
          <c:extLst>
            <c:ext xmlns:c16="http://schemas.microsoft.com/office/drawing/2014/chart" uri="{C3380CC4-5D6E-409C-BE32-E72D297353CC}">
              <c16:uniqueId val="{00000008-555F-4109-ADB9-42C72F0DF24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55769</c:v>
                </c:pt>
                <c:pt idx="5">
                  <c:v>52893</c:v>
                </c:pt>
                <c:pt idx="8">
                  <c:v>48758</c:v>
                </c:pt>
                <c:pt idx="11">
                  <c:v>48557</c:v>
                </c:pt>
                <c:pt idx="14">
                  <c:v>46918</c:v>
                </c:pt>
              </c:numCache>
            </c:numRef>
          </c:val>
          <c:extLst>
            <c:ext xmlns:c16="http://schemas.microsoft.com/office/drawing/2014/chart" uri="{C3380CC4-5D6E-409C-BE32-E72D297353CC}">
              <c16:uniqueId val="{00000000-96A4-47BF-9290-70F27A6BAAB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845</c:v>
                </c:pt>
                <c:pt idx="5">
                  <c:v>764</c:v>
                </c:pt>
                <c:pt idx="8">
                  <c:v>731</c:v>
                </c:pt>
                <c:pt idx="11">
                  <c:v>754</c:v>
                </c:pt>
                <c:pt idx="14">
                  <c:v>716</c:v>
                </c:pt>
              </c:numCache>
            </c:numRef>
          </c:val>
          <c:extLst>
            <c:ext xmlns:c16="http://schemas.microsoft.com/office/drawing/2014/chart" uri="{C3380CC4-5D6E-409C-BE32-E72D297353CC}">
              <c16:uniqueId val="{00000001-96A4-47BF-9290-70F27A6BAAB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12750</c:v>
                </c:pt>
                <c:pt idx="5">
                  <c:v>11862</c:v>
                </c:pt>
                <c:pt idx="8">
                  <c:v>10218</c:v>
                </c:pt>
                <c:pt idx="11">
                  <c:v>10433</c:v>
                </c:pt>
                <c:pt idx="14">
                  <c:v>9124</c:v>
                </c:pt>
              </c:numCache>
            </c:numRef>
          </c:val>
          <c:extLst>
            <c:ext xmlns:c16="http://schemas.microsoft.com/office/drawing/2014/chart" uri="{C3380CC4-5D6E-409C-BE32-E72D297353CC}">
              <c16:uniqueId val="{00000002-96A4-47BF-9290-70F27A6BAAB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6A4-47BF-9290-70F27A6BAAB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6A4-47BF-9290-70F27A6BAAB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A4-47BF-9290-70F27A6BAAB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9702</c:v>
                </c:pt>
                <c:pt idx="3">
                  <c:v>9627</c:v>
                </c:pt>
                <c:pt idx="6">
                  <c:v>9610</c:v>
                </c:pt>
                <c:pt idx="9">
                  <c:v>9567</c:v>
                </c:pt>
                <c:pt idx="12">
                  <c:v>9433</c:v>
                </c:pt>
              </c:numCache>
            </c:numRef>
          </c:val>
          <c:extLst>
            <c:ext xmlns:c16="http://schemas.microsoft.com/office/drawing/2014/chart" uri="{C3380CC4-5D6E-409C-BE32-E72D297353CC}">
              <c16:uniqueId val="{00000006-96A4-47BF-9290-70F27A6BAAB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6A4-47BF-9290-70F27A6BAAB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27705</c:v>
                </c:pt>
                <c:pt idx="3">
                  <c:v>27036</c:v>
                </c:pt>
                <c:pt idx="6">
                  <c:v>25454</c:v>
                </c:pt>
                <c:pt idx="9">
                  <c:v>24411</c:v>
                </c:pt>
                <c:pt idx="12">
                  <c:v>23307</c:v>
                </c:pt>
              </c:numCache>
            </c:numRef>
          </c:val>
          <c:extLst>
            <c:ext xmlns:c16="http://schemas.microsoft.com/office/drawing/2014/chart" uri="{C3380CC4-5D6E-409C-BE32-E72D297353CC}">
              <c16:uniqueId val="{00000008-96A4-47BF-9290-70F27A6BAAB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72</c:v>
                </c:pt>
                <c:pt idx="3">
                  <c:v>58</c:v>
                </c:pt>
                <c:pt idx="6">
                  <c:v>47</c:v>
                </c:pt>
                <c:pt idx="9">
                  <c:v>47</c:v>
                </c:pt>
                <c:pt idx="12">
                  <c:v>24</c:v>
                </c:pt>
              </c:numCache>
            </c:numRef>
          </c:val>
          <c:extLst>
            <c:ext xmlns:c16="http://schemas.microsoft.com/office/drawing/2014/chart" uri="{C3380CC4-5D6E-409C-BE32-E72D297353CC}">
              <c16:uniqueId val="{00000009-96A4-47BF-9290-70F27A6BAAB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57801</c:v>
                </c:pt>
                <c:pt idx="3">
                  <c:v>54506</c:v>
                </c:pt>
                <c:pt idx="6">
                  <c:v>51859</c:v>
                </c:pt>
                <c:pt idx="9">
                  <c:v>50263</c:v>
                </c:pt>
                <c:pt idx="12">
                  <c:v>48080</c:v>
                </c:pt>
              </c:numCache>
            </c:numRef>
          </c:val>
          <c:extLst>
            <c:ext xmlns:c16="http://schemas.microsoft.com/office/drawing/2014/chart" uri="{C3380CC4-5D6E-409C-BE32-E72D297353CC}">
              <c16:uniqueId val="{0000000A-96A4-47BF-9290-70F27A6BAAB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25916</c:v>
                </c:pt>
                <c:pt idx="2">
                  <c:v>#N/A</c:v>
                </c:pt>
                <c:pt idx="3">
                  <c:v>#N/A</c:v>
                </c:pt>
                <c:pt idx="4">
                  <c:v>25708</c:v>
                </c:pt>
                <c:pt idx="5">
                  <c:v>#N/A</c:v>
                </c:pt>
                <c:pt idx="6">
                  <c:v>#N/A</c:v>
                </c:pt>
                <c:pt idx="7">
                  <c:v>27262</c:v>
                </c:pt>
                <c:pt idx="8">
                  <c:v>#N/A</c:v>
                </c:pt>
                <c:pt idx="9">
                  <c:v>#N/A</c:v>
                </c:pt>
                <c:pt idx="10">
                  <c:v>24544</c:v>
                </c:pt>
                <c:pt idx="11">
                  <c:v>#N/A</c:v>
                </c:pt>
                <c:pt idx="12">
                  <c:v>#N/A</c:v>
                </c:pt>
                <c:pt idx="13">
                  <c:v>24086</c:v>
                </c:pt>
                <c:pt idx="14">
                  <c:v>#N/A</c:v>
                </c:pt>
              </c:numCache>
            </c:numRef>
          </c:val>
          <c:smooth val="0"/>
          <c:extLst>
            <c:ext xmlns:c16="http://schemas.microsoft.com/office/drawing/2014/chart" uri="{C3380CC4-5D6E-409C-BE32-E72D297353CC}">
              <c16:uniqueId val="{0000000B-96A4-47BF-9290-70F27A6BAAB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6082</c:v>
                </c:pt>
                <c:pt idx="1">
                  <c:v>6266</c:v>
                </c:pt>
                <c:pt idx="2">
                  <c:v>5040</c:v>
                </c:pt>
              </c:numCache>
            </c:numRef>
          </c:val>
          <c:extLst>
            <c:ext xmlns:c16="http://schemas.microsoft.com/office/drawing/2014/chart" uri="{C3380CC4-5D6E-409C-BE32-E72D297353CC}">
              <c16:uniqueId val="{00000000-AB90-4E6D-8E8C-C4328A5F94E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1409</c:v>
                </c:pt>
                <c:pt idx="1">
                  <c:v>1470</c:v>
                </c:pt>
                <c:pt idx="2">
                  <c:v>1286</c:v>
                </c:pt>
              </c:numCache>
            </c:numRef>
          </c:val>
          <c:extLst>
            <c:ext xmlns:c16="http://schemas.microsoft.com/office/drawing/2014/chart" uri="{C3380CC4-5D6E-409C-BE32-E72D297353CC}">
              <c16:uniqueId val="{00000001-AB90-4E6D-8E8C-C4328A5F94E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9244</c:v>
                </c:pt>
                <c:pt idx="1">
                  <c:v>8818</c:v>
                </c:pt>
                <c:pt idx="2">
                  <c:v>8784</c:v>
                </c:pt>
              </c:numCache>
            </c:numRef>
          </c:val>
          <c:extLst>
            <c:ext xmlns:c16="http://schemas.microsoft.com/office/drawing/2014/chart" uri="{C3380CC4-5D6E-409C-BE32-E72D297353CC}">
              <c16:uniqueId val="{00000002-AB90-4E6D-8E8C-C4328A5F94E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新潟県佐渡市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　起債残高の減少により元利償還金が減少したが、</a:t>
          </a:r>
          <a:r>
            <a:rPr kumimoji="1" lang="ja-JP" altLang="ja-JP" sz="1200" b="0" i="0" u="none" strike="noStrike" kern="0" cap="none" spc="0" normalizeH="0" baseline="0" noProof="0">
              <a:ln>
                <a:noFill/>
              </a:ln>
              <a:solidFill>
                <a:sysClr val="windowText" lastClr="000000"/>
              </a:solidFill>
              <a:effectLst/>
              <a:uLnTx/>
              <a:uFillTx/>
              <a:latin typeface="+mn-lt"/>
              <a:ea typeface="+mn-ea"/>
              <a:cs typeface="+mn-cs"/>
            </a:rPr>
            <a:t>マイナス要素である算入公債費等</a:t>
          </a: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が減少したため、実質公債費比率の分子が増加した。</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latin typeface="ＭＳ ゴシック" pitchFamily="49" charset="-128"/>
              <a:ea typeface="ＭＳ ゴシック" pitchFamily="49" charset="-128"/>
            </a:rPr>
            <a:t>-</a:t>
          </a:r>
          <a:endParaRPr kumimoji="1" lang="ja-JP" altLang="en-US" sz="10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新潟県佐渡市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充当可能基金が減少したものの、</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一般会計等に係る地方債の現在高</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等</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の将来負担額が減少</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し</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たため、将来負担比率の分子は</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減少</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した。</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新潟県佐渡市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財政調整基金</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及び</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減債基金の残高</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が減となったため</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全体として</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減とな</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った。</a:t>
          </a:r>
          <a:endParaRPr kumimoji="0" lang="ja-JP" altLang="ja-JP" sz="1300" b="0" i="0" u="none" strike="noStrike" kern="0" cap="none" spc="0" normalizeH="0" baseline="0" noProof="0">
            <a:ln>
              <a:noFill/>
            </a:ln>
            <a:solidFill>
              <a:sysClr val="windowText" lastClr="000000"/>
            </a:solidFill>
            <a:effectLst/>
            <a:uLnTx/>
            <a:uFillTx/>
            <a:latin typeface="+mn-lt"/>
            <a:ea typeface="+mn-ea"/>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　各基金の設置目的と事業内容に基づき、計画的に積立てと取崩しを行う。</a:t>
          </a:r>
          <a:endParaRPr kumimoji="0" lang="ja-JP"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　なお、管理運用にあたっては、安全確実であることを基本としながら、効果的な運用に努める。</a:t>
          </a:r>
          <a:endParaRPr kumimoji="0" lang="ja-JP" altLang="ja-JP" sz="1300" b="0" i="0" u="none" strike="noStrike" kern="0" cap="none" spc="0" normalizeH="0" baseline="0" noProof="0">
            <a:ln>
              <a:noFill/>
            </a:ln>
            <a:solidFill>
              <a:sysClr val="windowText" lastClr="000000"/>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 地域振興基金：市民の連携の強化及び地域振興の事業の財源に充てる。</a:t>
          </a:r>
          <a:endParaRPr kumimoji="0" lang="ja-JP"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　○ </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過疎地域持続的発展特別事業基金</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：地域医療の確保、住民の日常的な移動のための交通手段の確保、集落の維持及び活性化その他の住民が将来にわたり安全に暮らすことができる地域社会の実現を図るための事業の財源に充てる。</a:t>
          </a:r>
          <a:endParaRPr kumimoji="1"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　○地域医療基金：地域における医療提供体制の確保を図ることを目的とする事業の経費に充てる。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 地域振興基金：</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安全安心まちづくり事業や支所・行政サービスセンター拠点化事業などの財源として</a:t>
          </a:r>
          <a:r>
            <a:rPr kumimoji="1" lang="en-US" altLang="ja-JP" sz="1300" b="0" i="0" u="none" strike="noStrike" kern="0" cap="none" spc="0" normalizeH="0" baseline="0" noProof="0">
              <a:ln>
                <a:noFill/>
              </a:ln>
              <a:solidFill>
                <a:sysClr val="windowText" lastClr="000000"/>
              </a:solidFill>
              <a:effectLst/>
              <a:uLnTx/>
              <a:uFillTx/>
              <a:latin typeface="+mn-lt"/>
              <a:ea typeface="+mn-ea"/>
              <a:cs typeface="+mn-cs"/>
            </a:rPr>
            <a:t>2.4</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億円取り崩したことにより減少した。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過疎地域持続的発展特別事業基金：過疎対策事業債の基金造成分などにより</a:t>
          </a:r>
          <a:r>
            <a:rPr kumimoji="1" lang="en-US" altLang="ja-JP" sz="1300" b="0" i="0" u="none" strike="noStrike" kern="0" cap="none" spc="0" normalizeH="0" baseline="0" noProof="0">
              <a:ln>
                <a:noFill/>
              </a:ln>
              <a:solidFill>
                <a:sysClr val="windowText" lastClr="000000"/>
              </a:solidFill>
              <a:effectLst/>
              <a:uLnTx/>
              <a:uFillTx/>
              <a:latin typeface="+mn-lt"/>
              <a:ea typeface="+mn-ea"/>
              <a:cs typeface="+mn-cs"/>
            </a:rPr>
            <a:t>1.9</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億円積み立てた一方で、産業振興、高齢者等の保健及び福祉の向上及び増進、医療の確保等の事業費の財源として</a:t>
          </a:r>
          <a:r>
            <a:rPr kumimoji="1" lang="en-US" altLang="ja-JP" sz="1300" b="0" i="0" u="none" strike="noStrike" kern="0" cap="none" spc="0" normalizeH="0" baseline="0" noProof="0">
              <a:ln>
                <a:noFill/>
              </a:ln>
              <a:solidFill>
                <a:sysClr val="windowText" lastClr="000000"/>
              </a:solidFill>
              <a:effectLst/>
              <a:uLnTx/>
              <a:uFillTx/>
              <a:latin typeface="+mn-lt"/>
              <a:ea typeface="+mn-ea"/>
              <a:cs typeface="+mn-cs"/>
            </a:rPr>
            <a:t>3.4</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億円を取り崩したことにより減少した。</a:t>
          </a:r>
          <a:endParaRPr kumimoji="1"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　○地域医療基金：令和</a:t>
          </a:r>
          <a:r>
            <a:rPr kumimoji="1" lang="en-US" altLang="ja-JP" sz="1300" b="0" i="0" u="none" strike="noStrike" kern="0" cap="none" spc="0" normalizeH="0" baseline="0" noProof="0">
              <a:ln>
                <a:noFill/>
              </a:ln>
              <a:solidFill>
                <a:sysClr val="windowText" lastClr="000000"/>
              </a:solidFill>
              <a:effectLst/>
              <a:uLnTx/>
              <a:uFillTx/>
              <a:latin typeface="+mn-lt"/>
              <a:ea typeface="+mn-ea"/>
              <a:cs typeface="+mn-cs"/>
            </a:rPr>
            <a:t>4</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年度に設置し、</a:t>
          </a:r>
          <a:r>
            <a:rPr kumimoji="1" lang="en-US" altLang="ja-JP" sz="1300" b="0" i="0" u="none" strike="noStrike" kern="0" cap="none" spc="0" normalizeH="0" baseline="0" noProof="0">
              <a:ln>
                <a:noFill/>
              </a:ln>
              <a:solidFill>
                <a:sysClr val="windowText" lastClr="000000"/>
              </a:solidFill>
              <a:effectLst/>
              <a:uLnTx/>
              <a:uFillTx/>
              <a:latin typeface="+mn-lt"/>
              <a:ea typeface="+mn-ea"/>
              <a:cs typeface="+mn-cs"/>
            </a:rPr>
            <a:t>2.7</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憶円を積み立てた。</a:t>
          </a:r>
          <a:endParaRPr kumimoji="0" lang="ja-JP" altLang="ja-JP" sz="1300" b="0" i="0" u="none" strike="noStrike" kern="0" cap="none" spc="0" normalizeH="0" baseline="0" noProof="0">
            <a:ln>
              <a:noFill/>
            </a:ln>
            <a:solidFill>
              <a:sysClr val="windowText" lastClr="000000"/>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各基金の設置目的と事業内容に基づき、計画的に積立てと取崩しを行う。</a:t>
          </a:r>
          <a:endParaRPr kumimoji="0" lang="ja-JP" altLang="ja-JP" sz="1300" b="0" i="0" u="none" strike="noStrike" kern="0" cap="none" spc="0" normalizeH="0" baseline="0" noProof="0">
            <a:ln>
              <a:noFill/>
            </a:ln>
            <a:solidFill>
              <a:sysClr val="windowText" lastClr="000000"/>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　普通交付税の減額や、エネルギー価格高騰等、大雪災害の対応に伴う取崩により減となった</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FF0000"/>
              </a:solidFill>
              <a:effectLst/>
              <a:uLnTx/>
              <a:uFillTx/>
              <a:latin typeface="+mn-lt"/>
              <a:ea typeface="+mn-ea"/>
              <a:cs typeface="+mn-cs"/>
            </a:rPr>
            <a:t>　</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基金の取崩を減少させるためにも、公共施設や組織の最適化を念頭に置きつつ、民間の積極的な活用やデジタル化を進めるなどの行財政改革に取組み、収支の改善に努める。令和５年度末の残高見込みは</a:t>
          </a:r>
          <a:r>
            <a:rPr kumimoji="1" lang="en-US" altLang="ja-JP" sz="1300" b="0" i="0" u="none" strike="noStrike" kern="0" cap="none" spc="0" normalizeH="0" baseline="0" noProof="0">
              <a:ln>
                <a:noFill/>
              </a:ln>
              <a:solidFill>
                <a:sysClr val="windowText" lastClr="000000"/>
              </a:solidFill>
              <a:effectLst/>
              <a:uLnTx/>
              <a:uFillTx/>
              <a:latin typeface="+mn-lt"/>
              <a:ea typeface="+mn-ea"/>
              <a:cs typeface="+mn-cs"/>
            </a:rPr>
            <a:t>34</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億円程度と見込んでいる。</a:t>
          </a:r>
          <a:endParaRPr kumimoji="0" lang="ja-JP" altLang="ja-JP" sz="1300" b="0" i="0" u="none" strike="noStrike" kern="0" cap="none" spc="0" normalizeH="0" baseline="0" noProof="0">
            <a:ln>
              <a:noFill/>
            </a:ln>
            <a:solidFill>
              <a:sysClr val="windowText" lastClr="000000"/>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財源対策債等の償還に係る財源として</a:t>
          </a:r>
          <a:r>
            <a:rPr kumimoji="1" lang="en-US" altLang="ja-JP" sz="13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1.8</a:t>
          </a:r>
          <a:r>
            <a:rPr kumimoji="1" lang="ja-JP" altLang="en-US" sz="13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億円を取り崩したことにより減少した。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市債残高の状況や公債費負担の今後見通しに応じて計画的に取崩しを行う。令和</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５</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年度末の残高は</a:t>
          </a:r>
          <a:r>
            <a:rPr kumimoji="1" lang="en-US" altLang="ja-JP" sz="1300" b="0" i="0" u="none" strike="noStrike" kern="0" cap="none" spc="0" normalizeH="0" baseline="0" noProof="0">
              <a:ln>
                <a:noFill/>
              </a:ln>
              <a:solidFill>
                <a:sysClr val="windowText" lastClr="000000"/>
              </a:solidFill>
              <a:effectLst/>
              <a:uLnTx/>
              <a:uFillTx/>
              <a:latin typeface="+mn-lt"/>
              <a:ea typeface="+mn-ea"/>
              <a:cs typeface="+mn-cs"/>
            </a:rPr>
            <a:t>12</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億円程度と見込んでいる。</a:t>
          </a:r>
          <a:endParaRPr kumimoji="0" lang="ja-JP" altLang="ja-JP" sz="1300" b="0" i="0" u="none" strike="noStrike" kern="0" cap="none" spc="0" normalizeH="0" baseline="0" noProof="0">
            <a:ln>
              <a:noFill/>
            </a:ln>
            <a:solidFill>
              <a:sysClr val="windowText" lastClr="000000"/>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BFAFDB38-3CEE-4D00-947E-980977AAC647}"/>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BDA12474-5C27-4F2C-B762-142F5F3FC982}"/>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549585FC-A109-40BC-8642-8208AAD76E56}"/>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BE8ED18A-0A2A-44C6-9CC0-381ACFA2EAD9}"/>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新潟県佐渡市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A509F52A-1F39-4489-8CA8-A457300A41CD}"/>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3FC330DC-1598-4E6C-8D6A-CA1D9CEDC184}"/>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A4968E0B-7A86-488F-B0D4-36510F5361B7}"/>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F7DBCAB7-8CD3-4C5B-A134-FDE8848E71E6}"/>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ADFE990E-6119-44C3-ACA0-070DCC2CBEB9}"/>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C4C08778-5239-41A0-992A-6E76E0169AA6}"/>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50,651
50,423
855.68
49,202,791
47,158,099
1,211,572
25,539,789
47,846,807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BD425558-C9E9-4AE2-943D-BFD1CABABBAD}"/>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4D039CBE-072C-4569-BC44-2D5B98BEADCB}"/>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12C2B701-8DD5-453D-9F57-651886915742}"/>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B52C9F9F-1E4A-4D14-A68F-A67D1C17CB8A}"/>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91FFBD8B-5D4E-43CC-B69E-F7BF96B25602}"/>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52804398-40D3-44BB-A429-582397F7FC8B}"/>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95630104-75D5-4208-B892-6724CA6EA2AE}"/>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22696660-72FA-45D7-9030-725226802D6F}"/>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541C985A-A7AE-458B-9315-01E0F5AC37AD}"/>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8C9E2E55-66EA-40CA-991A-04008EE447D8}"/>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27696BF2-FF93-406B-9DBA-93C007C2FF95}"/>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B119ACB7-165F-4A04-96C8-2AD6BAE2F146}"/>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56D5B31-1932-4A05-9CD0-91E5C2BD8AE6}"/>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BE4C0163-BE31-4A4F-882E-3DA193503A5E}"/>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33787DD4-3B7D-49DF-A160-36ACBCF44468}"/>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DB95EF70-7280-4ECE-9508-C210FD66E304}"/>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8C72570F-A6FB-4665-92B1-97C39C678822}"/>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D924FDB5-36C5-48F0-8813-AAE297AA4C9C}"/>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11B62541-6A8A-41CB-B7C3-218BDC2F174F}"/>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6E998EC7-1E9F-466C-98A5-144D94F345D5}"/>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D965DAE3-DBBC-40E9-97CE-100B876C8C1B}"/>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E38D55CA-4D54-4AAE-B6DB-9FEE0CBAF456}"/>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33EF5906-2F03-482D-9E96-3595E1146D54}"/>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204A9FDA-79D3-4455-AD14-18DAFFDA9E3A}"/>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7B1AA1ED-23D7-43E2-99F0-1C6C1527FDED}"/>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CC95B90D-4975-474C-B2BC-A524FD0CE17E}"/>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6F66ED7F-89AA-4B26-A917-F643C21C9CA7}"/>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98E4E79C-0D52-47ED-ABE8-F2052E2965A7}"/>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2C8E2480-82CB-47FE-BC60-BD7F790BF7BA}"/>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2FF9803-7874-4152-8029-E727D372C149}"/>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86B748F6-0C0F-49D7-80E6-FE8E97EE487B}"/>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670FE75B-AD70-4E8E-90FE-8BF361EB1EEE}"/>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2738D8FB-01C4-4BCA-8DA2-EC4E28B8541C}"/>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540BC6BF-DA22-4016-840D-F4729A5DA9A4}"/>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2B81AFF-224E-447E-805C-8D1820C31B8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F24AF9CC-33C8-43E4-9782-62C940F73E5F}"/>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BE134F5-E4B5-4E67-B2CD-E7465538E88D}"/>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　本市は一島一市で広大な面積を有しており、離島という地理的条件から近接市町村との広域行政も行えず、行政需要が多岐にわたり、財政需要が大きくなっている。また、人口減少や高齢化率（令和４年４月１日現在</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42.3</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％）が高いことに加え、離島であるがゆえに産業基盤が弱く、税収などの自主財源の確保が難しいため、財政力指数は類似団体の中で一番低く、</a:t>
          </a: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a:t>
          </a:r>
          <a:r>
            <a:rPr kumimoji="0" lang="ja-JP" altLang="ja-JP" sz="1100" b="0" i="0" u="none" strike="noStrike" kern="0" cap="none" spc="0" normalizeH="0" baseline="0" noProof="0">
              <a:ln>
                <a:noFill/>
              </a:ln>
              <a:solidFill>
                <a:prstClr val="black"/>
              </a:solidFill>
              <a:effectLst/>
              <a:uLnTx/>
              <a:uFillTx/>
              <a:latin typeface="+mn-lt"/>
              <a:ea typeface="+mn-ea"/>
              <a:cs typeface="+mn-cs"/>
            </a:rPr>
            <a:t>平均値</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も大きく下回っている。</a:t>
          </a:r>
          <a:endPar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　今後の持続的な財政運営に向け、公共施設や業務のあり方等の抜本的な見直しによる歳出削減に努めるとともに、経済振興、観光振興を通じた歳入確保に取り組むなど、財政基盤の強化を図る。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445BF2E-EC68-4C10-8A14-1080948CCDF6}"/>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92BA8219-46D2-456A-8032-8269056D15D3}"/>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D7E10457-3F4E-4C73-934F-9309FFB9B2E1}"/>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D39C8060-3A20-4F42-9CA2-DDCCA9909E9D}"/>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E16667C1-95A6-4E31-99B8-1AAACB5BE8A8}"/>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E18C781-182F-4250-8AE0-55DBD6619984}"/>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6229D766-9E79-465B-91D9-3F3CD28E5561}"/>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6A30A00B-5081-42EF-BC7B-8EB3C222BF95}"/>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7342E9F8-1B67-4463-B68D-21FBE633FFE3}"/>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32E6AA11-CDAF-43EE-BEB7-8774EA8CAEA8}"/>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F69F0601-1D3F-4FCA-A981-5FEBFE27D879}"/>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70D946DD-8128-4CF9-9C23-E8FC4A74501D}"/>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B67473A-E727-473A-B269-0791B11C4298}"/>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25E354F-3FE9-4DD9-BC09-B29278C87B05}"/>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65B543BD-4E4B-45BE-A995-31F5101B2931}"/>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DC0DE32B-0BB0-41AF-BECD-9D5DFC50BBDC}"/>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E75DBE54-E14B-49D8-A176-8F1DC0528EC4}"/>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F3A1FD0E-7B91-4B0F-ACAC-B9D323242132}"/>
            </a:ext>
          </a:extLst>
        </xdr:cNvPr>
        <xdr:cNvCxnSpPr/>
      </xdr:nvCxnSpPr>
      <xdr:spPr>
        <a:xfrm flipV="1">
          <a:off x="4953000" y="6330043"/>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5C4BD1A7-F569-4D69-8015-9D8C944C9599}"/>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F4A215CC-609C-4D89-B7B7-AF9DFB457FAC}"/>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a:extLst>
            <a:ext uri="{FF2B5EF4-FFF2-40B4-BE49-F238E27FC236}">
              <a16:creationId xmlns:a16="http://schemas.microsoft.com/office/drawing/2014/main" id="{7DCC2A69-DB17-4F57-A89F-8372D6359E14}"/>
            </a:ext>
          </a:extLst>
        </xdr:cNvPr>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a:extLst>
            <a:ext uri="{FF2B5EF4-FFF2-40B4-BE49-F238E27FC236}">
              <a16:creationId xmlns:a16="http://schemas.microsoft.com/office/drawing/2014/main" id="{2443AACF-9154-474A-96BC-94FBFD393387}"/>
            </a:ext>
          </a:extLst>
        </xdr:cNvPr>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45</xdr:row>
      <xdr:rowOff>28122</xdr:rowOff>
    </xdr:to>
    <xdr:cxnSp macro="">
      <xdr:nvCxnSpPr>
        <xdr:cNvPr id="71" name="直線コネクタ 70">
          <a:extLst>
            <a:ext uri="{FF2B5EF4-FFF2-40B4-BE49-F238E27FC236}">
              <a16:creationId xmlns:a16="http://schemas.microsoft.com/office/drawing/2014/main" id="{74F46318-DFED-45B2-A20C-C33AC04C33EB}"/>
            </a:ext>
          </a:extLst>
        </xdr:cNvPr>
        <xdr:cNvCxnSpPr/>
      </xdr:nvCxnSpPr>
      <xdr:spPr>
        <a:xfrm flipV="1">
          <a:off x="4114800" y="770890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2" name="財政力平均値テキスト">
          <a:extLst>
            <a:ext uri="{FF2B5EF4-FFF2-40B4-BE49-F238E27FC236}">
              <a16:creationId xmlns:a16="http://schemas.microsoft.com/office/drawing/2014/main" id="{1C7C0CB5-48E5-40D5-924E-71AE00E62414}"/>
            </a:ext>
          </a:extLst>
        </xdr:cNvPr>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a:extLst>
            <a:ext uri="{FF2B5EF4-FFF2-40B4-BE49-F238E27FC236}">
              <a16:creationId xmlns:a16="http://schemas.microsoft.com/office/drawing/2014/main" id="{E3316F9A-B430-4330-97D0-9CBC04A0CD5C}"/>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28122</xdr:rowOff>
    </xdr:from>
    <xdr:to>
      <xdr:col>19</xdr:col>
      <xdr:colOff>133350</xdr:colOff>
      <xdr:row>45</xdr:row>
      <xdr:rowOff>28122</xdr:rowOff>
    </xdr:to>
    <xdr:cxnSp macro="">
      <xdr:nvCxnSpPr>
        <xdr:cNvPr id="74" name="直線コネクタ 73">
          <a:extLst>
            <a:ext uri="{FF2B5EF4-FFF2-40B4-BE49-F238E27FC236}">
              <a16:creationId xmlns:a16="http://schemas.microsoft.com/office/drawing/2014/main" id="{C28C89E6-04B0-44D4-A63A-D89A5D969B37}"/>
            </a:ext>
          </a:extLst>
        </xdr:cNvPr>
        <xdr:cNvCxnSpPr/>
      </xdr:nvCxnSpPr>
      <xdr:spPr>
        <a:xfrm>
          <a:off x="3225800" y="7743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a:extLst>
            <a:ext uri="{FF2B5EF4-FFF2-40B4-BE49-F238E27FC236}">
              <a16:creationId xmlns:a16="http://schemas.microsoft.com/office/drawing/2014/main" id="{B21A9B50-7E44-4135-9F61-B4F0115BFD4B}"/>
            </a:ext>
          </a:extLst>
        </xdr:cNvPr>
        <xdr:cNvSpPr/>
      </xdr:nvSpPr>
      <xdr:spPr>
        <a:xfrm>
          <a:off x="4064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76" name="テキスト ボックス 75">
          <a:extLst>
            <a:ext uri="{FF2B5EF4-FFF2-40B4-BE49-F238E27FC236}">
              <a16:creationId xmlns:a16="http://schemas.microsoft.com/office/drawing/2014/main" id="{2D006A59-8C51-447D-8CCF-22BC29A963D8}"/>
            </a:ext>
          </a:extLst>
        </xdr:cNvPr>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28122</xdr:rowOff>
    </xdr:from>
    <xdr:to>
      <xdr:col>15</xdr:col>
      <xdr:colOff>82550</xdr:colOff>
      <xdr:row>45</xdr:row>
      <xdr:rowOff>28122</xdr:rowOff>
    </xdr:to>
    <xdr:cxnSp macro="">
      <xdr:nvCxnSpPr>
        <xdr:cNvPr id="77" name="直線コネクタ 76">
          <a:extLst>
            <a:ext uri="{FF2B5EF4-FFF2-40B4-BE49-F238E27FC236}">
              <a16:creationId xmlns:a16="http://schemas.microsoft.com/office/drawing/2014/main" id="{97835127-D6C8-4046-A9F4-57647B3185E2}"/>
            </a:ext>
          </a:extLst>
        </xdr:cNvPr>
        <xdr:cNvCxnSpPr/>
      </xdr:nvCxnSpPr>
      <xdr:spPr>
        <a:xfrm>
          <a:off x="2336800" y="7743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143328</xdr:rowOff>
    </xdr:from>
    <xdr:to>
      <xdr:col>15</xdr:col>
      <xdr:colOff>133350</xdr:colOff>
      <xdr:row>39</xdr:row>
      <xdr:rowOff>73478</xdr:rowOff>
    </xdr:to>
    <xdr:sp macro="" textlink="">
      <xdr:nvSpPr>
        <xdr:cNvPr id="78" name="フローチャート: 判断 77">
          <a:extLst>
            <a:ext uri="{FF2B5EF4-FFF2-40B4-BE49-F238E27FC236}">
              <a16:creationId xmlns:a16="http://schemas.microsoft.com/office/drawing/2014/main" id="{36ECC769-FDB8-421C-BA86-2316B9B8B4F4}"/>
            </a:ext>
          </a:extLst>
        </xdr:cNvPr>
        <xdr:cNvSpPr/>
      </xdr:nvSpPr>
      <xdr:spPr>
        <a:xfrm>
          <a:off x="3175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83655</xdr:rowOff>
    </xdr:from>
    <xdr:ext cx="762000" cy="259045"/>
    <xdr:sp macro="" textlink="">
      <xdr:nvSpPr>
        <xdr:cNvPr id="79" name="テキスト ボックス 78">
          <a:extLst>
            <a:ext uri="{FF2B5EF4-FFF2-40B4-BE49-F238E27FC236}">
              <a16:creationId xmlns:a16="http://schemas.microsoft.com/office/drawing/2014/main" id="{9AB72F68-BAEC-4126-8B2F-7732530A560C}"/>
            </a:ext>
          </a:extLst>
        </xdr:cNvPr>
        <xdr:cNvSpPr txBox="1"/>
      </xdr:nvSpPr>
      <xdr:spPr>
        <a:xfrm>
          <a:off x="2844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28122</xdr:rowOff>
    </xdr:from>
    <xdr:to>
      <xdr:col>11</xdr:col>
      <xdr:colOff>31750</xdr:colOff>
      <xdr:row>45</xdr:row>
      <xdr:rowOff>28122</xdr:rowOff>
    </xdr:to>
    <xdr:cxnSp macro="">
      <xdr:nvCxnSpPr>
        <xdr:cNvPr id="80" name="直線コネクタ 79">
          <a:extLst>
            <a:ext uri="{FF2B5EF4-FFF2-40B4-BE49-F238E27FC236}">
              <a16:creationId xmlns:a16="http://schemas.microsoft.com/office/drawing/2014/main" id="{E6DF02D3-3226-4DA4-BE67-8F77E68FE96A}"/>
            </a:ext>
          </a:extLst>
        </xdr:cNvPr>
        <xdr:cNvCxnSpPr/>
      </xdr:nvCxnSpPr>
      <xdr:spPr>
        <a:xfrm>
          <a:off x="1447800" y="7743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81" name="フローチャート: 判断 80">
          <a:extLst>
            <a:ext uri="{FF2B5EF4-FFF2-40B4-BE49-F238E27FC236}">
              <a16:creationId xmlns:a16="http://schemas.microsoft.com/office/drawing/2014/main" id="{76A0E5C1-8570-4BF5-92C6-AA20FF59C2BC}"/>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82" name="テキスト ボックス 81">
          <a:extLst>
            <a:ext uri="{FF2B5EF4-FFF2-40B4-BE49-F238E27FC236}">
              <a16:creationId xmlns:a16="http://schemas.microsoft.com/office/drawing/2014/main" id="{0A20472B-A920-47F7-92A0-48D40398CED0}"/>
            </a:ext>
          </a:extLst>
        </xdr:cNvPr>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a16="http://schemas.microsoft.com/office/drawing/2014/main" id="{0610FA23-EB3D-43DC-9DA6-44A23E938D63}"/>
            </a:ext>
          </a:extLst>
        </xdr:cNvPr>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84" name="テキスト ボックス 83">
          <a:extLst>
            <a:ext uri="{FF2B5EF4-FFF2-40B4-BE49-F238E27FC236}">
              <a16:creationId xmlns:a16="http://schemas.microsoft.com/office/drawing/2014/main" id="{7BBA275D-590B-49ED-B1E0-CAF03EF21B76}"/>
            </a:ext>
          </a:extLst>
        </xdr:cNvPr>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8EADE46C-59AA-4941-AE13-5C4DCDB1723A}"/>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2B29F60B-D09B-40B5-91B6-AB85CB6B3F2E}"/>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C771C15E-6FC3-45F5-AA80-F515721ACCBC}"/>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DC22AFD2-8E9B-48EE-9024-65E2C26DC21E}"/>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D2DCFEAD-012A-4D2A-8AFB-54B3D86E64E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90" name="楕円 89">
          <a:extLst>
            <a:ext uri="{FF2B5EF4-FFF2-40B4-BE49-F238E27FC236}">
              <a16:creationId xmlns:a16="http://schemas.microsoft.com/office/drawing/2014/main" id="{D3EC5D9F-A296-44FC-B379-E034C2FA9D47}"/>
            </a:ext>
          </a:extLst>
        </xdr:cNvPr>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91" name="財政力該当値テキスト">
          <a:extLst>
            <a:ext uri="{FF2B5EF4-FFF2-40B4-BE49-F238E27FC236}">
              <a16:creationId xmlns:a16="http://schemas.microsoft.com/office/drawing/2014/main" id="{EE729017-C6A6-44E2-A191-BFA3AEAFC28D}"/>
            </a:ext>
          </a:extLst>
        </xdr:cNvPr>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148772</xdr:rowOff>
    </xdr:from>
    <xdr:to>
      <xdr:col>19</xdr:col>
      <xdr:colOff>184150</xdr:colOff>
      <xdr:row>45</xdr:row>
      <xdr:rowOff>78922</xdr:rowOff>
    </xdr:to>
    <xdr:sp macro="" textlink="">
      <xdr:nvSpPr>
        <xdr:cNvPr id="92" name="楕円 91">
          <a:extLst>
            <a:ext uri="{FF2B5EF4-FFF2-40B4-BE49-F238E27FC236}">
              <a16:creationId xmlns:a16="http://schemas.microsoft.com/office/drawing/2014/main" id="{B0B618D2-EC49-492C-8285-8B76C11EEF1E}"/>
            </a:ext>
          </a:extLst>
        </xdr:cNvPr>
        <xdr:cNvSpPr/>
      </xdr:nvSpPr>
      <xdr:spPr>
        <a:xfrm>
          <a:off x="4064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63699</xdr:rowOff>
    </xdr:from>
    <xdr:ext cx="736600" cy="259045"/>
    <xdr:sp macro="" textlink="">
      <xdr:nvSpPr>
        <xdr:cNvPr id="93" name="テキスト ボックス 92">
          <a:extLst>
            <a:ext uri="{FF2B5EF4-FFF2-40B4-BE49-F238E27FC236}">
              <a16:creationId xmlns:a16="http://schemas.microsoft.com/office/drawing/2014/main" id="{6A1BE259-24F4-4757-A55D-0E3F2DDCF29C}"/>
            </a:ext>
          </a:extLst>
        </xdr:cNvPr>
        <xdr:cNvSpPr txBox="1"/>
      </xdr:nvSpPr>
      <xdr:spPr>
        <a:xfrm>
          <a:off x="3733800" y="777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148772</xdr:rowOff>
    </xdr:from>
    <xdr:to>
      <xdr:col>15</xdr:col>
      <xdr:colOff>133350</xdr:colOff>
      <xdr:row>45</xdr:row>
      <xdr:rowOff>78922</xdr:rowOff>
    </xdr:to>
    <xdr:sp macro="" textlink="">
      <xdr:nvSpPr>
        <xdr:cNvPr id="94" name="楕円 93">
          <a:extLst>
            <a:ext uri="{FF2B5EF4-FFF2-40B4-BE49-F238E27FC236}">
              <a16:creationId xmlns:a16="http://schemas.microsoft.com/office/drawing/2014/main" id="{467678CD-F9B2-4422-8A70-716A8F9F1087}"/>
            </a:ext>
          </a:extLst>
        </xdr:cNvPr>
        <xdr:cNvSpPr/>
      </xdr:nvSpPr>
      <xdr:spPr>
        <a:xfrm>
          <a:off x="3175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63699</xdr:rowOff>
    </xdr:from>
    <xdr:ext cx="762000" cy="259045"/>
    <xdr:sp macro="" textlink="">
      <xdr:nvSpPr>
        <xdr:cNvPr id="95" name="テキスト ボックス 94">
          <a:extLst>
            <a:ext uri="{FF2B5EF4-FFF2-40B4-BE49-F238E27FC236}">
              <a16:creationId xmlns:a16="http://schemas.microsoft.com/office/drawing/2014/main" id="{EF9D15D2-CBB6-4B2C-B947-4D2D137B8B4C}"/>
            </a:ext>
          </a:extLst>
        </xdr:cNvPr>
        <xdr:cNvSpPr txBox="1"/>
      </xdr:nvSpPr>
      <xdr:spPr>
        <a:xfrm>
          <a:off x="2844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148772</xdr:rowOff>
    </xdr:from>
    <xdr:to>
      <xdr:col>11</xdr:col>
      <xdr:colOff>82550</xdr:colOff>
      <xdr:row>45</xdr:row>
      <xdr:rowOff>78922</xdr:rowOff>
    </xdr:to>
    <xdr:sp macro="" textlink="">
      <xdr:nvSpPr>
        <xdr:cNvPr id="96" name="楕円 95">
          <a:extLst>
            <a:ext uri="{FF2B5EF4-FFF2-40B4-BE49-F238E27FC236}">
              <a16:creationId xmlns:a16="http://schemas.microsoft.com/office/drawing/2014/main" id="{2118AFDD-B0F4-4185-A21C-69F8E77FAEC2}"/>
            </a:ext>
          </a:extLst>
        </xdr:cNvPr>
        <xdr:cNvSpPr/>
      </xdr:nvSpPr>
      <xdr:spPr>
        <a:xfrm>
          <a:off x="2286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63699</xdr:rowOff>
    </xdr:from>
    <xdr:ext cx="762000" cy="259045"/>
    <xdr:sp macro="" textlink="">
      <xdr:nvSpPr>
        <xdr:cNvPr id="97" name="テキスト ボックス 96">
          <a:extLst>
            <a:ext uri="{FF2B5EF4-FFF2-40B4-BE49-F238E27FC236}">
              <a16:creationId xmlns:a16="http://schemas.microsoft.com/office/drawing/2014/main" id="{FBD0D598-6E19-436C-99CD-3ADCDF3C3F17}"/>
            </a:ext>
          </a:extLst>
        </xdr:cNvPr>
        <xdr:cNvSpPr txBox="1"/>
      </xdr:nvSpPr>
      <xdr:spPr>
        <a:xfrm>
          <a:off x="1955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148772</xdr:rowOff>
    </xdr:from>
    <xdr:to>
      <xdr:col>7</xdr:col>
      <xdr:colOff>31750</xdr:colOff>
      <xdr:row>45</xdr:row>
      <xdr:rowOff>78922</xdr:rowOff>
    </xdr:to>
    <xdr:sp macro="" textlink="">
      <xdr:nvSpPr>
        <xdr:cNvPr id="98" name="楕円 97">
          <a:extLst>
            <a:ext uri="{FF2B5EF4-FFF2-40B4-BE49-F238E27FC236}">
              <a16:creationId xmlns:a16="http://schemas.microsoft.com/office/drawing/2014/main" id="{4D3C5957-B2E0-4E00-9744-67F6FB1A7267}"/>
            </a:ext>
          </a:extLst>
        </xdr:cNvPr>
        <xdr:cNvSpPr/>
      </xdr:nvSpPr>
      <xdr:spPr>
        <a:xfrm>
          <a:off x="1397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63699</xdr:rowOff>
    </xdr:from>
    <xdr:ext cx="762000" cy="259045"/>
    <xdr:sp macro="" textlink="">
      <xdr:nvSpPr>
        <xdr:cNvPr id="99" name="テキスト ボックス 98">
          <a:extLst>
            <a:ext uri="{FF2B5EF4-FFF2-40B4-BE49-F238E27FC236}">
              <a16:creationId xmlns:a16="http://schemas.microsoft.com/office/drawing/2014/main" id="{BD8B50C0-4647-4B64-8CDA-027854BA9959}"/>
            </a:ext>
          </a:extLst>
        </xdr:cNvPr>
        <xdr:cNvSpPr txBox="1"/>
      </xdr:nvSpPr>
      <xdr:spPr>
        <a:xfrm>
          <a:off x="1066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F425CFC8-52C2-41C7-8757-CD41535E169D}"/>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C36A53-5D05-46BB-B640-A2D386CB8146}"/>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A6E558B9-05AB-413B-8692-176625D68E0A}"/>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B4246D39-162D-4732-8D78-E25E3B0B4747}"/>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BEC19F0E-7DF6-4D2D-BDF3-F5AF53A725D7}"/>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6D0B251D-B19F-420E-B79D-796E3F9FEAF7}"/>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72776D69-19F8-4408-ABA7-C214CCCD2C4C}"/>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12D71DC8-B81C-49A4-AEE9-66A200D0BE17}"/>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C4F778F5-0C65-4923-95DF-6F1891D18156}"/>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29DD6E36-7056-41BC-AF6D-E5745B9EADA3}"/>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8468686F-9ACA-4EA2-8BB7-31D2BE98D881}"/>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45BB5678-58A7-4732-B4E7-84A7F69BA63D}"/>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A7861E47-CC61-44DF-952D-26381AEB85E9}"/>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7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　経常収支比率は</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95.0</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％となり、前年度から</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3.9</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ポイント増加し、類似団体平均値を上回っている。経常収支比率の分母となる歳入（経常一般財源等</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臨時財政対策債等）は、一時的に普通交付税の増加した</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R3</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年度に比べ</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14.5</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億円減、</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R2</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年度に比べ</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4.5</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億円減となっている。分子となる歳出（経常経費充当一般財源等）は</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R3</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R2</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年度に比べ</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3.1</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億円圧縮しているものの歳入の減少分に追い付いていないため経常収支比率が増加したと分析している。</a:t>
          </a:r>
          <a:endPar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a:p>
          <a:pPr marL="0" marR="0" lvl="0" indent="0" defTabSz="914400" eaLnBrk="1" fontAlgn="auto" latinLnBrk="0" hangingPunct="1">
            <a:lnSpc>
              <a:spcPts val="17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　今後も引き続き経常的なコスト削減に取り組むなど、行財政改革を通じて経常経費の削減に努める。</a:t>
          </a:r>
          <a:endPar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A205B3F9-47C7-4F20-AFE0-0C46C58DDD51}"/>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42F20C6C-1298-4B0D-A6F7-E8CDF49C3CBA}"/>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CCD907D2-4033-4D24-B202-DC63BC27DE84}"/>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67F19657-75FC-4593-8A11-D2123C317631}"/>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22BD4413-76AE-46D9-B4CB-27A31532AEDD}"/>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DBBA661-F438-4CE6-A518-5F6A51A0FA7C}"/>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2C6B3309-DE3E-4162-91A2-7EF668A143A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A6175479-3E6C-4702-838F-42D76427631D}"/>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582CB381-D48A-4525-B989-344EC93CD952}"/>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ED693B6-9AD7-4E4E-85A2-68D8CBC9A7A4}"/>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C76043D3-0ED9-4E19-9DEE-0903FEFD914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16E3BA55-FEA0-45F4-86EF-CBF29FC0756B}"/>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8D99EDC1-9F8C-4E29-A8D2-44FBBD1CB189}"/>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16F49526-BA70-4147-9C98-26204A4952FE}"/>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3789280A-C5E4-43E4-B2F0-F1C6F4B9CEA3}"/>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3ABC8E71-0FBF-4EBE-A900-3B2754BD0757}"/>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63923</xdr:rowOff>
    </xdr:to>
    <xdr:cxnSp macro="">
      <xdr:nvCxnSpPr>
        <xdr:cNvPr id="129" name="直線コネクタ 128">
          <a:extLst>
            <a:ext uri="{FF2B5EF4-FFF2-40B4-BE49-F238E27FC236}">
              <a16:creationId xmlns:a16="http://schemas.microsoft.com/office/drawing/2014/main" id="{0FE2C633-45D1-4AD1-8216-1AB94D044AFF}"/>
            </a:ext>
          </a:extLst>
        </xdr:cNvPr>
        <xdr:cNvCxnSpPr/>
      </xdr:nvCxnSpPr>
      <xdr:spPr>
        <a:xfrm flipV="1">
          <a:off x="4953000" y="1015957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a:extLst>
            <a:ext uri="{FF2B5EF4-FFF2-40B4-BE49-F238E27FC236}">
              <a16:creationId xmlns:a16="http://schemas.microsoft.com/office/drawing/2014/main" id="{C13048AD-08F2-439B-A0F5-491AB5D82033}"/>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a:extLst>
            <a:ext uri="{FF2B5EF4-FFF2-40B4-BE49-F238E27FC236}">
              <a16:creationId xmlns:a16="http://schemas.microsoft.com/office/drawing/2014/main" id="{62A6BF00-01C5-414A-9F55-022724E980FD}"/>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a:extLst>
            <a:ext uri="{FF2B5EF4-FFF2-40B4-BE49-F238E27FC236}">
              <a16:creationId xmlns:a16="http://schemas.microsoft.com/office/drawing/2014/main" id="{FACD053D-984E-4E2C-B8B3-42FD1093E46F}"/>
            </a:ext>
          </a:extLst>
        </xdr:cNvPr>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a:extLst>
            <a:ext uri="{FF2B5EF4-FFF2-40B4-BE49-F238E27FC236}">
              <a16:creationId xmlns:a16="http://schemas.microsoft.com/office/drawing/2014/main" id="{C39E86D8-9AF4-4FDA-AF98-973A6AB92071}"/>
            </a:ext>
          </a:extLst>
        </xdr:cNvPr>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82127</xdr:rowOff>
    </xdr:from>
    <xdr:to>
      <xdr:col>23</xdr:col>
      <xdr:colOff>133350</xdr:colOff>
      <xdr:row>65</xdr:row>
      <xdr:rowOff>52917</xdr:rowOff>
    </xdr:to>
    <xdr:cxnSp macro="">
      <xdr:nvCxnSpPr>
        <xdr:cNvPr id="134" name="直線コネクタ 133">
          <a:extLst>
            <a:ext uri="{FF2B5EF4-FFF2-40B4-BE49-F238E27FC236}">
              <a16:creationId xmlns:a16="http://schemas.microsoft.com/office/drawing/2014/main" id="{87D624E3-3A27-455E-BD40-24BF3C050CBC}"/>
            </a:ext>
          </a:extLst>
        </xdr:cNvPr>
        <xdr:cNvCxnSpPr/>
      </xdr:nvCxnSpPr>
      <xdr:spPr>
        <a:xfrm>
          <a:off x="4114800" y="10883477"/>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5" name="財政構造の弾力性平均値テキスト">
          <a:extLst>
            <a:ext uri="{FF2B5EF4-FFF2-40B4-BE49-F238E27FC236}">
              <a16:creationId xmlns:a16="http://schemas.microsoft.com/office/drawing/2014/main" id="{4BD2A762-BE81-4CEF-9EFB-898666F3F990}"/>
            </a:ext>
          </a:extLst>
        </xdr:cNvPr>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6" name="フローチャート: 判断 135">
          <a:extLst>
            <a:ext uri="{FF2B5EF4-FFF2-40B4-BE49-F238E27FC236}">
              <a16:creationId xmlns:a16="http://schemas.microsoft.com/office/drawing/2014/main" id="{898AE631-8F58-434F-9AAB-BA27F32008CA}"/>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82127</xdr:rowOff>
    </xdr:from>
    <xdr:to>
      <xdr:col>19</xdr:col>
      <xdr:colOff>133350</xdr:colOff>
      <xdr:row>65</xdr:row>
      <xdr:rowOff>20744</xdr:rowOff>
    </xdr:to>
    <xdr:cxnSp macro="">
      <xdr:nvCxnSpPr>
        <xdr:cNvPr id="137" name="直線コネクタ 136">
          <a:extLst>
            <a:ext uri="{FF2B5EF4-FFF2-40B4-BE49-F238E27FC236}">
              <a16:creationId xmlns:a16="http://schemas.microsoft.com/office/drawing/2014/main" id="{7F91BB57-D37C-490C-BF7B-215A8F65D958}"/>
            </a:ext>
          </a:extLst>
        </xdr:cNvPr>
        <xdr:cNvCxnSpPr/>
      </xdr:nvCxnSpPr>
      <xdr:spPr>
        <a:xfrm flipV="1">
          <a:off x="3225800" y="10883477"/>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8" name="フローチャート: 判断 137">
          <a:extLst>
            <a:ext uri="{FF2B5EF4-FFF2-40B4-BE49-F238E27FC236}">
              <a16:creationId xmlns:a16="http://schemas.microsoft.com/office/drawing/2014/main" id="{944876D5-A8A6-4337-B281-A368CADB9D12}"/>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9" name="テキスト ボックス 138">
          <a:extLst>
            <a:ext uri="{FF2B5EF4-FFF2-40B4-BE49-F238E27FC236}">
              <a16:creationId xmlns:a16="http://schemas.microsoft.com/office/drawing/2014/main" id="{8BB70B42-F235-4778-BE07-E69149D94247}"/>
            </a:ext>
          </a:extLst>
        </xdr:cNvPr>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55456</xdr:rowOff>
    </xdr:from>
    <xdr:to>
      <xdr:col>15</xdr:col>
      <xdr:colOff>82550</xdr:colOff>
      <xdr:row>65</xdr:row>
      <xdr:rowOff>20744</xdr:rowOff>
    </xdr:to>
    <xdr:cxnSp macro="">
      <xdr:nvCxnSpPr>
        <xdr:cNvPr id="140" name="直線コネクタ 139">
          <a:extLst>
            <a:ext uri="{FF2B5EF4-FFF2-40B4-BE49-F238E27FC236}">
              <a16:creationId xmlns:a16="http://schemas.microsoft.com/office/drawing/2014/main" id="{E9A6D02A-2B58-46F0-9B7D-6E47C344E08F}"/>
            </a:ext>
          </a:extLst>
        </xdr:cNvPr>
        <xdr:cNvCxnSpPr/>
      </xdr:nvCxnSpPr>
      <xdr:spPr>
        <a:xfrm>
          <a:off x="2336800" y="11028256"/>
          <a:ext cx="889000" cy="1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41" name="フローチャート: 判断 140">
          <a:extLst>
            <a:ext uri="{FF2B5EF4-FFF2-40B4-BE49-F238E27FC236}">
              <a16:creationId xmlns:a16="http://schemas.microsoft.com/office/drawing/2014/main" id="{1A4F3113-ED0A-431C-87B9-372FA97CE709}"/>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42" name="テキスト ボックス 141">
          <a:extLst>
            <a:ext uri="{FF2B5EF4-FFF2-40B4-BE49-F238E27FC236}">
              <a16:creationId xmlns:a16="http://schemas.microsoft.com/office/drawing/2014/main" id="{B3050426-8CC7-48F3-AE92-E115C0AD073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146473</xdr:rowOff>
    </xdr:from>
    <xdr:to>
      <xdr:col>11</xdr:col>
      <xdr:colOff>31750</xdr:colOff>
      <xdr:row>64</xdr:row>
      <xdr:rowOff>55456</xdr:rowOff>
    </xdr:to>
    <xdr:cxnSp macro="">
      <xdr:nvCxnSpPr>
        <xdr:cNvPr id="143" name="直線コネクタ 142">
          <a:extLst>
            <a:ext uri="{FF2B5EF4-FFF2-40B4-BE49-F238E27FC236}">
              <a16:creationId xmlns:a16="http://schemas.microsoft.com/office/drawing/2014/main" id="{7999C5A3-6F06-4EC2-AC60-339E6136D8B3}"/>
            </a:ext>
          </a:extLst>
        </xdr:cNvPr>
        <xdr:cNvCxnSpPr/>
      </xdr:nvCxnSpPr>
      <xdr:spPr>
        <a:xfrm>
          <a:off x="1447800" y="1094782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168063</xdr:rowOff>
    </xdr:from>
    <xdr:to>
      <xdr:col>11</xdr:col>
      <xdr:colOff>82550</xdr:colOff>
      <xdr:row>64</xdr:row>
      <xdr:rowOff>98213</xdr:rowOff>
    </xdr:to>
    <xdr:sp macro="" textlink="">
      <xdr:nvSpPr>
        <xdr:cNvPr id="144" name="フローチャート: 判断 143">
          <a:extLst>
            <a:ext uri="{FF2B5EF4-FFF2-40B4-BE49-F238E27FC236}">
              <a16:creationId xmlns:a16="http://schemas.microsoft.com/office/drawing/2014/main" id="{8779D7A3-5A50-443D-A885-4BA47885DA73}"/>
            </a:ext>
          </a:extLst>
        </xdr:cNvPr>
        <xdr:cNvSpPr/>
      </xdr:nvSpPr>
      <xdr:spPr>
        <a:xfrm>
          <a:off x="2286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108390</xdr:rowOff>
    </xdr:from>
    <xdr:ext cx="762000" cy="259045"/>
    <xdr:sp macro="" textlink="">
      <xdr:nvSpPr>
        <xdr:cNvPr id="145" name="テキスト ボックス 144">
          <a:extLst>
            <a:ext uri="{FF2B5EF4-FFF2-40B4-BE49-F238E27FC236}">
              <a16:creationId xmlns:a16="http://schemas.microsoft.com/office/drawing/2014/main" id="{74C48E8C-7BD4-4DA8-8414-BAC8AEE72C59}"/>
            </a:ext>
          </a:extLst>
        </xdr:cNvPr>
        <xdr:cNvSpPr txBox="1"/>
      </xdr:nvSpPr>
      <xdr:spPr>
        <a:xfrm>
          <a:off x="1955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a:extLst>
            <a:ext uri="{FF2B5EF4-FFF2-40B4-BE49-F238E27FC236}">
              <a16:creationId xmlns:a16="http://schemas.microsoft.com/office/drawing/2014/main" id="{C5448E2C-92C3-44D3-BB8A-D11F7311B5B4}"/>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34731</xdr:rowOff>
    </xdr:from>
    <xdr:ext cx="762000" cy="259045"/>
    <xdr:sp macro="" textlink="">
      <xdr:nvSpPr>
        <xdr:cNvPr id="147" name="テキスト ボックス 146">
          <a:extLst>
            <a:ext uri="{FF2B5EF4-FFF2-40B4-BE49-F238E27FC236}">
              <a16:creationId xmlns:a16="http://schemas.microsoft.com/office/drawing/2014/main" id="{D82793F4-B6B0-4D7A-B9B7-2B214AAFF608}"/>
            </a:ext>
          </a:extLst>
        </xdr:cNvPr>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DE6F14CC-5A0D-42B1-8964-5AF128BC08D8}"/>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E986F4DF-7F33-4416-9F9C-E8A5869FC799}"/>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DAEECC54-AF79-46A3-A85F-43207C1B1043}"/>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5AAA8B64-C9A0-4BA3-81C8-5B46F49F0C0A}"/>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EACA0801-0D4C-424F-8202-049E06BBD8A1}"/>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2117</xdr:rowOff>
    </xdr:from>
    <xdr:to>
      <xdr:col>23</xdr:col>
      <xdr:colOff>184150</xdr:colOff>
      <xdr:row>65</xdr:row>
      <xdr:rowOff>103717</xdr:rowOff>
    </xdr:to>
    <xdr:sp macro="" textlink="">
      <xdr:nvSpPr>
        <xdr:cNvPr id="153" name="楕円 152">
          <a:extLst>
            <a:ext uri="{FF2B5EF4-FFF2-40B4-BE49-F238E27FC236}">
              <a16:creationId xmlns:a16="http://schemas.microsoft.com/office/drawing/2014/main" id="{8AD2B5D3-CB62-40E3-9569-A2E33E05A87F}"/>
            </a:ext>
          </a:extLst>
        </xdr:cNvPr>
        <xdr:cNvSpPr/>
      </xdr:nvSpPr>
      <xdr:spPr>
        <a:xfrm>
          <a:off x="49022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145644</xdr:rowOff>
    </xdr:from>
    <xdr:ext cx="762000" cy="259045"/>
    <xdr:sp macro="" textlink="">
      <xdr:nvSpPr>
        <xdr:cNvPr id="154" name="財政構造の弾力性該当値テキスト">
          <a:extLst>
            <a:ext uri="{FF2B5EF4-FFF2-40B4-BE49-F238E27FC236}">
              <a16:creationId xmlns:a16="http://schemas.microsoft.com/office/drawing/2014/main" id="{4F80CCBE-5DC5-4C19-851B-DA0AF9B0BFCC}"/>
            </a:ext>
          </a:extLst>
        </xdr:cNvPr>
        <xdr:cNvSpPr txBox="1"/>
      </xdr:nvSpPr>
      <xdr:spPr>
        <a:xfrm>
          <a:off x="5041900" y="1111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31327</xdr:rowOff>
    </xdr:from>
    <xdr:to>
      <xdr:col>19</xdr:col>
      <xdr:colOff>184150</xdr:colOff>
      <xdr:row>63</xdr:row>
      <xdr:rowOff>132927</xdr:rowOff>
    </xdr:to>
    <xdr:sp macro="" textlink="">
      <xdr:nvSpPr>
        <xdr:cNvPr id="155" name="楕円 154">
          <a:extLst>
            <a:ext uri="{FF2B5EF4-FFF2-40B4-BE49-F238E27FC236}">
              <a16:creationId xmlns:a16="http://schemas.microsoft.com/office/drawing/2014/main" id="{1CF677A6-2F14-4562-BEBB-007AA9F9686B}"/>
            </a:ext>
          </a:extLst>
        </xdr:cNvPr>
        <xdr:cNvSpPr/>
      </xdr:nvSpPr>
      <xdr:spPr>
        <a:xfrm>
          <a:off x="4064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117704</xdr:rowOff>
    </xdr:from>
    <xdr:ext cx="736600" cy="259045"/>
    <xdr:sp macro="" textlink="">
      <xdr:nvSpPr>
        <xdr:cNvPr id="156" name="テキスト ボックス 155">
          <a:extLst>
            <a:ext uri="{FF2B5EF4-FFF2-40B4-BE49-F238E27FC236}">
              <a16:creationId xmlns:a16="http://schemas.microsoft.com/office/drawing/2014/main" id="{8C827CD1-EF10-4F82-BF3B-E0AB7BA7A28D}"/>
            </a:ext>
          </a:extLst>
        </xdr:cNvPr>
        <xdr:cNvSpPr txBox="1"/>
      </xdr:nvSpPr>
      <xdr:spPr>
        <a:xfrm>
          <a:off x="3733800" y="1091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141394</xdr:rowOff>
    </xdr:from>
    <xdr:to>
      <xdr:col>15</xdr:col>
      <xdr:colOff>133350</xdr:colOff>
      <xdr:row>65</xdr:row>
      <xdr:rowOff>71544</xdr:rowOff>
    </xdr:to>
    <xdr:sp macro="" textlink="">
      <xdr:nvSpPr>
        <xdr:cNvPr id="157" name="楕円 156">
          <a:extLst>
            <a:ext uri="{FF2B5EF4-FFF2-40B4-BE49-F238E27FC236}">
              <a16:creationId xmlns:a16="http://schemas.microsoft.com/office/drawing/2014/main" id="{F964F804-1BDE-4A5D-9AE4-7CDE46FB86C5}"/>
            </a:ext>
          </a:extLst>
        </xdr:cNvPr>
        <xdr:cNvSpPr/>
      </xdr:nvSpPr>
      <xdr:spPr>
        <a:xfrm>
          <a:off x="3175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56321</xdr:rowOff>
    </xdr:from>
    <xdr:ext cx="762000" cy="259045"/>
    <xdr:sp macro="" textlink="">
      <xdr:nvSpPr>
        <xdr:cNvPr id="158" name="テキスト ボックス 157">
          <a:extLst>
            <a:ext uri="{FF2B5EF4-FFF2-40B4-BE49-F238E27FC236}">
              <a16:creationId xmlns:a16="http://schemas.microsoft.com/office/drawing/2014/main" id="{4667F472-F810-4C92-9250-616B4D502462}"/>
            </a:ext>
          </a:extLst>
        </xdr:cNvPr>
        <xdr:cNvSpPr txBox="1"/>
      </xdr:nvSpPr>
      <xdr:spPr>
        <a:xfrm>
          <a:off x="2844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4656</xdr:rowOff>
    </xdr:from>
    <xdr:to>
      <xdr:col>11</xdr:col>
      <xdr:colOff>82550</xdr:colOff>
      <xdr:row>64</xdr:row>
      <xdr:rowOff>106256</xdr:rowOff>
    </xdr:to>
    <xdr:sp macro="" textlink="">
      <xdr:nvSpPr>
        <xdr:cNvPr id="159" name="楕円 158">
          <a:extLst>
            <a:ext uri="{FF2B5EF4-FFF2-40B4-BE49-F238E27FC236}">
              <a16:creationId xmlns:a16="http://schemas.microsoft.com/office/drawing/2014/main" id="{A995F66B-E35F-4192-A057-66A143D1BABA}"/>
            </a:ext>
          </a:extLst>
        </xdr:cNvPr>
        <xdr:cNvSpPr/>
      </xdr:nvSpPr>
      <xdr:spPr>
        <a:xfrm>
          <a:off x="2286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91033</xdr:rowOff>
    </xdr:from>
    <xdr:ext cx="762000" cy="259045"/>
    <xdr:sp macro="" textlink="">
      <xdr:nvSpPr>
        <xdr:cNvPr id="160" name="テキスト ボックス 159">
          <a:extLst>
            <a:ext uri="{FF2B5EF4-FFF2-40B4-BE49-F238E27FC236}">
              <a16:creationId xmlns:a16="http://schemas.microsoft.com/office/drawing/2014/main" id="{C63F6627-8D92-4B26-8347-FF3F850D5E0A}"/>
            </a:ext>
          </a:extLst>
        </xdr:cNvPr>
        <xdr:cNvSpPr txBox="1"/>
      </xdr:nvSpPr>
      <xdr:spPr>
        <a:xfrm>
          <a:off x="1955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95673</xdr:rowOff>
    </xdr:from>
    <xdr:to>
      <xdr:col>7</xdr:col>
      <xdr:colOff>31750</xdr:colOff>
      <xdr:row>64</xdr:row>
      <xdr:rowOff>25823</xdr:rowOff>
    </xdr:to>
    <xdr:sp macro="" textlink="">
      <xdr:nvSpPr>
        <xdr:cNvPr id="161" name="楕円 160">
          <a:extLst>
            <a:ext uri="{FF2B5EF4-FFF2-40B4-BE49-F238E27FC236}">
              <a16:creationId xmlns:a16="http://schemas.microsoft.com/office/drawing/2014/main" id="{B407C408-BDA2-459B-B852-E7DAC1D7488E}"/>
            </a:ext>
          </a:extLst>
        </xdr:cNvPr>
        <xdr:cNvSpPr/>
      </xdr:nvSpPr>
      <xdr:spPr>
        <a:xfrm>
          <a:off x="1397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36000</xdr:rowOff>
    </xdr:from>
    <xdr:ext cx="762000" cy="259045"/>
    <xdr:sp macro="" textlink="">
      <xdr:nvSpPr>
        <xdr:cNvPr id="162" name="テキスト ボックス 161">
          <a:extLst>
            <a:ext uri="{FF2B5EF4-FFF2-40B4-BE49-F238E27FC236}">
              <a16:creationId xmlns:a16="http://schemas.microsoft.com/office/drawing/2014/main" id="{6B843D0A-BB97-40FA-BCFF-D55B50F873EA}"/>
            </a:ext>
          </a:extLst>
        </xdr:cNvPr>
        <xdr:cNvSpPr txBox="1"/>
      </xdr:nvSpPr>
      <xdr:spPr>
        <a:xfrm>
          <a:off x="1066800" y="1066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448DA792-3908-434D-8064-354BC6267E26}"/>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4BDBA7F5-6F8D-4741-A984-15CC6E2E9E54}"/>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617B8CB-7036-40E7-B290-6B7F58E97E42}"/>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[292,530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57D645D3-7859-4D3C-9AAA-0BD0A6673904}"/>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AFB4D398-61D3-49F8-89C3-0E88C24CF55B}"/>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D3F397B0-4988-4BA9-966F-42DC269A4B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392C4A55-A694-4506-8365-0067C9CEC221}"/>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720FD73F-4F1A-4CD6-8655-3F657D34DD4C}"/>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1C45F6EE-185D-4C62-92D9-66BEFCE0AA8C}"/>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9ED734DC-2FC2-4346-BA70-9971D53C416A}"/>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1159757E-CAEC-4CA1-A1C6-32D690C21D7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6912536F-0665-4657-BCC6-69C69528F12F}"/>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5874829A-095C-429E-9622-F2C34660A09E}"/>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78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人口</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人当たり人件費・物件費等決算額は前年度から</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18,498</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円増加し、類似団体の中で一番高く、</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類似団体</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平均値も大きく上回っている。</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rtl="0" eaLnBrk="1" fontAlgn="auto" latinLnBrk="0" hangingPunct="1">
            <a:lnSpc>
              <a:spcPts val="178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人口減少の進行に加え、島内には集落が点在しており、離島という地理的条件から近隣市町村との広域行政も行えず、消防・清掃施設、保育所や学校、老人ホーム等の施設を直営で運営している影響が大きい。</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rtl="0" eaLnBrk="1" fontAlgn="auto" latinLnBrk="0" hangingPunct="1">
            <a:lnSpc>
              <a:spcPts val="178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a:t>
          </a:r>
          <a:r>
            <a:rPr kumimoji="0" lang="ja-JP" altLang="en-US" sz="1100" b="0" i="0" u="none" strike="noStrike" kern="0" cap="none" spc="0" normalizeH="0" baseline="0" noProof="0">
              <a:ln>
                <a:noFill/>
              </a:ln>
              <a:solidFill>
                <a:prstClr val="black"/>
              </a:solidFill>
              <a:effectLst/>
              <a:uLnTx/>
              <a:uFillTx/>
              <a:latin typeface="+mn-lt"/>
              <a:ea typeface="+mn-ea"/>
              <a:cs typeface="+mn-cs"/>
            </a:rPr>
            <a:t>引き続き定員適正化計画による人件費の削減や、公共施設・組織の最適化</a:t>
          </a:r>
          <a:r>
            <a:rPr kumimoji="0" lang="ja-JP" altLang="ja-JP" sz="1100" b="0" i="0" u="none" strike="noStrike" kern="0" cap="none" spc="0" normalizeH="0" baseline="0" noProof="0">
              <a:ln>
                <a:noFill/>
              </a:ln>
              <a:solidFill>
                <a:prstClr val="black"/>
              </a:solidFill>
              <a:effectLst/>
              <a:uLnTx/>
              <a:uFillTx/>
              <a:latin typeface="+mn-lt"/>
              <a:ea typeface="+mn-ea"/>
              <a:cs typeface="+mn-cs"/>
            </a:rPr>
            <a:t>に取り組むほか、事務事業の見直しによりコスト低減を図る。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9B469AB8-EC47-4F20-AF8C-B58E5952077E}"/>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2395958-8290-452C-A69D-7E53F509E355}"/>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E394BA1B-B7A4-4060-ACE8-3D87DA89EC84}"/>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A80501E6-3CE7-41B6-9E7F-04B4145FF559}"/>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317297ED-3516-44E9-86D6-E72A31FE4F7D}"/>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D8923AA-F75A-4117-A2D8-1949C4C6DEFB}"/>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A6E870D-0630-45B7-ADFB-FBEEEB938723}"/>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CC51C08C-8C0C-4DC6-91A9-243898D929DA}"/>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2E25005F-CED6-46C2-AC15-687772BD6905}"/>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7E329BD3-9391-487A-A9F3-B9DC096D0B2D}"/>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27F104F8-6DEB-474C-8EEC-6139ACA78081}"/>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C9AD4754-8235-4DD0-8ABC-A4131547AD4D}"/>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2D929194-16EB-4FC8-A304-0A5A95FFF2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C330EC92-6FD7-429E-95DB-55A13128DF45}"/>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CB0E0AD9-DC7D-4CC8-8F3E-577FAF93F972}"/>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28C94454-BA31-45D8-AAAC-A8B74D311D1E}"/>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34865</xdr:rowOff>
    </xdr:from>
    <xdr:to>
      <xdr:col>23</xdr:col>
      <xdr:colOff>133350</xdr:colOff>
      <xdr:row>89</xdr:row>
      <xdr:rowOff>90199</xdr:rowOff>
    </xdr:to>
    <xdr:cxnSp macro="">
      <xdr:nvCxnSpPr>
        <xdr:cNvPr id="192" name="直線コネクタ 191">
          <a:extLst>
            <a:ext uri="{FF2B5EF4-FFF2-40B4-BE49-F238E27FC236}">
              <a16:creationId xmlns:a16="http://schemas.microsoft.com/office/drawing/2014/main" id="{753E23F7-E415-492F-B742-9322D558F126}"/>
            </a:ext>
          </a:extLst>
        </xdr:cNvPr>
        <xdr:cNvCxnSpPr/>
      </xdr:nvCxnSpPr>
      <xdr:spPr>
        <a:xfrm flipV="1">
          <a:off x="4953000" y="13922315"/>
          <a:ext cx="0" cy="142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62276</xdr:rowOff>
    </xdr:from>
    <xdr:ext cx="762000" cy="259045"/>
    <xdr:sp macro="" textlink="">
      <xdr:nvSpPr>
        <xdr:cNvPr id="193" name="人件費・物件費等の状況最小値テキスト">
          <a:extLst>
            <a:ext uri="{FF2B5EF4-FFF2-40B4-BE49-F238E27FC236}">
              <a16:creationId xmlns:a16="http://schemas.microsoft.com/office/drawing/2014/main" id="{B89DDF31-268E-41C0-BACE-AAD7E2A09CBB}"/>
            </a:ext>
          </a:extLst>
        </xdr:cNvPr>
        <xdr:cNvSpPr txBox="1"/>
      </xdr:nvSpPr>
      <xdr:spPr>
        <a:xfrm>
          <a:off x="5041900" y="1532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90199</xdr:rowOff>
    </xdr:from>
    <xdr:to>
      <xdr:col>24</xdr:col>
      <xdr:colOff>12700</xdr:colOff>
      <xdr:row>89</xdr:row>
      <xdr:rowOff>90199</xdr:rowOff>
    </xdr:to>
    <xdr:cxnSp macro="">
      <xdr:nvCxnSpPr>
        <xdr:cNvPr id="194" name="直線コネクタ 193">
          <a:extLst>
            <a:ext uri="{FF2B5EF4-FFF2-40B4-BE49-F238E27FC236}">
              <a16:creationId xmlns:a16="http://schemas.microsoft.com/office/drawing/2014/main" id="{A90FF70E-CCA3-439C-BC2E-07FFFB080647}"/>
            </a:ext>
          </a:extLst>
        </xdr:cNvPr>
        <xdr:cNvCxnSpPr/>
      </xdr:nvCxnSpPr>
      <xdr:spPr>
        <a:xfrm>
          <a:off x="4864100" y="15349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121242</xdr:rowOff>
    </xdr:from>
    <xdr:ext cx="762000" cy="259045"/>
    <xdr:sp macro="" textlink="">
      <xdr:nvSpPr>
        <xdr:cNvPr id="195" name="人件費・物件費等の状況最大値テキスト">
          <a:extLst>
            <a:ext uri="{FF2B5EF4-FFF2-40B4-BE49-F238E27FC236}">
              <a16:creationId xmlns:a16="http://schemas.microsoft.com/office/drawing/2014/main" id="{A015CC21-9D0A-430D-BEA3-24FDE91473EF}"/>
            </a:ext>
          </a:extLst>
        </xdr:cNvPr>
        <xdr:cNvSpPr txBox="1"/>
      </xdr:nvSpPr>
      <xdr:spPr>
        <a:xfrm>
          <a:off x="5041900" y="1366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34865</xdr:rowOff>
    </xdr:from>
    <xdr:to>
      <xdr:col>24</xdr:col>
      <xdr:colOff>12700</xdr:colOff>
      <xdr:row>81</xdr:row>
      <xdr:rowOff>34865</xdr:rowOff>
    </xdr:to>
    <xdr:cxnSp macro="">
      <xdr:nvCxnSpPr>
        <xdr:cNvPr id="196" name="直線コネクタ 195">
          <a:extLst>
            <a:ext uri="{FF2B5EF4-FFF2-40B4-BE49-F238E27FC236}">
              <a16:creationId xmlns:a16="http://schemas.microsoft.com/office/drawing/2014/main" id="{1475962B-3149-4F67-8CED-7366CA96B532}"/>
            </a:ext>
          </a:extLst>
        </xdr:cNvPr>
        <xdr:cNvCxnSpPr/>
      </xdr:nvCxnSpPr>
      <xdr:spPr>
        <a:xfrm>
          <a:off x="4864100" y="1392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112864</xdr:rowOff>
    </xdr:from>
    <xdr:to>
      <xdr:col>23</xdr:col>
      <xdr:colOff>133350</xdr:colOff>
      <xdr:row>89</xdr:row>
      <xdr:rowOff>90199</xdr:rowOff>
    </xdr:to>
    <xdr:cxnSp macro="">
      <xdr:nvCxnSpPr>
        <xdr:cNvPr id="197" name="直線コネクタ 196">
          <a:extLst>
            <a:ext uri="{FF2B5EF4-FFF2-40B4-BE49-F238E27FC236}">
              <a16:creationId xmlns:a16="http://schemas.microsoft.com/office/drawing/2014/main" id="{825D4CC2-E748-436E-98E4-79C18D1E12B5}"/>
            </a:ext>
          </a:extLst>
        </xdr:cNvPr>
        <xdr:cNvCxnSpPr/>
      </xdr:nvCxnSpPr>
      <xdr:spPr>
        <a:xfrm>
          <a:off x="4114800" y="15200464"/>
          <a:ext cx="838200" cy="14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149686</xdr:rowOff>
    </xdr:from>
    <xdr:ext cx="762000" cy="259045"/>
    <xdr:sp macro="" textlink="">
      <xdr:nvSpPr>
        <xdr:cNvPr id="198" name="人件費・物件費等の状況平均値テキスト">
          <a:extLst>
            <a:ext uri="{FF2B5EF4-FFF2-40B4-BE49-F238E27FC236}">
              <a16:creationId xmlns:a16="http://schemas.microsoft.com/office/drawing/2014/main" id="{2F5DE3B4-D40E-45C0-9E53-65C90D8FA76E}"/>
            </a:ext>
          </a:extLst>
        </xdr:cNvPr>
        <xdr:cNvSpPr txBox="1"/>
      </xdr:nvSpPr>
      <xdr:spPr>
        <a:xfrm>
          <a:off x="5041900" y="14208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133159</xdr:rowOff>
    </xdr:from>
    <xdr:to>
      <xdr:col>23</xdr:col>
      <xdr:colOff>184150</xdr:colOff>
      <xdr:row>84</xdr:row>
      <xdr:rowOff>63309</xdr:rowOff>
    </xdr:to>
    <xdr:sp macro="" textlink="">
      <xdr:nvSpPr>
        <xdr:cNvPr id="199" name="フローチャート: 判断 198">
          <a:extLst>
            <a:ext uri="{FF2B5EF4-FFF2-40B4-BE49-F238E27FC236}">
              <a16:creationId xmlns:a16="http://schemas.microsoft.com/office/drawing/2014/main" id="{E85248E4-3C22-4B97-8E50-D613047C47A1}"/>
            </a:ext>
          </a:extLst>
        </xdr:cNvPr>
        <xdr:cNvSpPr/>
      </xdr:nvSpPr>
      <xdr:spPr>
        <a:xfrm>
          <a:off x="4902200" y="1436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46081</xdr:rowOff>
    </xdr:from>
    <xdr:to>
      <xdr:col>19</xdr:col>
      <xdr:colOff>133350</xdr:colOff>
      <xdr:row>88</xdr:row>
      <xdr:rowOff>112864</xdr:rowOff>
    </xdr:to>
    <xdr:cxnSp macro="">
      <xdr:nvCxnSpPr>
        <xdr:cNvPr id="200" name="直線コネクタ 199">
          <a:extLst>
            <a:ext uri="{FF2B5EF4-FFF2-40B4-BE49-F238E27FC236}">
              <a16:creationId xmlns:a16="http://schemas.microsoft.com/office/drawing/2014/main" id="{A63567E3-B30F-4E40-831E-37F64D6A5DB6}"/>
            </a:ext>
          </a:extLst>
        </xdr:cNvPr>
        <xdr:cNvCxnSpPr/>
      </xdr:nvCxnSpPr>
      <xdr:spPr>
        <a:xfrm>
          <a:off x="3225800" y="15133681"/>
          <a:ext cx="889000" cy="6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93988</xdr:rowOff>
    </xdr:from>
    <xdr:to>
      <xdr:col>19</xdr:col>
      <xdr:colOff>184150</xdr:colOff>
      <xdr:row>84</xdr:row>
      <xdr:rowOff>24138</xdr:rowOff>
    </xdr:to>
    <xdr:sp macro="" textlink="">
      <xdr:nvSpPr>
        <xdr:cNvPr id="201" name="フローチャート: 判断 200">
          <a:extLst>
            <a:ext uri="{FF2B5EF4-FFF2-40B4-BE49-F238E27FC236}">
              <a16:creationId xmlns:a16="http://schemas.microsoft.com/office/drawing/2014/main" id="{BA47DE5D-A59E-4CD8-A129-F18762682177}"/>
            </a:ext>
          </a:extLst>
        </xdr:cNvPr>
        <xdr:cNvSpPr/>
      </xdr:nvSpPr>
      <xdr:spPr>
        <a:xfrm>
          <a:off x="40640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34315</xdr:rowOff>
    </xdr:from>
    <xdr:ext cx="736600" cy="259045"/>
    <xdr:sp macro="" textlink="">
      <xdr:nvSpPr>
        <xdr:cNvPr id="202" name="テキスト ボックス 201">
          <a:extLst>
            <a:ext uri="{FF2B5EF4-FFF2-40B4-BE49-F238E27FC236}">
              <a16:creationId xmlns:a16="http://schemas.microsoft.com/office/drawing/2014/main" id="{AA67765B-DB5D-442A-A199-540021E0E7C8}"/>
            </a:ext>
          </a:extLst>
        </xdr:cNvPr>
        <xdr:cNvSpPr txBox="1"/>
      </xdr:nvSpPr>
      <xdr:spPr>
        <a:xfrm>
          <a:off x="3733800" y="14093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19906</xdr:rowOff>
    </xdr:from>
    <xdr:to>
      <xdr:col>15</xdr:col>
      <xdr:colOff>82550</xdr:colOff>
      <xdr:row>88</xdr:row>
      <xdr:rowOff>46081</xdr:rowOff>
    </xdr:to>
    <xdr:cxnSp macro="">
      <xdr:nvCxnSpPr>
        <xdr:cNvPr id="203" name="直線コネクタ 202">
          <a:extLst>
            <a:ext uri="{FF2B5EF4-FFF2-40B4-BE49-F238E27FC236}">
              <a16:creationId xmlns:a16="http://schemas.microsoft.com/office/drawing/2014/main" id="{3C766974-7326-4333-A07B-4FC3B138F34E}"/>
            </a:ext>
          </a:extLst>
        </xdr:cNvPr>
        <xdr:cNvCxnSpPr/>
      </xdr:nvCxnSpPr>
      <xdr:spPr>
        <a:xfrm>
          <a:off x="2336800" y="14936056"/>
          <a:ext cx="889000" cy="19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140984</xdr:rowOff>
    </xdr:from>
    <xdr:to>
      <xdr:col>15</xdr:col>
      <xdr:colOff>133350</xdr:colOff>
      <xdr:row>83</xdr:row>
      <xdr:rowOff>71134</xdr:rowOff>
    </xdr:to>
    <xdr:sp macro="" textlink="">
      <xdr:nvSpPr>
        <xdr:cNvPr id="204" name="フローチャート: 判断 203">
          <a:extLst>
            <a:ext uri="{FF2B5EF4-FFF2-40B4-BE49-F238E27FC236}">
              <a16:creationId xmlns:a16="http://schemas.microsoft.com/office/drawing/2014/main" id="{C21AFD3B-0417-457A-BB8D-D3D3B3C38202}"/>
            </a:ext>
          </a:extLst>
        </xdr:cNvPr>
        <xdr:cNvSpPr/>
      </xdr:nvSpPr>
      <xdr:spPr>
        <a:xfrm>
          <a:off x="3175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81311</xdr:rowOff>
    </xdr:from>
    <xdr:ext cx="762000" cy="259045"/>
    <xdr:sp macro="" textlink="">
      <xdr:nvSpPr>
        <xdr:cNvPr id="205" name="テキスト ボックス 204">
          <a:extLst>
            <a:ext uri="{FF2B5EF4-FFF2-40B4-BE49-F238E27FC236}">
              <a16:creationId xmlns:a16="http://schemas.microsoft.com/office/drawing/2014/main" id="{B64D9443-D0B7-4E22-9333-696EBA2717C3}"/>
            </a:ext>
          </a:extLst>
        </xdr:cNvPr>
        <xdr:cNvSpPr txBox="1"/>
      </xdr:nvSpPr>
      <xdr:spPr>
        <a:xfrm>
          <a:off x="2844800" y="1396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19906</xdr:rowOff>
    </xdr:from>
    <xdr:to>
      <xdr:col>11</xdr:col>
      <xdr:colOff>31750</xdr:colOff>
      <xdr:row>87</xdr:row>
      <xdr:rowOff>35671</xdr:rowOff>
    </xdr:to>
    <xdr:cxnSp macro="">
      <xdr:nvCxnSpPr>
        <xdr:cNvPr id="206" name="直線コネクタ 205">
          <a:extLst>
            <a:ext uri="{FF2B5EF4-FFF2-40B4-BE49-F238E27FC236}">
              <a16:creationId xmlns:a16="http://schemas.microsoft.com/office/drawing/2014/main" id="{ED69D608-289E-480D-8457-F0702B535499}"/>
            </a:ext>
          </a:extLst>
        </xdr:cNvPr>
        <xdr:cNvCxnSpPr/>
      </xdr:nvCxnSpPr>
      <xdr:spPr>
        <a:xfrm flipV="1">
          <a:off x="1447800" y="14936056"/>
          <a:ext cx="889000" cy="1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35647</xdr:rowOff>
    </xdr:from>
    <xdr:to>
      <xdr:col>11</xdr:col>
      <xdr:colOff>82550</xdr:colOff>
      <xdr:row>82</xdr:row>
      <xdr:rowOff>137247</xdr:rowOff>
    </xdr:to>
    <xdr:sp macro="" textlink="">
      <xdr:nvSpPr>
        <xdr:cNvPr id="207" name="フローチャート: 判断 206">
          <a:extLst>
            <a:ext uri="{FF2B5EF4-FFF2-40B4-BE49-F238E27FC236}">
              <a16:creationId xmlns:a16="http://schemas.microsoft.com/office/drawing/2014/main" id="{D344A389-6835-4E12-93EC-894D7F8F4577}"/>
            </a:ext>
          </a:extLst>
        </xdr:cNvPr>
        <xdr:cNvSpPr/>
      </xdr:nvSpPr>
      <xdr:spPr>
        <a:xfrm>
          <a:off x="2286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147424</xdr:rowOff>
    </xdr:from>
    <xdr:ext cx="762000" cy="259045"/>
    <xdr:sp macro="" textlink="">
      <xdr:nvSpPr>
        <xdr:cNvPr id="208" name="テキスト ボックス 207">
          <a:extLst>
            <a:ext uri="{FF2B5EF4-FFF2-40B4-BE49-F238E27FC236}">
              <a16:creationId xmlns:a16="http://schemas.microsoft.com/office/drawing/2014/main" id="{F9D8451F-EB1F-4C06-B192-405FC76CE052}"/>
            </a:ext>
          </a:extLst>
        </xdr:cNvPr>
        <xdr:cNvSpPr txBox="1"/>
      </xdr:nvSpPr>
      <xdr:spPr>
        <a:xfrm>
          <a:off x="1955800" y="138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1504</xdr:rowOff>
    </xdr:from>
    <xdr:to>
      <xdr:col>7</xdr:col>
      <xdr:colOff>31750</xdr:colOff>
      <xdr:row>82</xdr:row>
      <xdr:rowOff>103104</xdr:rowOff>
    </xdr:to>
    <xdr:sp macro="" textlink="">
      <xdr:nvSpPr>
        <xdr:cNvPr id="209" name="フローチャート: 判断 208">
          <a:extLst>
            <a:ext uri="{FF2B5EF4-FFF2-40B4-BE49-F238E27FC236}">
              <a16:creationId xmlns:a16="http://schemas.microsoft.com/office/drawing/2014/main" id="{8BEFE378-152F-47D5-97CA-E9E6F356159F}"/>
            </a:ext>
          </a:extLst>
        </xdr:cNvPr>
        <xdr:cNvSpPr/>
      </xdr:nvSpPr>
      <xdr:spPr>
        <a:xfrm>
          <a:off x="1397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113281</xdr:rowOff>
    </xdr:from>
    <xdr:ext cx="762000" cy="259045"/>
    <xdr:sp macro="" textlink="">
      <xdr:nvSpPr>
        <xdr:cNvPr id="210" name="テキスト ボックス 209">
          <a:extLst>
            <a:ext uri="{FF2B5EF4-FFF2-40B4-BE49-F238E27FC236}">
              <a16:creationId xmlns:a16="http://schemas.microsoft.com/office/drawing/2014/main" id="{A3BC1CD5-A402-444F-8747-77719041F54A}"/>
            </a:ext>
          </a:extLst>
        </xdr:cNvPr>
        <xdr:cNvSpPr txBox="1"/>
      </xdr:nvSpPr>
      <xdr:spPr>
        <a:xfrm>
          <a:off x="1066800" y="1382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4846AC54-C132-46A1-A99F-5F85F8A9ECC9}"/>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80FC59A4-0CB4-4741-9256-2D2C0973AC66}"/>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8AF48343-796D-4B64-AC2A-348C15DDCFE5}"/>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3CA274B9-078A-4FDA-A377-F5D7AFDE707A}"/>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EBFF844C-B571-4D23-B0F4-D673DA9A605C}"/>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39399</xdr:rowOff>
    </xdr:from>
    <xdr:to>
      <xdr:col>23</xdr:col>
      <xdr:colOff>184150</xdr:colOff>
      <xdr:row>89</xdr:row>
      <xdr:rowOff>140999</xdr:rowOff>
    </xdr:to>
    <xdr:sp macro="" textlink="">
      <xdr:nvSpPr>
        <xdr:cNvPr id="216" name="楕円 215">
          <a:extLst>
            <a:ext uri="{FF2B5EF4-FFF2-40B4-BE49-F238E27FC236}">
              <a16:creationId xmlns:a16="http://schemas.microsoft.com/office/drawing/2014/main" id="{1F8434AB-1F55-481F-B6D4-B8D78DA14550}"/>
            </a:ext>
          </a:extLst>
        </xdr:cNvPr>
        <xdr:cNvSpPr/>
      </xdr:nvSpPr>
      <xdr:spPr>
        <a:xfrm>
          <a:off x="4902200" y="1529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106726</xdr:rowOff>
    </xdr:from>
    <xdr:ext cx="762000" cy="259045"/>
    <xdr:sp macro="" textlink="">
      <xdr:nvSpPr>
        <xdr:cNvPr id="217" name="人件費・物件費等の状況該当値テキスト">
          <a:extLst>
            <a:ext uri="{FF2B5EF4-FFF2-40B4-BE49-F238E27FC236}">
              <a16:creationId xmlns:a16="http://schemas.microsoft.com/office/drawing/2014/main" id="{C52BB5F9-0BED-42CB-AC8A-888385C0A882}"/>
            </a:ext>
          </a:extLst>
        </xdr:cNvPr>
        <xdr:cNvSpPr txBox="1"/>
      </xdr:nvSpPr>
      <xdr:spPr>
        <a:xfrm>
          <a:off x="5041900" y="15194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62064</xdr:rowOff>
    </xdr:from>
    <xdr:to>
      <xdr:col>19</xdr:col>
      <xdr:colOff>184150</xdr:colOff>
      <xdr:row>88</xdr:row>
      <xdr:rowOff>163664</xdr:rowOff>
    </xdr:to>
    <xdr:sp macro="" textlink="">
      <xdr:nvSpPr>
        <xdr:cNvPr id="218" name="楕円 217">
          <a:extLst>
            <a:ext uri="{FF2B5EF4-FFF2-40B4-BE49-F238E27FC236}">
              <a16:creationId xmlns:a16="http://schemas.microsoft.com/office/drawing/2014/main" id="{6400A13C-A59D-4649-AEDA-7A04033DE3AD}"/>
            </a:ext>
          </a:extLst>
        </xdr:cNvPr>
        <xdr:cNvSpPr/>
      </xdr:nvSpPr>
      <xdr:spPr>
        <a:xfrm>
          <a:off x="4064000" y="1514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148441</xdr:rowOff>
    </xdr:from>
    <xdr:ext cx="736600" cy="259045"/>
    <xdr:sp macro="" textlink="">
      <xdr:nvSpPr>
        <xdr:cNvPr id="219" name="テキスト ボックス 218">
          <a:extLst>
            <a:ext uri="{FF2B5EF4-FFF2-40B4-BE49-F238E27FC236}">
              <a16:creationId xmlns:a16="http://schemas.microsoft.com/office/drawing/2014/main" id="{E71D9BA4-12A4-408A-AFED-476C70928B9B}"/>
            </a:ext>
          </a:extLst>
        </xdr:cNvPr>
        <xdr:cNvSpPr txBox="1"/>
      </xdr:nvSpPr>
      <xdr:spPr>
        <a:xfrm>
          <a:off x="3733800" y="15236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166731</xdr:rowOff>
    </xdr:from>
    <xdr:to>
      <xdr:col>15</xdr:col>
      <xdr:colOff>133350</xdr:colOff>
      <xdr:row>88</xdr:row>
      <xdr:rowOff>96881</xdr:rowOff>
    </xdr:to>
    <xdr:sp macro="" textlink="">
      <xdr:nvSpPr>
        <xdr:cNvPr id="220" name="楕円 219">
          <a:extLst>
            <a:ext uri="{FF2B5EF4-FFF2-40B4-BE49-F238E27FC236}">
              <a16:creationId xmlns:a16="http://schemas.microsoft.com/office/drawing/2014/main" id="{A22D94F9-ADDC-4662-B208-E5DB8519A74D}"/>
            </a:ext>
          </a:extLst>
        </xdr:cNvPr>
        <xdr:cNvSpPr/>
      </xdr:nvSpPr>
      <xdr:spPr>
        <a:xfrm>
          <a:off x="3175000" y="1508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81658</xdr:rowOff>
    </xdr:from>
    <xdr:ext cx="762000" cy="259045"/>
    <xdr:sp macro="" textlink="">
      <xdr:nvSpPr>
        <xdr:cNvPr id="221" name="テキスト ボックス 220">
          <a:extLst>
            <a:ext uri="{FF2B5EF4-FFF2-40B4-BE49-F238E27FC236}">
              <a16:creationId xmlns:a16="http://schemas.microsoft.com/office/drawing/2014/main" id="{B611299C-0892-4371-BD3F-8ADCE8F12CDF}"/>
            </a:ext>
          </a:extLst>
        </xdr:cNvPr>
        <xdr:cNvSpPr txBox="1"/>
      </xdr:nvSpPr>
      <xdr:spPr>
        <a:xfrm>
          <a:off x="2844800" y="15169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140556</xdr:rowOff>
    </xdr:from>
    <xdr:to>
      <xdr:col>11</xdr:col>
      <xdr:colOff>82550</xdr:colOff>
      <xdr:row>87</xdr:row>
      <xdr:rowOff>70706</xdr:rowOff>
    </xdr:to>
    <xdr:sp macro="" textlink="">
      <xdr:nvSpPr>
        <xdr:cNvPr id="222" name="楕円 221">
          <a:extLst>
            <a:ext uri="{FF2B5EF4-FFF2-40B4-BE49-F238E27FC236}">
              <a16:creationId xmlns:a16="http://schemas.microsoft.com/office/drawing/2014/main" id="{F0D2D1DD-5ACF-4F59-A86F-D8E2502EC3A9}"/>
            </a:ext>
          </a:extLst>
        </xdr:cNvPr>
        <xdr:cNvSpPr/>
      </xdr:nvSpPr>
      <xdr:spPr>
        <a:xfrm>
          <a:off x="2286000" y="1488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55483</xdr:rowOff>
    </xdr:from>
    <xdr:ext cx="762000" cy="259045"/>
    <xdr:sp macro="" textlink="">
      <xdr:nvSpPr>
        <xdr:cNvPr id="223" name="テキスト ボックス 222">
          <a:extLst>
            <a:ext uri="{FF2B5EF4-FFF2-40B4-BE49-F238E27FC236}">
              <a16:creationId xmlns:a16="http://schemas.microsoft.com/office/drawing/2014/main" id="{A6EB2AEC-5B5E-46B4-9604-F390328CA71C}"/>
            </a:ext>
          </a:extLst>
        </xdr:cNvPr>
        <xdr:cNvSpPr txBox="1"/>
      </xdr:nvSpPr>
      <xdr:spPr>
        <a:xfrm>
          <a:off x="1955800" y="1497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156321</xdr:rowOff>
    </xdr:from>
    <xdr:to>
      <xdr:col>7</xdr:col>
      <xdr:colOff>31750</xdr:colOff>
      <xdr:row>87</xdr:row>
      <xdr:rowOff>86471</xdr:rowOff>
    </xdr:to>
    <xdr:sp macro="" textlink="">
      <xdr:nvSpPr>
        <xdr:cNvPr id="224" name="楕円 223">
          <a:extLst>
            <a:ext uri="{FF2B5EF4-FFF2-40B4-BE49-F238E27FC236}">
              <a16:creationId xmlns:a16="http://schemas.microsoft.com/office/drawing/2014/main" id="{56C16878-4FCB-454C-9367-018D64FAB12A}"/>
            </a:ext>
          </a:extLst>
        </xdr:cNvPr>
        <xdr:cNvSpPr/>
      </xdr:nvSpPr>
      <xdr:spPr>
        <a:xfrm>
          <a:off x="1397000" y="1490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71248</xdr:rowOff>
    </xdr:from>
    <xdr:ext cx="762000" cy="259045"/>
    <xdr:sp macro="" textlink="">
      <xdr:nvSpPr>
        <xdr:cNvPr id="225" name="テキスト ボックス 224">
          <a:extLst>
            <a:ext uri="{FF2B5EF4-FFF2-40B4-BE49-F238E27FC236}">
              <a16:creationId xmlns:a16="http://schemas.microsoft.com/office/drawing/2014/main" id="{8606864B-D9A7-4524-9199-3D9F7FF4F0A3}"/>
            </a:ext>
          </a:extLst>
        </xdr:cNvPr>
        <xdr:cNvSpPr txBox="1"/>
      </xdr:nvSpPr>
      <xdr:spPr>
        <a:xfrm>
          <a:off x="1066800" y="1498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948B140F-ECAD-4F81-813F-26B81B72F4A9}"/>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851A10E8-D468-4A7C-9C9B-7AD2575C3272}"/>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536C38AF-CB19-41C3-9328-BC891E922566}"/>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1BA04E9D-11C1-47E1-B026-2AFF3A1F51AC}"/>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91AEA8AF-5284-4D2B-A9D5-809A85F32DD5}"/>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35D3C23C-1DF3-4462-AFE0-C3E65DEB4734}"/>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571B599C-8608-4612-9228-D6054D6E9A2D}"/>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21CA32DF-F9F3-4C9D-B457-9CB11ACA59D6}"/>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926969AB-9C9A-49FE-B3A7-372515D74169}"/>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593E89B5-8856-4949-AA45-5F35CBC1B372}"/>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DB9CC9CF-E882-4567-8791-318E4E17A6EC}"/>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8FF15AFD-C2B9-48D4-9D19-93052BDE9AED}"/>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EB3E493-AFF1-4748-9AEA-CD20C5D065B9}"/>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ラスパイレス指数は</a:t>
          </a:r>
          <a:r>
            <a:rPr kumimoji="0" lang="en-US" altLang="ja-JP" sz="1100" b="0" i="0" u="none" strike="noStrike" kern="0" cap="none" spc="0" normalizeH="0" baseline="0" noProof="0">
              <a:ln>
                <a:noFill/>
              </a:ln>
              <a:solidFill>
                <a:prstClr val="black"/>
              </a:solidFill>
              <a:effectLst/>
              <a:uLnTx/>
              <a:uFillTx/>
              <a:latin typeface="+mn-lt"/>
              <a:ea typeface="+mn-ea"/>
              <a:cs typeface="+mn-cs"/>
            </a:rPr>
            <a:t>92.4</a:t>
          </a:r>
          <a:r>
            <a:rPr kumimoji="0" lang="ja-JP" altLang="ja-JP" sz="1100" b="0" i="0" u="none" strike="noStrike" kern="0" cap="none" spc="0" normalizeH="0" baseline="0" noProof="0">
              <a:ln>
                <a:noFill/>
              </a:ln>
              <a:solidFill>
                <a:prstClr val="black"/>
              </a:solidFill>
              <a:effectLst/>
              <a:uLnTx/>
              <a:uFillTx/>
              <a:latin typeface="+mn-lt"/>
              <a:ea typeface="+mn-ea"/>
              <a:cs typeface="+mn-cs"/>
            </a:rPr>
            <a:t>％で、職員構成の変動により前年度から</a:t>
          </a:r>
          <a:r>
            <a:rPr kumimoji="0" lang="en-US" altLang="ja-JP" sz="1100" b="0" i="0" u="none" strike="noStrike" kern="0" cap="none" spc="0" normalizeH="0" baseline="0" noProof="0">
              <a:ln>
                <a:noFill/>
              </a:ln>
              <a:solidFill>
                <a:prstClr val="black"/>
              </a:solidFill>
              <a:effectLst/>
              <a:uLnTx/>
              <a:uFillTx/>
              <a:latin typeface="+mn-lt"/>
              <a:ea typeface="+mn-ea"/>
              <a:cs typeface="+mn-cs"/>
            </a:rPr>
            <a:t>0.5</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0" lang="ja-JP" altLang="en-US" sz="1100" b="0" i="0" u="none" strike="noStrike" kern="0" cap="none" spc="0" normalizeH="0" baseline="0" noProof="0">
              <a:ln>
                <a:noFill/>
              </a:ln>
              <a:solidFill>
                <a:prstClr val="black"/>
              </a:solidFill>
              <a:effectLst/>
              <a:uLnTx/>
              <a:uFillTx/>
              <a:latin typeface="+mn-lt"/>
              <a:ea typeface="+mn-ea"/>
              <a:cs typeface="+mn-cs"/>
            </a:rPr>
            <a:t>増加</a:t>
          </a:r>
          <a:r>
            <a:rPr kumimoji="0" lang="ja-JP" altLang="ja-JP" sz="1100" b="0" i="0" u="none" strike="noStrike" kern="0" cap="none" spc="0" normalizeH="0" baseline="0" noProof="0">
              <a:ln>
                <a:noFill/>
              </a:ln>
              <a:solidFill>
                <a:prstClr val="black"/>
              </a:solidFill>
              <a:effectLst/>
              <a:uLnTx/>
              <a:uFillTx/>
              <a:latin typeface="+mn-lt"/>
              <a:ea typeface="+mn-ea"/>
              <a:cs typeface="+mn-cs"/>
            </a:rPr>
            <a:t>し</a:t>
          </a:r>
          <a:r>
            <a:rPr kumimoji="0" lang="ja-JP" altLang="en-US" sz="1100" b="0" i="0" u="none" strike="noStrike" kern="0" cap="none" spc="0" normalizeH="0" baseline="0" noProof="0">
              <a:ln>
                <a:noFill/>
              </a:ln>
              <a:solidFill>
                <a:prstClr val="black"/>
              </a:solidFill>
              <a:effectLst/>
              <a:uLnTx/>
              <a:uFillTx/>
              <a:latin typeface="+mn-lt"/>
              <a:ea typeface="+mn-ea"/>
              <a:cs typeface="+mn-cs"/>
            </a:rPr>
            <a:t>たが、</a:t>
          </a:r>
          <a:r>
            <a:rPr kumimoji="0" lang="ja-JP" altLang="ja-JP" sz="1100" b="0" i="0" u="none" strike="noStrike" kern="0" cap="none" spc="0" normalizeH="0" baseline="0" noProof="0">
              <a:ln>
                <a:noFill/>
              </a:ln>
              <a:solidFill>
                <a:prstClr val="black"/>
              </a:solidFill>
              <a:effectLst/>
              <a:uLnTx/>
              <a:uFillTx/>
              <a:latin typeface="+mn-lt"/>
              <a:ea typeface="+mn-ea"/>
              <a:cs typeface="+mn-cs"/>
            </a:rPr>
            <a:t>指数は類似団体の中で一番低く、類似団体平均値を大きく下回っている</a:t>
          </a:r>
          <a:r>
            <a:rPr kumimoji="0" lang="ja-JP" altLang="en-US" sz="1100" b="0" i="0" u="none" strike="noStrike" kern="0" cap="none" spc="0" normalizeH="0" baseline="0" noProof="0">
              <a:ln>
                <a:noFill/>
              </a:ln>
              <a:solidFill>
                <a:prstClr val="black"/>
              </a:solidFill>
              <a:effectLst/>
              <a:uLnTx/>
              <a:uFillTx/>
              <a:latin typeface="+mn-lt"/>
              <a:ea typeface="+mn-ea"/>
              <a:cs typeface="+mn-cs"/>
            </a:rPr>
            <a:t>。</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人事院勧告により国の平均月給が減となったため、指数が上昇したものと分析している。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D4ADCD8B-F7F8-4CC3-A266-F7A5587AE23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E89650EF-BDC7-46A5-B85B-14753A6986F8}"/>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CF4D8B39-7273-448E-B357-29E428B03A64}"/>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39CE4805-1B66-489F-87BB-4551377E7FFB}"/>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98E80701-A3A4-452A-8CC8-D8E7D305F0DA}"/>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5AF2A95C-76C1-44C6-A9A8-56546116FED7}"/>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EC330ED1-7A6C-493E-9AED-08D051D18D94}"/>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55286AAC-0291-475A-8C40-DF87599D9AE9}"/>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AC6389C6-F1DE-4704-B282-C642184A2F99}"/>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E5ABE0B5-B1A3-4FE8-B444-07E3A2A3F037}"/>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BCA0BFFD-CC92-4114-9790-515221E35F27}"/>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BD3122FE-9B58-4327-A76B-4FF1F4E0A892}"/>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41F41A66-A48A-44A3-B9A0-E18B72CAAD87}"/>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9A34B0A5-D664-4179-9823-FAE99BC931A4}"/>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5AF1FE2B-1AB0-4305-A50C-D70E6922AD6C}"/>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1F13D840-C147-4BB8-95A4-222C8C86CC4D}"/>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24EE5F0D-EBE3-429E-B5CF-6E36429E5D46}"/>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52614</xdr:rowOff>
    </xdr:to>
    <xdr:cxnSp macro="">
      <xdr:nvCxnSpPr>
        <xdr:cNvPr id="256" name="直線コネクタ 255">
          <a:extLst>
            <a:ext uri="{FF2B5EF4-FFF2-40B4-BE49-F238E27FC236}">
              <a16:creationId xmlns:a16="http://schemas.microsoft.com/office/drawing/2014/main" id="{33397F55-15D2-4087-8C21-617DC31A51FC}"/>
            </a:ext>
          </a:extLst>
        </xdr:cNvPr>
        <xdr:cNvCxnSpPr/>
      </xdr:nvCxnSpPr>
      <xdr:spPr>
        <a:xfrm flipV="1">
          <a:off x="17018000" y="13812157"/>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7" name="給与水準   （国との比較）最小値テキスト">
          <a:extLst>
            <a:ext uri="{FF2B5EF4-FFF2-40B4-BE49-F238E27FC236}">
              <a16:creationId xmlns:a16="http://schemas.microsoft.com/office/drawing/2014/main" id="{E55B9DA3-6C9F-48CB-BA6A-2373B33EE1D5}"/>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8" name="直線コネクタ 257">
          <a:extLst>
            <a:ext uri="{FF2B5EF4-FFF2-40B4-BE49-F238E27FC236}">
              <a16:creationId xmlns:a16="http://schemas.microsoft.com/office/drawing/2014/main" id="{464DE301-19B4-4470-9CD4-7A3056144E7E}"/>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9" name="給与水準   （国との比較）最大値テキスト">
          <a:extLst>
            <a:ext uri="{FF2B5EF4-FFF2-40B4-BE49-F238E27FC236}">
              <a16:creationId xmlns:a16="http://schemas.microsoft.com/office/drawing/2014/main" id="{A8F8552D-7161-4BBC-B268-6587F80B1374}"/>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60" name="直線コネクタ 259">
          <a:extLst>
            <a:ext uri="{FF2B5EF4-FFF2-40B4-BE49-F238E27FC236}">
              <a16:creationId xmlns:a16="http://schemas.microsoft.com/office/drawing/2014/main" id="{65BA8C85-962C-48CB-959B-37AC65435E79}"/>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9979</xdr:rowOff>
    </xdr:from>
    <xdr:to>
      <xdr:col>81</xdr:col>
      <xdr:colOff>44450</xdr:colOff>
      <xdr:row>80</xdr:row>
      <xdr:rowOff>96157</xdr:rowOff>
    </xdr:to>
    <xdr:cxnSp macro="">
      <xdr:nvCxnSpPr>
        <xdr:cNvPr id="261" name="直線コネクタ 260">
          <a:extLst>
            <a:ext uri="{FF2B5EF4-FFF2-40B4-BE49-F238E27FC236}">
              <a16:creationId xmlns:a16="http://schemas.microsoft.com/office/drawing/2014/main" id="{38AD0351-38F7-481E-9064-0A3041EC9709}"/>
            </a:ext>
          </a:extLst>
        </xdr:cNvPr>
        <xdr:cNvCxnSpPr/>
      </xdr:nvCxnSpPr>
      <xdr:spPr>
        <a:xfrm>
          <a:off x="16179800" y="13725979"/>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90913</xdr:rowOff>
    </xdr:from>
    <xdr:ext cx="762000" cy="259045"/>
    <xdr:sp macro="" textlink="">
      <xdr:nvSpPr>
        <xdr:cNvPr id="262" name="給与水準   （国との比較）平均値テキスト">
          <a:extLst>
            <a:ext uri="{FF2B5EF4-FFF2-40B4-BE49-F238E27FC236}">
              <a16:creationId xmlns:a16="http://schemas.microsoft.com/office/drawing/2014/main" id="{2BFF449B-9BF9-4A14-8640-D1EB77BD7C0E}"/>
            </a:ext>
          </a:extLst>
        </xdr:cNvPr>
        <xdr:cNvSpPr txBox="1"/>
      </xdr:nvSpPr>
      <xdr:spPr>
        <a:xfrm>
          <a:off x="17106900" y="14664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3" name="フローチャート: 判断 262">
          <a:extLst>
            <a:ext uri="{FF2B5EF4-FFF2-40B4-BE49-F238E27FC236}">
              <a16:creationId xmlns:a16="http://schemas.microsoft.com/office/drawing/2014/main" id="{A45FF586-937A-4B4B-8F37-56FA20902F59}"/>
            </a:ext>
          </a:extLst>
        </xdr:cNvPr>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9979</xdr:rowOff>
    </xdr:from>
    <xdr:to>
      <xdr:col>77</xdr:col>
      <xdr:colOff>44450</xdr:colOff>
      <xdr:row>80</xdr:row>
      <xdr:rowOff>44450</xdr:rowOff>
    </xdr:to>
    <xdr:cxnSp macro="">
      <xdr:nvCxnSpPr>
        <xdr:cNvPr id="264" name="直線コネクタ 263">
          <a:extLst>
            <a:ext uri="{FF2B5EF4-FFF2-40B4-BE49-F238E27FC236}">
              <a16:creationId xmlns:a16="http://schemas.microsoft.com/office/drawing/2014/main" id="{579BB074-3D59-4A7B-B5F0-8EFD263A6072}"/>
            </a:ext>
          </a:extLst>
        </xdr:cNvPr>
        <xdr:cNvCxnSpPr/>
      </xdr:nvCxnSpPr>
      <xdr:spPr>
        <a:xfrm flipV="1">
          <a:off x="15290800" y="137259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AC2D46DC-AEBB-465C-91DB-E4F96FB71B8A}"/>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a:extLst>
            <a:ext uri="{FF2B5EF4-FFF2-40B4-BE49-F238E27FC236}">
              <a16:creationId xmlns:a16="http://schemas.microsoft.com/office/drawing/2014/main" id="{D7965024-1025-422D-A806-DE24F2E09AD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79</xdr:row>
      <xdr:rowOff>146957</xdr:rowOff>
    </xdr:from>
    <xdr:to>
      <xdr:col>72</xdr:col>
      <xdr:colOff>203200</xdr:colOff>
      <xdr:row>80</xdr:row>
      <xdr:rowOff>44450</xdr:rowOff>
    </xdr:to>
    <xdr:cxnSp macro="">
      <xdr:nvCxnSpPr>
        <xdr:cNvPr id="267" name="直線コネクタ 266">
          <a:extLst>
            <a:ext uri="{FF2B5EF4-FFF2-40B4-BE49-F238E27FC236}">
              <a16:creationId xmlns:a16="http://schemas.microsoft.com/office/drawing/2014/main" id="{3D559CA3-5C7F-4A19-8B06-97E4C391AAA0}"/>
            </a:ext>
          </a:extLst>
        </xdr:cNvPr>
        <xdr:cNvCxnSpPr/>
      </xdr:nvCxnSpPr>
      <xdr:spPr>
        <a:xfrm>
          <a:off x="14401800" y="136915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8" name="フローチャート: 判断 267">
          <a:extLst>
            <a:ext uri="{FF2B5EF4-FFF2-40B4-BE49-F238E27FC236}">
              <a16:creationId xmlns:a16="http://schemas.microsoft.com/office/drawing/2014/main" id="{F32C593C-6926-4CEC-85B6-09C30C0E50D6}"/>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69" name="テキスト ボックス 268">
          <a:extLst>
            <a:ext uri="{FF2B5EF4-FFF2-40B4-BE49-F238E27FC236}">
              <a16:creationId xmlns:a16="http://schemas.microsoft.com/office/drawing/2014/main" id="{5115C8A5-F414-455C-B2E2-EE13242BEA75}"/>
            </a:ext>
          </a:extLst>
        </xdr:cNvPr>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79</xdr:row>
      <xdr:rowOff>146957</xdr:rowOff>
    </xdr:from>
    <xdr:to>
      <xdr:col>68</xdr:col>
      <xdr:colOff>152400</xdr:colOff>
      <xdr:row>80</xdr:row>
      <xdr:rowOff>78921</xdr:rowOff>
    </xdr:to>
    <xdr:cxnSp macro="">
      <xdr:nvCxnSpPr>
        <xdr:cNvPr id="270" name="直線コネクタ 269">
          <a:extLst>
            <a:ext uri="{FF2B5EF4-FFF2-40B4-BE49-F238E27FC236}">
              <a16:creationId xmlns:a16="http://schemas.microsoft.com/office/drawing/2014/main" id="{BFEEA676-51CC-4E8F-85D7-B94A27FC48E2}"/>
            </a:ext>
          </a:extLst>
        </xdr:cNvPr>
        <xdr:cNvCxnSpPr/>
      </xdr:nvCxnSpPr>
      <xdr:spPr>
        <a:xfrm flipV="1">
          <a:off x="13512800" y="1369150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23A5F990-88DF-4F91-9E87-9BA16A0AA181}"/>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72" name="テキスト ボックス 271">
          <a:extLst>
            <a:ext uri="{FF2B5EF4-FFF2-40B4-BE49-F238E27FC236}">
              <a16:creationId xmlns:a16="http://schemas.microsoft.com/office/drawing/2014/main" id="{472F3830-8C00-477A-B361-048C393B9A96}"/>
            </a:ext>
          </a:extLst>
        </xdr:cNvPr>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73" name="フローチャート: 判断 272">
          <a:extLst>
            <a:ext uri="{FF2B5EF4-FFF2-40B4-BE49-F238E27FC236}">
              <a16:creationId xmlns:a16="http://schemas.microsoft.com/office/drawing/2014/main" id="{79DCEB81-B351-4E05-8DDB-95E07CCC1EF7}"/>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74" name="テキスト ボックス 273">
          <a:extLst>
            <a:ext uri="{FF2B5EF4-FFF2-40B4-BE49-F238E27FC236}">
              <a16:creationId xmlns:a16="http://schemas.microsoft.com/office/drawing/2014/main" id="{99BB1E8A-EE5E-431A-B1A9-619139EEC51C}"/>
            </a:ext>
          </a:extLst>
        </xdr:cNvPr>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2447F920-91FD-439F-B9C2-A891985035B8}"/>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9FB855ED-2820-49D7-B7B4-37A6B8050791}"/>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E83080DA-5F84-4C23-8CD0-C55EC6F3A0DB}"/>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E8A985A3-FAAD-4664-93FC-61DDAA594AAD}"/>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6EA7489F-F01B-4E46-AEDF-78932B29CA39}"/>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45357</xdr:rowOff>
    </xdr:from>
    <xdr:to>
      <xdr:col>81</xdr:col>
      <xdr:colOff>95250</xdr:colOff>
      <xdr:row>80</xdr:row>
      <xdr:rowOff>146957</xdr:rowOff>
    </xdr:to>
    <xdr:sp macro="" textlink="">
      <xdr:nvSpPr>
        <xdr:cNvPr id="280" name="楕円 279">
          <a:extLst>
            <a:ext uri="{FF2B5EF4-FFF2-40B4-BE49-F238E27FC236}">
              <a16:creationId xmlns:a16="http://schemas.microsoft.com/office/drawing/2014/main" id="{025C6018-13D7-4103-9376-15CC3E64C9DE}"/>
            </a:ext>
          </a:extLst>
        </xdr:cNvPr>
        <xdr:cNvSpPr/>
      </xdr:nvSpPr>
      <xdr:spPr>
        <a:xfrm>
          <a:off x="16967200" y="137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138084</xdr:rowOff>
    </xdr:from>
    <xdr:ext cx="762000" cy="259045"/>
    <xdr:sp macro="" textlink="">
      <xdr:nvSpPr>
        <xdr:cNvPr id="281" name="給与水準   （国との比較）該当値テキスト">
          <a:extLst>
            <a:ext uri="{FF2B5EF4-FFF2-40B4-BE49-F238E27FC236}">
              <a16:creationId xmlns:a16="http://schemas.microsoft.com/office/drawing/2014/main" id="{E80EB89C-03DD-4A55-BF5B-FE3D237FC213}"/>
            </a:ext>
          </a:extLst>
        </xdr:cNvPr>
        <xdr:cNvSpPr txBox="1"/>
      </xdr:nvSpPr>
      <xdr:spPr>
        <a:xfrm>
          <a:off x="17106900" y="1368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79</xdr:row>
      <xdr:rowOff>130629</xdr:rowOff>
    </xdr:from>
    <xdr:to>
      <xdr:col>77</xdr:col>
      <xdr:colOff>95250</xdr:colOff>
      <xdr:row>80</xdr:row>
      <xdr:rowOff>60779</xdr:rowOff>
    </xdr:to>
    <xdr:sp macro="" textlink="">
      <xdr:nvSpPr>
        <xdr:cNvPr id="282" name="楕円 281">
          <a:extLst>
            <a:ext uri="{FF2B5EF4-FFF2-40B4-BE49-F238E27FC236}">
              <a16:creationId xmlns:a16="http://schemas.microsoft.com/office/drawing/2014/main" id="{5A0EEA1D-1A44-4BA6-BF44-649F53BAB5A4}"/>
            </a:ext>
          </a:extLst>
        </xdr:cNvPr>
        <xdr:cNvSpPr/>
      </xdr:nvSpPr>
      <xdr:spPr>
        <a:xfrm>
          <a:off x="16129000" y="1367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78</xdr:row>
      <xdr:rowOff>70956</xdr:rowOff>
    </xdr:from>
    <xdr:ext cx="736600" cy="259045"/>
    <xdr:sp macro="" textlink="">
      <xdr:nvSpPr>
        <xdr:cNvPr id="283" name="テキスト ボックス 282">
          <a:extLst>
            <a:ext uri="{FF2B5EF4-FFF2-40B4-BE49-F238E27FC236}">
              <a16:creationId xmlns:a16="http://schemas.microsoft.com/office/drawing/2014/main" id="{0BC49C35-CD44-4C2B-B205-80FF65546A59}"/>
            </a:ext>
          </a:extLst>
        </xdr:cNvPr>
        <xdr:cNvSpPr txBox="1"/>
      </xdr:nvSpPr>
      <xdr:spPr>
        <a:xfrm>
          <a:off x="15798800" y="13444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79</xdr:row>
      <xdr:rowOff>165100</xdr:rowOff>
    </xdr:from>
    <xdr:to>
      <xdr:col>73</xdr:col>
      <xdr:colOff>44450</xdr:colOff>
      <xdr:row>80</xdr:row>
      <xdr:rowOff>95250</xdr:rowOff>
    </xdr:to>
    <xdr:sp macro="" textlink="">
      <xdr:nvSpPr>
        <xdr:cNvPr id="284" name="楕円 283">
          <a:extLst>
            <a:ext uri="{FF2B5EF4-FFF2-40B4-BE49-F238E27FC236}">
              <a16:creationId xmlns:a16="http://schemas.microsoft.com/office/drawing/2014/main" id="{FE5443FB-1688-4844-8450-094234CD9D4F}"/>
            </a:ext>
          </a:extLst>
        </xdr:cNvPr>
        <xdr:cNvSpPr/>
      </xdr:nvSpPr>
      <xdr:spPr>
        <a:xfrm>
          <a:off x="152400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78</xdr:row>
      <xdr:rowOff>105427</xdr:rowOff>
    </xdr:from>
    <xdr:ext cx="762000" cy="259045"/>
    <xdr:sp macro="" textlink="">
      <xdr:nvSpPr>
        <xdr:cNvPr id="285" name="テキスト ボックス 284">
          <a:extLst>
            <a:ext uri="{FF2B5EF4-FFF2-40B4-BE49-F238E27FC236}">
              <a16:creationId xmlns:a16="http://schemas.microsoft.com/office/drawing/2014/main" id="{52C8C05A-C942-43A0-87BA-319463BFC913}"/>
            </a:ext>
          </a:extLst>
        </xdr:cNvPr>
        <xdr:cNvSpPr txBox="1"/>
      </xdr:nvSpPr>
      <xdr:spPr>
        <a:xfrm>
          <a:off x="14909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79</xdr:row>
      <xdr:rowOff>96157</xdr:rowOff>
    </xdr:from>
    <xdr:to>
      <xdr:col>68</xdr:col>
      <xdr:colOff>203200</xdr:colOff>
      <xdr:row>80</xdr:row>
      <xdr:rowOff>26307</xdr:rowOff>
    </xdr:to>
    <xdr:sp macro="" textlink="">
      <xdr:nvSpPr>
        <xdr:cNvPr id="286" name="楕円 285">
          <a:extLst>
            <a:ext uri="{FF2B5EF4-FFF2-40B4-BE49-F238E27FC236}">
              <a16:creationId xmlns:a16="http://schemas.microsoft.com/office/drawing/2014/main" id="{01822782-9266-4333-87A6-16C3DFBFFBED}"/>
            </a:ext>
          </a:extLst>
        </xdr:cNvPr>
        <xdr:cNvSpPr/>
      </xdr:nvSpPr>
      <xdr:spPr>
        <a:xfrm>
          <a:off x="14351000" y="1364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36484</xdr:rowOff>
    </xdr:from>
    <xdr:ext cx="762000" cy="259045"/>
    <xdr:sp macro="" textlink="">
      <xdr:nvSpPr>
        <xdr:cNvPr id="287" name="テキスト ボックス 286">
          <a:extLst>
            <a:ext uri="{FF2B5EF4-FFF2-40B4-BE49-F238E27FC236}">
              <a16:creationId xmlns:a16="http://schemas.microsoft.com/office/drawing/2014/main" id="{E0698F38-13B5-463B-85A3-6ABECA1AEDF5}"/>
            </a:ext>
          </a:extLst>
        </xdr:cNvPr>
        <xdr:cNvSpPr txBox="1"/>
      </xdr:nvSpPr>
      <xdr:spPr>
        <a:xfrm>
          <a:off x="14020800" y="13409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28121</xdr:rowOff>
    </xdr:from>
    <xdr:to>
      <xdr:col>64</xdr:col>
      <xdr:colOff>152400</xdr:colOff>
      <xdr:row>80</xdr:row>
      <xdr:rowOff>129721</xdr:rowOff>
    </xdr:to>
    <xdr:sp macro="" textlink="">
      <xdr:nvSpPr>
        <xdr:cNvPr id="288" name="楕円 287">
          <a:extLst>
            <a:ext uri="{FF2B5EF4-FFF2-40B4-BE49-F238E27FC236}">
              <a16:creationId xmlns:a16="http://schemas.microsoft.com/office/drawing/2014/main" id="{20E390A5-96C2-4953-837A-C0B58ADF1485}"/>
            </a:ext>
          </a:extLst>
        </xdr:cNvPr>
        <xdr:cNvSpPr/>
      </xdr:nvSpPr>
      <xdr:spPr>
        <a:xfrm>
          <a:off x="13462000" y="1374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139898</xdr:rowOff>
    </xdr:from>
    <xdr:ext cx="762000" cy="259045"/>
    <xdr:sp macro="" textlink="">
      <xdr:nvSpPr>
        <xdr:cNvPr id="289" name="テキスト ボックス 288">
          <a:extLst>
            <a:ext uri="{FF2B5EF4-FFF2-40B4-BE49-F238E27FC236}">
              <a16:creationId xmlns:a16="http://schemas.microsoft.com/office/drawing/2014/main" id="{8489B2E2-446B-4A3B-8FA3-F8CDCB0E280F}"/>
            </a:ext>
          </a:extLst>
        </xdr:cNvPr>
        <xdr:cNvSpPr txBox="1"/>
      </xdr:nvSpPr>
      <xdr:spPr>
        <a:xfrm>
          <a:off x="13131800" y="13512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C58E5413-94B2-4E0C-AF80-500A3F8ED622}"/>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928E7BA3-A233-46D6-88DE-8945E867B67A}"/>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F10B013D-246E-452C-BD05-5D124C631BF2}"/>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2911118B-CFDC-4CB6-AF0F-7D33A4B598D3}"/>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37EB7056-3170-4175-917D-F713B4BD1DA9}"/>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81E7226-4E34-4FBC-947C-CDDC8208291F}"/>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9F167395-9ED2-4F35-BEF5-FBA46BC4E561}"/>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B053EB09-5C77-47A1-9DBB-1F44B46E60DE}"/>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BEDCD443-606D-4D72-82BC-6927BC4E22F3}"/>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D0A537D4-ADBC-4724-B457-731D1378EB08}"/>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11C15FB7-0F7A-4B21-83C3-99EBB2BE758C}"/>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B06837DF-775A-4645-8A70-C4C71544EEF5}"/>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63E18455-7A90-4462-B9F2-9BEC6EF68FE9}"/>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人口</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1,000</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人当たり職員数は前年度から</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0.08</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人増加し、類似団体の中で一番多く、平均値も大きく上回っている。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離島である本市の面積は広大で、島内には多くの集落が点在しているため、行政サービスの観点からも支所や行政サービスセンターに加え、消防・清掃施設、保育所や学校、老人ホーム等の施設を直営で運営している影響が大きい。また</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人口が約</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1,140</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人減となり、人口減少が進行していること</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も</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増加要因として挙げられる。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7B8B1E83-8AD8-425A-A913-B4489D2FD97E}"/>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B6E900D6-F2BE-4329-B611-B6377FC3238D}"/>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8F702CE3-2928-4025-BEF8-B82E5F35C5B4}"/>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FAC46BEA-1ECE-40DA-9272-A2D551CB2B24}"/>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49637ECF-0ABA-490E-B6D5-57B25E311C81}"/>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FB42B390-448F-4D75-BA9A-242FDF53F197}"/>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EF852164-A4E6-477E-8513-9579E2456509}"/>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5C05AC91-5ADF-4140-89E7-0824C63F9D0F}"/>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350BD568-A85A-473B-ABAE-2481CA589F2F}"/>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EF0BE28D-B2B1-4842-99B5-9EC880C49972}"/>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8804F2E3-449D-4255-B9D1-1580931A3EBB}"/>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1189A265-5C35-4051-8B73-3A2B36819EBF}"/>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98F62697-7181-46AC-A096-606B2E05CEF4}"/>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259FDD9C-1121-4FEC-A567-56E22D7C403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C3472286-C11B-4C07-B194-84A5DCE4725D}"/>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7057441-7757-489A-9A80-56006B37F6B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69CC82BC-92BC-408D-AF43-624103B502B8}"/>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3833C1D1-D478-4DBB-967C-AED514328087}"/>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11854</xdr:rowOff>
    </xdr:from>
    <xdr:to>
      <xdr:col>81</xdr:col>
      <xdr:colOff>44450</xdr:colOff>
      <xdr:row>67</xdr:row>
      <xdr:rowOff>24856</xdr:rowOff>
    </xdr:to>
    <xdr:cxnSp macro="">
      <xdr:nvCxnSpPr>
        <xdr:cNvPr id="321" name="直線コネクタ 320">
          <a:extLst>
            <a:ext uri="{FF2B5EF4-FFF2-40B4-BE49-F238E27FC236}">
              <a16:creationId xmlns:a16="http://schemas.microsoft.com/office/drawing/2014/main" id="{79B2DC73-1AEF-4DD5-A0EA-CBF697064E57}"/>
            </a:ext>
          </a:extLst>
        </xdr:cNvPr>
        <xdr:cNvCxnSpPr/>
      </xdr:nvCxnSpPr>
      <xdr:spPr>
        <a:xfrm flipV="1">
          <a:off x="17018000" y="10127404"/>
          <a:ext cx="0" cy="13846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168383</xdr:rowOff>
    </xdr:from>
    <xdr:ext cx="762000" cy="259045"/>
    <xdr:sp macro="" textlink="">
      <xdr:nvSpPr>
        <xdr:cNvPr id="322" name="定員管理の状況最小値テキスト">
          <a:extLst>
            <a:ext uri="{FF2B5EF4-FFF2-40B4-BE49-F238E27FC236}">
              <a16:creationId xmlns:a16="http://schemas.microsoft.com/office/drawing/2014/main" id="{FEBDA5D5-ABBE-4C18-B556-EBFA471B9F94}"/>
            </a:ext>
          </a:extLst>
        </xdr:cNvPr>
        <xdr:cNvSpPr txBox="1"/>
      </xdr:nvSpPr>
      <xdr:spPr>
        <a:xfrm>
          <a:off x="17106900" y="1148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24856</xdr:rowOff>
    </xdr:from>
    <xdr:to>
      <xdr:col>81</xdr:col>
      <xdr:colOff>133350</xdr:colOff>
      <xdr:row>67</xdr:row>
      <xdr:rowOff>24856</xdr:rowOff>
    </xdr:to>
    <xdr:cxnSp macro="">
      <xdr:nvCxnSpPr>
        <xdr:cNvPr id="323" name="直線コネクタ 322">
          <a:extLst>
            <a:ext uri="{FF2B5EF4-FFF2-40B4-BE49-F238E27FC236}">
              <a16:creationId xmlns:a16="http://schemas.microsoft.com/office/drawing/2014/main" id="{5CF82FC4-E59F-4136-B779-CEA31BFF3A05}"/>
            </a:ext>
          </a:extLst>
        </xdr:cNvPr>
        <xdr:cNvCxnSpPr/>
      </xdr:nvCxnSpPr>
      <xdr:spPr>
        <a:xfrm>
          <a:off x="16929100" y="1151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98231</xdr:rowOff>
    </xdr:from>
    <xdr:ext cx="762000" cy="259045"/>
    <xdr:sp macro="" textlink="">
      <xdr:nvSpPr>
        <xdr:cNvPr id="324" name="定員管理の状況最大値テキスト">
          <a:extLst>
            <a:ext uri="{FF2B5EF4-FFF2-40B4-BE49-F238E27FC236}">
              <a16:creationId xmlns:a16="http://schemas.microsoft.com/office/drawing/2014/main" id="{1766DEF4-5070-4F2E-BBBD-47A3D0A32A92}"/>
            </a:ext>
          </a:extLst>
        </xdr:cNvPr>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11854</xdr:rowOff>
    </xdr:from>
    <xdr:to>
      <xdr:col>81</xdr:col>
      <xdr:colOff>133350</xdr:colOff>
      <xdr:row>59</xdr:row>
      <xdr:rowOff>11854</xdr:rowOff>
    </xdr:to>
    <xdr:cxnSp macro="">
      <xdr:nvCxnSpPr>
        <xdr:cNvPr id="325" name="直線コネクタ 324">
          <a:extLst>
            <a:ext uri="{FF2B5EF4-FFF2-40B4-BE49-F238E27FC236}">
              <a16:creationId xmlns:a16="http://schemas.microsoft.com/office/drawing/2014/main" id="{95E679B3-49C6-4B48-A64F-3C5B19E1B363}"/>
            </a:ext>
          </a:extLst>
        </xdr:cNvPr>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15663</xdr:rowOff>
    </xdr:from>
    <xdr:to>
      <xdr:col>81</xdr:col>
      <xdr:colOff>44450</xdr:colOff>
      <xdr:row>67</xdr:row>
      <xdr:rowOff>24856</xdr:rowOff>
    </xdr:to>
    <xdr:cxnSp macro="">
      <xdr:nvCxnSpPr>
        <xdr:cNvPr id="326" name="直線コネクタ 325">
          <a:extLst>
            <a:ext uri="{FF2B5EF4-FFF2-40B4-BE49-F238E27FC236}">
              <a16:creationId xmlns:a16="http://schemas.microsoft.com/office/drawing/2014/main" id="{FBE43C65-C567-425C-8C86-C69B7C2D9420}"/>
            </a:ext>
          </a:extLst>
        </xdr:cNvPr>
        <xdr:cNvCxnSpPr/>
      </xdr:nvCxnSpPr>
      <xdr:spPr>
        <a:xfrm>
          <a:off x="16179800" y="11502813"/>
          <a:ext cx="8382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92001</xdr:rowOff>
    </xdr:from>
    <xdr:ext cx="762000" cy="259045"/>
    <xdr:sp macro="" textlink="">
      <xdr:nvSpPr>
        <xdr:cNvPr id="327" name="定員管理の状況平均値テキスト">
          <a:extLst>
            <a:ext uri="{FF2B5EF4-FFF2-40B4-BE49-F238E27FC236}">
              <a16:creationId xmlns:a16="http://schemas.microsoft.com/office/drawing/2014/main" id="{D865D94C-A491-4C00-B710-023D3581C122}"/>
            </a:ext>
          </a:extLst>
        </xdr:cNvPr>
        <xdr:cNvSpPr txBox="1"/>
      </xdr:nvSpPr>
      <xdr:spPr>
        <a:xfrm>
          <a:off x="17106900" y="10379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75474</xdr:rowOff>
    </xdr:from>
    <xdr:to>
      <xdr:col>81</xdr:col>
      <xdr:colOff>95250</xdr:colOff>
      <xdr:row>62</xdr:row>
      <xdr:rowOff>5624</xdr:rowOff>
    </xdr:to>
    <xdr:sp macro="" textlink="">
      <xdr:nvSpPr>
        <xdr:cNvPr id="328" name="フローチャート: 判断 327">
          <a:extLst>
            <a:ext uri="{FF2B5EF4-FFF2-40B4-BE49-F238E27FC236}">
              <a16:creationId xmlns:a16="http://schemas.microsoft.com/office/drawing/2014/main" id="{D75A1BBE-66DA-416C-8959-E8578B941F2E}"/>
            </a:ext>
          </a:extLst>
        </xdr:cNvPr>
        <xdr:cNvSpPr/>
      </xdr:nvSpPr>
      <xdr:spPr>
        <a:xfrm>
          <a:off x="16967200" y="105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145748</xdr:rowOff>
    </xdr:from>
    <xdr:to>
      <xdr:col>77</xdr:col>
      <xdr:colOff>44450</xdr:colOff>
      <xdr:row>67</xdr:row>
      <xdr:rowOff>15663</xdr:rowOff>
    </xdr:to>
    <xdr:cxnSp macro="">
      <xdr:nvCxnSpPr>
        <xdr:cNvPr id="329" name="直線コネクタ 328">
          <a:extLst>
            <a:ext uri="{FF2B5EF4-FFF2-40B4-BE49-F238E27FC236}">
              <a16:creationId xmlns:a16="http://schemas.microsoft.com/office/drawing/2014/main" id="{29871AB6-EC9B-4C1B-AA04-A7BA56C60914}"/>
            </a:ext>
          </a:extLst>
        </xdr:cNvPr>
        <xdr:cNvCxnSpPr/>
      </xdr:nvCxnSpPr>
      <xdr:spPr>
        <a:xfrm>
          <a:off x="15290800" y="11461448"/>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65133</xdr:rowOff>
    </xdr:from>
    <xdr:to>
      <xdr:col>77</xdr:col>
      <xdr:colOff>95250</xdr:colOff>
      <xdr:row>61</xdr:row>
      <xdr:rowOff>166733</xdr:rowOff>
    </xdr:to>
    <xdr:sp macro="" textlink="">
      <xdr:nvSpPr>
        <xdr:cNvPr id="330" name="フローチャート: 判断 329">
          <a:extLst>
            <a:ext uri="{FF2B5EF4-FFF2-40B4-BE49-F238E27FC236}">
              <a16:creationId xmlns:a16="http://schemas.microsoft.com/office/drawing/2014/main" id="{01C68607-939C-4960-B3C5-0292E5EBB7DA}"/>
            </a:ext>
          </a:extLst>
        </xdr:cNvPr>
        <xdr:cNvSpPr/>
      </xdr:nvSpPr>
      <xdr:spPr>
        <a:xfrm>
          <a:off x="16129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5460</xdr:rowOff>
    </xdr:from>
    <xdr:ext cx="736600" cy="259045"/>
    <xdr:sp macro="" textlink="">
      <xdr:nvSpPr>
        <xdr:cNvPr id="331" name="テキスト ボックス 330">
          <a:extLst>
            <a:ext uri="{FF2B5EF4-FFF2-40B4-BE49-F238E27FC236}">
              <a16:creationId xmlns:a16="http://schemas.microsoft.com/office/drawing/2014/main" id="{2E8A0050-50D6-46A9-AA7C-66F3F3DEB352}"/>
            </a:ext>
          </a:extLst>
        </xdr:cNvPr>
        <xdr:cNvSpPr txBox="1"/>
      </xdr:nvSpPr>
      <xdr:spPr>
        <a:xfrm>
          <a:off x="15798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122767</xdr:rowOff>
    </xdr:from>
    <xdr:to>
      <xdr:col>72</xdr:col>
      <xdr:colOff>203200</xdr:colOff>
      <xdr:row>66</xdr:row>
      <xdr:rowOff>145748</xdr:rowOff>
    </xdr:to>
    <xdr:cxnSp macro="">
      <xdr:nvCxnSpPr>
        <xdr:cNvPr id="332" name="直線コネクタ 331">
          <a:extLst>
            <a:ext uri="{FF2B5EF4-FFF2-40B4-BE49-F238E27FC236}">
              <a16:creationId xmlns:a16="http://schemas.microsoft.com/office/drawing/2014/main" id="{DBF92878-DB76-4246-A63B-DD52219E2393}"/>
            </a:ext>
          </a:extLst>
        </xdr:cNvPr>
        <xdr:cNvCxnSpPr/>
      </xdr:nvCxnSpPr>
      <xdr:spPr>
        <a:xfrm>
          <a:off x="14401800" y="1143846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a:extLst>
            <a:ext uri="{FF2B5EF4-FFF2-40B4-BE49-F238E27FC236}">
              <a16:creationId xmlns:a16="http://schemas.microsoft.com/office/drawing/2014/main" id="{EEDC3922-E1A7-45F3-96FD-F13B4C2873BF}"/>
            </a:ext>
          </a:extLst>
        </xdr:cNvPr>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133246</xdr:rowOff>
    </xdr:from>
    <xdr:ext cx="762000" cy="259045"/>
    <xdr:sp macro="" textlink="">
      <xdr:nvSpPr>
        <xdr:cNvPr id="334" name="テキスト ボックス 333">
          <a:extLst>
            <a:ext uri="{FF2B5EF4-FFF2-40B4-BE49-F238E27FC236}">
              <a16:creationId xmlns:a16="http://schemas.microsoft.com/office/drawing/2014/main" id="{1C0B47C8-037B-48C1-95F4-78CB82B1DA39}"/>
            </a:ext>
          </a:extLst>
        </xdr:cNvPr>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112425</xdr:rowOff>
    </xdr:from>
    <xdr:to>
      <xdr:col>68</xdr:col>
      <xdr:colOff>152400</xdr:colOff>
      <xdr:row>66</xdr:row>
      <xdr:rowOff>122767</xdr:rowOff>
    </xdr:to>
    <xdr:cxnSp macro="">
      <xdr:nvCxnSpPr>
        <xdr:cNvPr id="335" name="直線コネクタ 334">
          <a:extLst>
            <a:ext uri="{FF2B5EF4-FFF2-40B4-BE49-F238E27FC236}">
              <a16:creationId xmlns:a16="http://schemas.microsoft.com/office/drawing/2014/main" id="{B7982D0F-CE23-4386-A0F6-B22B9A5B0365}"/>
            </a:ext>
          </a:extLst>
        </xdr:cNvPr>
        <xdr:cNvCxnSpPr/>
      </xdr:nvCxnSpPr>
      <xdr:spPr>
        <a:xfrm>
          <a:off x="13512800" y="11428125"/>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26065</xdr:rowOff>
    </xdr:from>
    <xdr:to>
      <xdr:col>68</xdr:col>
      <xdr:colOff>203200</xdr:colOff>
      <xdr:row>61</xdr:row>
      <xdr:rowOff>127665</xdr:rowOff>
    </xdr:to>
    <xdr:sp macro="" textlink="">
      <xdr:nvSpPr>
        <xdr:cNvPr id="336" name="フローチャート: 判断 335">
          <a:extLst>
            <a:ext uri="{FF2B5EF4-FFF2-40B4-BE49-F238E27FC236}">
              <a16:creationId xmlns:a16="http://schemas.microsoft.com/office/drawing/2014/main" id="{76EAAA19-0BB0-4589-AAC5-2B0955F70D1A}"/>
            </a:ext>
          </a:extLst>
        </xdr:cNvPr>
        <xdr:cNvSpPr/>
      </xdr:nvSpPr>
      <xdr:spPr>
        <a:xfrm>
          <a:off x="14351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137842</xdr:rowOff>
    </xdr:from>
    <xdr:ext cx="762000" cy="259045"/>
    <xdr:sp macro="" textlink="">
      <xdr:nvSpPr>
        <xdr:cNvPr id="337" name="テキスト ボックス 336">
          <a:extLst>
            <a:ext uri="{FF2B5EF4-FFF2-40B4-BE49-F238E27FC236}">
              <a16:creationId xmlns:a16="http://schemas.microsoft.com/office/drawing/2014/main" id="{C6121F60-845A-494A-9F8C-C830623AB59C}"/>
            </a:ext>
          </a:extLst>
        </xdr:cNvPr>
        <xdr:cNvSpPr txBox="1"/>
      </xdr:nvSpPr>
      <xdr:spPr>
        <a:xfrm>
          <a:off x="14020800" y="102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21469</xdr:rowOff>
    </xdr:from>
    <xdr:to>
      <xdr:col>64</xdr:col>
      <xdr:colOff>152400</xdr:colOff>
      <xdr:row>61</xdr:row>
      <xdr:rowOff>123069</xdr:rowOff>
    </xdr:to>
    <xdr:sp macro="" textlink="">
      <xdr:nvSpPr>
        <xdr:cNvPr id="338" name="フローチャート: 判断 337">
          <a:extLst>
            <a:ext uri="{FF2B5EF4-FFF2-40B4-BE49-F238E27FC236}">
              <a16:creationId xmlns:a16="http://schemas.microsoft.com/office/drawing/2014/main" id="{47E5BFD7-0CD4-42C9-8E11-F97B670A72F2}"/>
            </a:ext>
          </a:extLst>
        </xdr:cNvPr>
        <xdr:cNvSpPr/>
      </xdr:nvSpPr>
      <xdr:spPr>
        <a:xfrm>
          <a:off x="13462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133246</xdr:rowOff>
    </xdr:from>
    <xdr:ext cx="762000" cy="259045"/>
    <xdr:sp macro="" textlink="">
      <xdr:nvSpPr>
        <xdr:cNvPr id="339" name="テキスト ボックス 338">
          <a:extLst>
            <a:ext uri="{FF2B5EF4-FFF2-40B4-BE49-F238E27FC236}">
              <a16:creationId xmlns:a16="http://schemas.microsoft.com/office/drawing/2014/main" id="{AE33EB2F-E5EB-48F7-A40E-1BA55B22A8D8}"/>
            </a:ext>
          </a:extLst>
        </xdr:cNvPr>
        <xdr:cNvSpPr txBox="1"/>
      </xdr:nvSpPr>
      <xdr:spPr>
        <a:xfrm>
          <a:off x="13131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73B4E63-7E4C-4B92-91F1-354641068889}"/>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E9903408-F0CB-4D3C-B785-DCFBE8F54D69}"/>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BD9A6DAE-F038-4530-8736-D7087F66527C}"/>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EAA5A2BF-29F6-494D-8B62-5426B39EA977}"/>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1932BAF3-F365-4CF5-895E-26B19C3A097B}"/>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145506</xdr:rowOff>
    </xdr:from>
    <xdr:to>
      <xdr:col>81</xdr:col>
      <xdr:colOff>95250</xdr:colOff>
      <xdr:row>67</xdr:row>
      <xdr:rowOff>75656</xdr:rowOff>
    </xdr:to>
    <xdr:sp macro="" textlink="">
      <xdr:nvSpPr>
        <xdr:cNvPr id="345" name="楕円 344">
          <a:extLst>
            <a:ext uri="{FF2B5EF4-FFF2-40B4-BE49-F238E27FC236}">
              <a16:creationId xmlns:a16="http://schemas.microsoft.com/office/drawing/2014/main" id="{B3D8E48E-BD6C-457D-9FC5-8EF8D3D0806F}"/>
            </a:ext>
          </a:extLst>
        </xdr:cNvPr>
        <xdr:cNvSpPr/>
      </xdr:nvSpPr>
      <xdr:spPr>
        <a:xfrm>
          <a:off x="16967200" y="1146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41383</xdr:rowOff>
    </xdr:from>
    <xdr:ext cx="762000" cy="259045"/>
    <xdr:sp macro="" textlink="">
      <xdr:nvSpPr>
        <xdr:cNvPr id="346" name="定員管理の状況該当値テキスト">
          <a:extLst>
            <a:ext uri="{FF2B5EF4-FFF2-40B4-BE49-F238E27FC236}">
              <a16:creationId xmlns:a16="http://schemas.microsoft.com/office/drawing/2014/main" id="{5BC3C2CF-9DEF-41BC-AA1D-0600CDF8E756}"/>
            </a:ext>
          </a:extLst>
        </xdr:cNvPr>
        <xdr:cNvSpPr txBox="1"/>
      </xdr:nvSpPr>
      <xdr:spPr>
        <a:xfrm>
          <a:off x="17106900" y="113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136313</xdr:rowOff>
    </xdr:from>
    <xdr:to>
      <xdr:col>77</xdr:col>
      <xdr:colOff>95250</xdr:colOff>
      <xdr:row>67</xdr:row>
      <xdr:rowOff>66463</xdr:rowOff>
    </xdr:to>
    <xdr:sp macro="" textlink="">
      <xdr:nvSpPr>
        <xdr:cNvPr id="347" name="楕円 346">
          <a:extLst>
            <a:ext uri="{FF2B5EF4-FFF2-40B4-BE49-F238E27FC236}">
              <a16:creationId xmlns:a16="http://schemas.microsoft.com/office/drawing/2014/main" id="{5F32CDFE-7DE8-46C4-B7A8-B4612DC2699F}"/>
            </a:ext>
          </a:extLst>
        </xdr:cNvPr>
        <xdr:cNvSpPr/>
      </xdr:nvSpPr>
      <xdr:spPr>
        <a:xfrm>
          <a:off x="16129000" y="1145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51240</xdr:rowOff>
    </xdr:from>
    <xdr:ext cx="736600" cy="259045"/>
    <xdr:sp macro="" textlink="">
      <xdr:nvSpPr>
        <xdr:cNvPr id="348" name="テキスト ボックス 347">
          <a:extLst>
            <a:ext uri="{FF2B5EF4-FFF2-40B4-BE49-F238E27FC236}">
              <a16:creationId xmlns:a16="http://schemas.microsoft.com/office/drawing/2014/main" id="{B0E338CF-0599-40AF-B04B-48F6F80FAAB0}"/>
            </a:ext>
          </a:extLst>
        </xdr:cNvPr>
        <xdr:cNvSpPr txBox="1"/>
      </xdr:nvSpPr>
      <xdr:spPr>
        <a:xfrm>
          <a:off x="15798800" y="1153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94948</xdr:rowOff>
    </xdr:from>
    <xdr:to>
      <xdr:col>73</xdr:col>
      <xdr:colOff>44450</xdr:colOff>
      <xdr:row>67</xdr:row>
      <xdr:rowOff>25098</xdr:rowOff>
    </xdr:to>
    <xdr:sp macro="" textlink="">
      <xdr:nvSpPr>
        <xdr:cNvPr id="349" name="楕円 348">
          <a:extLst>
            <a:ext uri="{FF2B5EF4-FFF2-40B4-BE49-F238E27FC236}">
              <a16:creationId xmlns:a16="http://schemas.microsoft.com/office/drawing/2014/main" id="{71981FC9-18D3-4EF7-B281-25724BC90FBF}"/>
            </a:ext>
          </a:extLst>
        </xdr:cNvPr>
        <xdr:cNvSpPr/>
      </xdr:nvSpPr>
      <xdr:spPr>
        <a:xfrm>
          <a:off x="15240000" y="1141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9875</xdr:rowOff>
    </xdr:from>
    <xdr:ext cx="762000" cy="259045"/>
    <xdr:sp macro="" textlink="">
      <xdr:nvSpPr>
        <xdr:cNvPr id="350" name="テキスト ボックス 349">
          <a:extLst>
            <a:ext uri="{FF2B5EF4-FFF2-40B4-BE49-F238E27FC236}">
              <a16:creationId xmlns:a16="http://schemas.microsoft.com/office/drawing/2014/main" id="{74358B59-5B33-4BB4-819B-C56F22CA2579}"/>
            </a:ext>
          </a:extLst>
        </xdr:cNvPr>
        <xdr:cNvSpPr txBox="1"/>
      </xdr:nvSpPr>
      <xdr:spPr>
        <a:xfrm>
          <a:off x="14909800" y="1149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71967</xdr:rowOff>
    </xdr:from>
    <xdr:to>
      <xdr:col>68</xdr:col>
      <xdr:colOff>203200</xdr:colOff>
      <xdr:row>67</xdr:row>
      <xdr:rowOff>2117</xdr:rowOff>
    </xdr:to>
    <xdr:sp macro="" textlink="">
      <xdr:nvSpPr>
        <xdr:cNvPr id="351" name="楕円 350">
          <a:extLst>
            <a:ext uri="{FF2B5EF4-FFF2-40B4-BE49-F238E27FC236}">
              <a16:creationId xmlns:a16="http://schemas.microsoft.com/office/drawing/2014/main" id="{0F035A1E-F4A1-4909-8FEE-FB9AAF3BA97B}"/>
            </a:ext>
          </a:extLst>
        </xdr:cNvPr>
        <xdr:cNvSpPr/>
      </xdr:nvSpPr>
      <xdr:spPr>
        <a:xfrm>
          <a:off x="143510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158344</xdr:rowOff>
    </xdr:from>
    <xdr:ext cx="762000" cy="259045"/>
    <xdr:sp macro="" textlink="">
      <xdr:nvSpPr>
        <xdr:cNvPr id="352" name="テキスト ボックス 351">
          <a:extLst>
            <a:ext uri="{FF2B5EF4-FFF2-40B4-BE49-F238E27FC236}">
              <a16:creationId xmlns:a16="http://schemas.microsoft.com/office/drawing/2014/main" id="{EA1F817B-1821-44B4-9459-8718B58CA1E0}"/>
            </a:ext>
          </a:extLst>
        </xdr:cNvPr>
        <xdr:cNvSpPr txBox="1"/>
      </xdr:nvSpPr>
      <xdr:spPr>
        <a:xfrm>
          <a:off x="14020800" y="1147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61625</xdr:rowOff>
    </xdr:from>
    <xdr:to>
      <xdr:col>64</xdr:col>
      <xdr:colOff>152400</xdr:colOff>
      <xdr:row>66</xdr:row>
      <xdr:rowOff>163225</xdr:rowOff>
    </xdr:to>
    <xdr:sp macro="" textlink="">
      <xdr:nvSpPr>
        <xdr:cNvPr id="353" name="楕円 352">
          <a:extLst>
            <a:ext uri="{FF2B5EF4-FFF2-40B4-BE49-F238E27FC236}">
              <a16:creationId xmlns:a16="http://schemas.microsoft.com/office/drawing/2014/main" id="{9CDBA2DB-4F23-4865-8ECE-755DF7211FC2}"/>
            </a:ext>
          </a:extLst>
        </xdr:cNvPr>
        <xdr:cNvSpPr/>
      </xdr:nvSpPr>
      <xdr:spPr>
        <a:xfrm>
          <a:off x="13462000" y="1137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148002</xdr:rowOff>
    </xdr:from>
    <xdr:ext cx="762000" cy="259045"/>
    <xdr:sp macro="" textlink="">
      <xdr:nvSpPr>
        <xdr:cNvPr id="354" name="テキスト ボックス 353">
          <a:extLst>
            <a:ext uri="{FF2B5EF4-FFF2-40B4-BE49-F238E27FC236}">
              <a16:creationId xmlns:a16="http://schemas.microsoft.com/office/drawing/2014/main" id="{02C722EE-7F8A-4372-8E16-045B28C726D1}"/>
            </a:ext>
          </a:extLst>
        </xdr:cNvPr>
        <xdr:cNvSpPr txBox="1"/>
      </xdr:nvSpPr>
      <xdr:spPr>
        <a:xfrm>
          <a:off x="13131800" y="1146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E9C8ED24-168C-42AA-A48D-2E57B48CABB7}"/>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EA0A8FB1-9103-4BC3-9870-94A09DF99F4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26904ACA-C7CC-4B0D-B73A-A15794723D9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10BEFAA1-53DD-4D3A-B6BC-7F7533AB766D}"/>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9D7A140-6A9E-4DF9-A579-1DFBDB55B778}"/>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6C348E8-FFB8-4064-8DFE-C0035A66CF65}"/>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FA94CD65-0FAF-4E41-9460-9219D1ED87F2}"/>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1DF8425D-B18B-4DF3-ACDD-9AB42E228A4F}"/>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1CC3CCB7-BD03-4BF6-A934-697B8991A14B}"/>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DAA9F187-C7EF-489B-9FD6-4B92101EBC04}"/>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522E8666-4946-4965-A0C4-3045C56A178E}"/>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E64D5050-C7CC-4442-8386-160B8C1F69E9}"/>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6D9C0435-E3A6-4A9E-A00F-78677554D759}"/>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市債残高の減少により元利償還金が減少し実質公債費比率は減少傾向にあるが、</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市町村合併特例事業の実施等により類似団体平均値を上回っている</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今後も適正な事業実施や有利な地方債の活用を図り、早期是正措置が必要となる</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18</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％を超えないように留意し、公債費の負担軽減に努める。</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227B0700-F181-40E6-93A8-CA0D3CCC48C2}"/>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8153F72D-F6DC-4287-A59C-A8E26D3C0ABA}"/>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EB5921B0-04A6-4736-9309-DBA6C3E664DC}"/>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2B1D2696-CE22-47C6-8071-22E77822D403}"/>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F33B3C33-A307-4DBF-A99F-735CCD83454E}"/>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61E30B7A-8596-4226-B551-973866058EB8}"/>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33982858-6017-4926-A380-65741A6BC36E}"/>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A864DA0A-12A6-4572-88E5-03B0E19F8C3F}"/>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3E30A63C-3C26-4237-BEA4-A9AA81DE2D4F}"/>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EC1B24E-4493-46C7-9C98-D94CE423CAB9}"/>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4DB4B9E1-EDB2-4B21-AAC8-1D77CF3870DF}"/>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7AFD4B1B-02A6-4C66-802B-DF70DB1A65A3}"/>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C9AF7AAB-3A0E-4A4C-BD00-E591CDEDC288}"/>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8684B2A0-B425-4AA7-A145-2D03F85268A7}"/>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a:extLst>
            <a:ext uri="{FF2B5EF4-FFF2-40B4-BE49-F238E27FC236}">
              <a16:creationId xmlns:a16="http://schemas.microsoft.com/office/drawing/2014/main" id="{8ED1AC27-7966-45A1-808A-3C79693E32DE}"/>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D1A1F0EC-5FB9-4C25-9EAA-2DD9192FFACB}"/>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9C513E45-3EF5-4002-801D-FA73693D0BC9}"/>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44</xdr:row>
      <xdr:rowOff>50195</xdr:rowOff>
    </xdr:to>
    <xdr:cxnSp macro="">
      <xdr:nvCxnSpPr>
        <xdr:cNvPr id="385" name="直線コネクタ 384">
          <a:extLst>
            <a:ext uri="{FF2B5EF4-FFF2-40B4-BE49-F238E27FC236}">
              <a16:creationId xmlns:a16="http://schemas.microsoft.com/office/drawing/2014/main" id="{FFF58A51-9393-4D53-B4A9-F518D5F30902}"/>
            </a:ext>
          </a:extLst>
        </xdr:cNvPr>
        <xdr:cNvCxnSpPr/>
      </xdr:nvCxnSpPr>
      <xdr:spPr>
        <a:xfrm flipV="1">
          <a:off x="17018000" y="6203648"/>
          <a:ext cx="0" cy="13903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22272</xdr:rowOff>
    </xdr:from>
    <xdr:ext cx="762000" cy="259045"/>
    <xdr:sp macro="" textlink="">
      <xdr:nvSpPr>
        <xdr:cNvPr id="386" name="公債費負担の状況最小値テキスト">
          <a:extLst>
            <a:ext uri="{FF2B5EF4-FFF2-40B4-BE49-F238E27FC236}">
              <a16:creationId xmlns:a16="http://schemas.microsoft.com/office/drawing/2014/main" id="{F20E1CCE-E327-4F4D-AFD9-61509E261534}"/>
            </a:ext>
          </a:extLst>
        </xdr:cNvPr>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50195</xdr:rowOff>
    </xdr:from>
    <xdr:to>
      <xdr:col>81</xdr:col>
      <xdr:colOff>133350</xdr:colOff>
      <xdr:row>44</xdr:row>
      <xdr:rowOff>50195</xdr:rowOff>
    </xdr:to>
    <xdr:cxnSp macro="">
      <xdr:nvCxnSpPr>
        <xdr:cNvPr id="387" name="直線コネクタ 386">
          <a:extLst>
            <a:ext uri="{FF2B5EF4-FFF2-40B4-BE49-F238E27FC236}">
              <a16:creationId xmlns:a16="http://schemas.microsoft.com/office/drawing/2014/main" id="{636071C7-D8D7-4228-82E6-4AFF048B0D4D}"/>
            </a:ext>
          </a:extLst>
        </xdr:cNvPr>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8" name="公債費負担の状況最大値テキスト">
          <a:extLst>
            <a:ext uri="{FF2B5EF4-FFF2-40B4-BE49-F238E27FC236}">
              <a16:creationId xmlns:a16="http://schemas.microsoft.com/office/drawing/2014/main" id="{4AAA29E4-B66A-4AC5-9938-E14E52D7EFBA}"/>
            </a:ext>
          </a:extLst>
        </xdr:cNvPr>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9" name="直線コネクタ 388">
          <a:extLst>
            <a:ext uri="{FF2B5EF4-FFF2-40B4-BE49-F238E27FC236}">
              <a16:creationId xmlns:a16="http://schemas.microsoft.com/office/drawing/2014/main" id="{FB08FBC9-A2ED-4968-BC8D-7B7FEF0D5930}"/>
            </a:ext>
          </a:extLst>
        </xdr:cNvPr>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118231</xdr:rowOff>
    </xdr:from>
    <xdr:to>
      <xdr:col>81</xdr:col>
      <xdr:colOff>44450</xdr:colOff>
      <xdr:row>43</xdr:row>
      <xdr:rowOff>129722</xdr:rowOff>
    </xdr:to>
    <xdr:cxnSp macro="">
      <xdr:nvCxnSpPr>
        <xdr:cNvPr id="390" name="直線コネクタ 389">
          <a:extLst>
            <a:ext uri="{FF2B5EF4-FFF2-40B4-BE49-F238E27FC236}">
              <a16:creationId xmlns:a16="http://schemas.microsoft.com/office/drawing/2014/main" id="{9497FE71-9E38-40E5-8026-7BDF841B5B61}"/>
            </a:ext>
          </a:extLst>
        </xdr:cNvPr>
        <xdr:cNvCxnSpPr/>
      </xdr:nvCxnSpPr>
      <xdr:spPr>
        <a:xfrm flipV="1">
          <a:off x="16179800" y="749058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150179</xdr:rowOff>
    </xdr:from>
    <xdr:ext cx="762000" cy="259045"/>
    <xdr:sp macro="" textlink="">
      <xdr:nvSpPr>
        <xdr:cNvPr id="391" name="公債費負担の状況平均値テキスト">
          <a:extLst>
            <a:ext uri="{FF2B5EF4-FFF2-40B4-BE49-F238E27FC236}">
              <a16:creationId xmlns:a16="http://schemas.microsoft.com/office/drawing/2014/main" id="{4408D7E1-7B60-42E0-B40F-355F5D08DEC3}"/>
            </a:ext>
          </a:extLst>
        </xdr:cNvPr>
        <xdr:cNvSpPr txBox="1"/>
      </xdr:nvSpPr>
      <xdr:spPr>
        <a:xfrm>
          <a:off x="17106900" y="6836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133652</xdr:rowOff>
    </xdr:from>
    <xdr:to>
      <xdr:col>81</xdr:col>
      <xdr:colOff>95250</xdr:colOff>
      <xdr:row>41</xdr:row>
      <xdr:rowOff>63802</xdr:rowOff>
    </xdr:to>
    <xdr:sp macro="" textlink="">
      <xdr:nvSpPr>
        <xdr:cNvPr id="392" name="フローチャート: 判断 391">
          <a:extLst>
            <a:ext uri="{FF2B5EF4-FFF2-40B4-BE49-F238E27FC236}">
              <a16:creationId xmlns:a16="http://schemas.microsoft.com/office/drawing/2014/main" id="{52A3560C-CEDE-4614-A60F-2AFB406D74A7}"/>
            </a:ext>
          </a:extLst>
        </xdr:cNvPr>
        <xdr:cNvSpPr/>
      </xdr:nvSpPr>
      <xdr:spPr>
        <a:xfrm>
          <a:off x="169672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129722</xdr:rowOff>
    </xdr:from>
    <xdr:to>
      <xdr:col>77</xdr:col>
      <xdr:colOff>44450</xdr:colOff>
      <xdr:row>44</xdr:row>
      <xdr:rowOff>27215</xdr:rowOff>
    </xdr:to>
    <xdr:cxnSp macro="">
      <xdr:nvCxnSpPr>
        <xdr:cNvPr id="393" name="直線コネクタ 392">
          <a:extLst>
            <a:ext uri="{FF2B5EF4-FFF2-40B4-BE49-F238E27FC236}">
              <a16:creationId xmlns:a16="http://schemas.microsoft.com/office/drawing/2014/main" id="{727152A3-E4F7-4763-82FE-44DCF25C82F8}"/>
            </a:ext>
          </a:extLst>
        </xdr:cNvPr>
        <xdr:cNvCxnSpPr/>
      </xdr:nvCxnSpPr>
      <xdr:spPr>
        <a:xfrm flipV="1">
          <a:off x="15290800" y="750207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133652</xdr:rowOff>
    </xdr:from>
    <xdr:to>
      <xdr:col>77</xdr:col>
      <xdr:colOff>95250</xdr:colOff>
      <xdr:row>41</xdr:row>
      <xdr:rowOff>63802</xdr:rowOff>
    </xdr:to>
    <xdr:sp macro="" textlink="">
      <xdr:nvSpPr>
        <xdr:cNvPr id="394" name="フローチャート: 判断 393">
          <a:extLst>
            <a:ext uri="{FF2B5EF4-FFF2-40B4-BE49-F238E27FC236}">
              <a16:creationId xmlns:a16="http://schemas.microsoft.com/office/drawing/2014/main" id="{EC720457-7D23-4495-A1A4-D3A1139F9006}"/>
            </a:ext>
          </a:extLst>
        </xdr:cNvPr>
        <xdr:cNvSpPr/>
      </xdr:nvSpPr>
      <xdr:spPr>
        <a:xfrm>
          <a:off x="16129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73979</xdr:rowOff>
    </xdr:from>
    <xdr:ext cx="736600" cy="259045"/>
    <xdr:sp macro="" textlink="">
      <xdr:nvSpPr>
        <xdr:cNvPr id="395" name="テキスト ボックス 394">
          <a:extLst>
            <a:ext uri="{FF2B5EF4-FFF2-40B4-BE49-F238E27FC236}">
              <a16:creationId xmlns:a16="http://schemas.microsoft.com/office/drawing/2014/main" id="{9455F73A-25D3-4394-BFDE-74CC45F4F51C}"/>
            </a:ext>
          </a:extLst>
        </xdr:cNvPr>
        <xdr:cNvSpPr txBox="1"/>
      </xdr:nvSpPr>
      <xdr:spPr>
        <a:xfrm>
          <a:off x="15798800" y="676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27215</xdr:rowOff>
    </xdr:from>
    <xdr:to>
      <xdr:col>72</xdr:col>
      <xdr:colOff>203200</xdr:colOff>
      <xdr:row>44</xdr:row>
      <xdr:rowOff>119138</xdr:rowOff>
    </xdr:to>
    <xdr:cxnSp macro="">
      <xdr:nvCxnSpPr>
        <xdr:cNvPr id="396" name="直線コネクタ 395">
          <a:extLst>
            <a:ext uri="{FF2B5EF4-FFF2-40B4-BE49-F238E27FC236}">
              <a16:creationId xmlns:a16="http://schemas.microsoft.com/office/drawing/2014/main" id="{3485DBDA-E66D-411D-9809-8660F9E9C08F}"/>
            </a:ext>
          </a:extLst>
        </xdr:cNvPr>
        <xdr:cNvCxnSpPr/>
      </xdr:nvCxnSpPr>
      <xdr:spPr>
        <a:xfrm flipV="1">
          <a:off x="14401800" y="7571015"/>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7" name="フローチャート: 判断 396">
          <a:extLst>
            <a:ext uri="{FF2B5EF4-FFF2-40B4-BE49-F238E27FC236}">
              <a16:creationId xmlns:a16="http://schemas.microsoft.com/office/drawing/2014/main" id="{2DF30CF5-D883-4800-A1E6-F0787B168C19}"/>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8" name="テキスト ボックス 397">
          <a:extLst>
            <a:ext uri="{FF2B5EF4-FFF2-40B4-BE49-F238E27FC236}">
              <a16:creationId xmlns:a16="http://schemas.microsoft.com/office/drawing/2014/main" id="{34C3D58F-97A1-4B0B-ABA1-0D6086EA9DE6}"/>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119138</xdr:rowOff>
    </xdr:from>
    <xdr:to>
      <xdr:col>68</xdr:col>
      <xdr:colOff>152400</xdr:colOff>
      <xdr:row>44</xdr:row>
      <xdr:rowOff>142119</xdr:rowOff>
    </xdr:to>
    <xdr:cxnSp macro="">
      <xdr:nvCxnSpPr>
        <xdr:cNvPr id="399" name="直線コネクタ 398">
          <a:extLst>
            <a:ext uri="{FF2B5EF4-FFF2-40B4-BE49-F238E27FC236}">
              <a16:creationId xmlns:a16="http://schemas.microsoft.com/office/drawing/2014/main" id="{1A33E46D-6E99-4DFA-9E6C-47B2F9CC5E16}"/>
            </a:ext>
          </a:extLst>
        </xdr:cNvPr>
        <xdr:cNvCxnSpPr/>
      </xdr:nvCxnSpPr>
      <xdr:spPr>
        <a:xfrm flipV="1">
          <a:off x="13512800" y="766293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99181</xdr:rowOff>
    </xdr:from>
    <xdr:to>
      <xdr:col>68</xdr:col>
      <xdr:colOff>203200</xdr:colOff>
      <xdr:row>41</xdr:row>
      <xdr:rowOff>29331</xdr:rowOff>
    </xdr:to>
    <xdr:sp macro="" textlink="">
      <xdr:nvSpPr>
        <xdr:cNvPr id="400" name="フローチャート: 判断 399">
          <a:extLst>
            <a:ext uri="{FF2B5EF4-FFF2-40B4-BE49-F238E27FC236}">
              <a16:creationId xmlns:a16="http://schemas.microsoft.com/office/drawing/2014/main" id="{69B58DE8-D3D6-453D-9B2F-0268C1D5DE9B}"/>
            </a:ext>
          </a:extLst>
        </xdr:cNvPr>
        <xdr:cNvSpPr/>
      </xdr:nvSpPr>
      <xdr:spPr>
        <a:xfrm>
          <a:off x="14351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39508</xdr:rowOff>
    </xdr:from>
    <xdr:ext cx="762000" cy="259045"/>
    <xdr:sp macro="" textlink="">
      <xdr:nvSpPr>
        <xdr:cNvPr id="401" name="テキスト ボックス 400">
          <a:extLst>
            <a:ext uri="{FF2B5EF4-FFF2-40B4-BE49-F238E27FC236}">
              <a16:creationId xmlns:a16="http://schemas.microsoft.com/office/drawing/2014/main" id="{938606BD-2A6D-4648-B91B-22B82EB5511C}"/>
            </a:ext>
          </a:extLst>
        </xdr:cNvPr>
        <xdr:cNvSpPr txBox="1"/>
      </xdr:nvSpPr>
      <xdr:spPr>
        <a:xfrm>
          <a:off x="14020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02" name="フローチャート: 判断 401">
          <a:extLst>
            <a:ext uri="{FF2B5EF4-FFF2-40B4-BE49-F238E27FC236}">
              <a16:creationId xmlns:a16="http://schemas.microsoft.com/office/drawing/2014/main" id="{C0B6854E-3D11-4E62-A739-168740EB7DAF}"/>
            </a:ext>
          </a:extLst>
        </xdr:cNvPr>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50999</xdr:rowOff>
    </xdr:from>
    <xdr:ext cx="762000" cy="259045"/>
    <xdr:sp macro="" textlink="">
      <xdr:nvSpPr>
        <xdr:cNvPr id="403" name="テキスト ボックス 402">
          <a:extLst>
            <a:ext uri="{FF2B5EF4-FFF2-40B4-BE49-F238E27FC236}">
              <a16:creationId xmlns:a16="http://schemas.microsoft.com/office/drawing/2014/main" id="{9A59AA7D-89D1-45E8-84EB-D0129F0CE299}"/>
            </a:ext>
          </a:extLst>
        </xdr:cNvPr>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4D6FCE36-4681-4AC4-A84E-16C39690AB59}"/>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CD366F0-3573-429B-AA7E-8FDF72BA4E75}"/>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3EE1774C-6AB7-4AE7-B8D9-8A3B09A62DB4}"/>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404EF4C4-D5D4-4550-87B1-E2B43B03717D}"/>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9B073A56-F955-4741-B092-810FFF3B56C7}"/>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67431</xdr:rowOff>
    </xdr:from>
    <xdr:to>
      <xdr:col>81</xdr:col>
      <xdr:colOff>95250</xdr:colOff>
      <xdr:row>43</xdr:row>
      <xdr:rowOff>169031</xdr:rowOff>
    </xdr:to>
    <xdr:sp macro="" textlink="">
      <xdr:nvSpPr>
        <xdr:cNvPr id="409" name="楕円 408">
          <a:extLst>
            <a:ext uri="{FF2B5EF4-FFF2-40B4-BE49-F238E27FC236}">
              <a16:creationId xmlns:a16="http://schemas.microsoft.com/office/drawing/2014/main" id="{681515EE-C97E-4BFB-AEE2-97B09528EEB0}"/>
            </a:ext>
          </a:extLst>
        </xdr:cNvPr>
        <xdr:cNvSpPr/>
      </xdr:nvSpPr>
      <xdr:spPr>
        <a:xfrm>
          <a:off x="16967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134758</xdr:rowOff>
    </xdr:from>
    <xdr:ext cx="762000" cy="259045"/>
    <xdr:sp macro="" textlink="">
      <xdr:nvSpPr>
        <xdr:cNvPr id="410" name="公債費負担の状況該当値テキスト">
          <a:extLst>
            <a:ext uri="{FF2B5EF4-FFF2-40B4-BE49-F238E27FC236}">
              <a16:creationId xmlns:a16="http://schemas.microsoft.com/office/drawing/2014/main" id="{8260B76F-679B-4F70-B0E9-53E82867FB73}"/>
            </a:ext>
          </a:extLst>
        </xdr:cNvPr>
        <xdr:cNvSpPr txBox="1"/>
      </xdr:nvSpPr>
      <xdr:spPr>
        <a:xfrm>
          <a:off x="17106900" y="7335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78922</xdr:rowOff>
    </xdr:from>
    <xdr:to>
      <xdr:col>77</xdr:col>
      <xdr:colOff>95250</xdr:colOff>
      <xdr:row>44</xdr:row>
      <xdr:rowOff>9072</xdr:rowOff>
    </xdr:to>
    <xdr:sp macro="" textlink="">
      <xdr:nvSpPr>
        <xdr:cNvPr id="411" name="楕円 410">
          <a:extLst>
            <a:ext uri="{FF2B5EF4-FFF2-40B4-BE49-F238E27FC236}">
              <a16:creationId xmlns:a16="http://schemas.microsoft.com/office/drawing/2014/main" id="{C7410E30-AE1E-4794-8B9A-275CB7D82694}"/>
            </a:ext>
          </a:extLst>
        </xdr:cNvPr>
        <xdr:cNvSpPr/>
      </xdr:nvSpPr>
      <xdr:spPr>
        <a:xfrm>
          <a:off x="16129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165299</xdr:rowOff>
    </xdr:from>
    <xdr:ext cx="736600" cy="259045"/>
    <xdr:sp macro="" textlink="">
      <xdr:nvSpPr>
        <xdr:cNvPr id="412" name="テキスト ボックス 411">
          <a:extLst>
            <a:ext uri="{FF2B5EF4-FFF2-40B4-BE49-F238E27FC236}">
              <a16:creationId xmlns:a16="http://schemas.microsoft.com/office/drawing/2014/main" id="{7BE5CA06-2B8B-4C67-82A4-6DE1A9701636}"/>
            </a:ext>
          </a:extLst>
        </xdr:cNvPr>
        <xdr:cNvSpPr txBox="1"/>
      </xdr:nvSpPr>
      <xdr:spPr>
        <a:xfrm>
          <a:off x="15798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147865</xdr:rowOff>
    </xdr:from>
    <xdr:to>
      <xdr:col>73</xdr:col>
      <xdr:colOff>44450</xdr:colOff>
      <xdr:row>44</xdr:row>
      <xdr:rowOff>78015</xdr:rowOff>
    </xdr:to>
    <xdr:sp macro="" textlink="">
      <xdr:nvSpPr>
        <xdr:cNvPr id="413" name="楕円 412">
          <a:extLst>
            <a:ext uri="{FF2B5EF4-FFF2-40B4-BE49-F238E27FC236}">
              <a16:creationId xmlns:a16="http://schemas.microsoft.com/office/drawing/2014/main" id="{BBAFF5F4-C69E-4C4A-8541-BD93E80693B6}"/>
            </a:ext>
          </a:extLst>
        </xdr:cNvPr>
        <xdr:cNvSpPr/>
      </xdr:nvSpPr>
      <xdr:spPr>
        <a:xfrm>
          <a:off x="15240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62792</xdr:rowOff>
    </xdr:from>
    <xdr:ext cx="762000" cy="259045"/>
    <xdr:sp macro="" textlink="">
      <xdr:nvSpPr>
        <xdr:cNvPr id="414" name="テキスト ボックス 413">
          <a:extLst>
            <a:ext uri="{FF2B5EF4-FFF2-40B4-BE49-F238E27FC236}">
              <a16:creationId xmlns:a16="http://schemas.microsoft.com/office/drawing/2014/main" id="{B8F2A9A3-14CF-4C34-AD03-8F3A59A0E0B7}"/>
            </a:ext>
          </a:extLst>
        </xdr:cNvPr>
        <xdr:cNvSpPr txBox="1"/>
      </xdr:nvSpPr>
      <xdr:spPr>
        <a:xfrm>
          <a:off x="14909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68338</xdr:rowOff>
    </xdr:from>
    <xdr:to>
      <xdr:col>68</xdr:col>
      <xdr:colOff>203200</xdr:colOff>
      <xdr:row>44</xdr:row>
      <xdr:rowOff>169938</xdr:rowOff>
    </xdr:to>
    <xdr:sp macro="" textlink="">
      <xdr:nvSpPr>
        <xdr:cNvPr id="415" name="楕円 414">
          <a:extLst>
            <a:ext uri="{FF2B5EF4-FFF2-40B4-BE49-F238E27FC236}">
              <a16:creationId xmlns:a16="http://schemas.microsoft.com/office/drawing/2014/main" id="{AA12E092-6510-4A88-B79A-CA015548F10B}"/>
            </a:ext>
          </a:extLst>
        </xdr:cNvPr>
        <xdr:cNvSpPr/>
      </xdr:nvSpPr>
      <xdr:spPr>
        <a:xfrm>
          <a:off x="14351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154715</xdr:rowOff>
    </xdr:from>
    <xdr:ext cx="762000" cy="259045"/>
    <xdr:sp macro="" textlink="">
      <xdr:nvSpPr>
        <xdr:cNvPr id="416" name="テキスト ボックス 415">
          <a:extLst>
            <a:ext uri="{FF2B5EF4-FFF2-40B4-BE49-F238E27FC236}">
              <a16:creationId xmlns:a16="http://schemas.microsoft.com/office/drawing/2014/main" id="{2EDE12BB-A1CE-4E5A-8CBC-5ABF1ED1C54D}"/>
            </a:ext>
          </a:extLst>
        </xdr:cNvPr>
        <xdr:cNvSpPr txBox="1"/>
      </xdr:nvSpPr>
      <xdr:spPr>
        <a:xfrm>
          <a:off x="14020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91319</xdr:rowOff>
    </xdr:from>
    <xdr:to>
      <xdr:col>64</xdr:col>
      <xdr:colOff>152400</xdr:colOff>
      <xdr:row>45</xdr:row>
      <xdr:rowOff>21469</xdr:rowOff>
    </xdr:to>
    <xdr:sp macro="" textlink="">
      <xdr:nvSpPr>
        <xdr:cNvPr id="417" name="楕円 416">
          <a:extLst>
            <a:ext uri="{FF2B5EF4-FFF2-40B4-BE49-F238E27FC236}">
              <a16:creationId xmlns:a16="http://schemas.microsoft.com/office/drawing/2014/main" id="{AFFD664A-FE02-4B64-A82E-453C05D06ABD}"/>
            </a:ext>
          </a:extLst>
        </xdr:cNvPr>
        <xdr:cNvSpPr/>
      </xdr:nvSpPr>
      <xdr:spPr>
        <a:xfrm>
          <a:off x="13462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6246</xdr:rowOff>
    </xdr:from>
    <xdr:ext cx="762000" cy="259045"/>
    <xdr:sp macro="" textlink="">
      <xdr:nvSpPr>
        <xdr:cNvPr id="418" name="テキスト ボックス 417">
          <a:extLst>
            <a:ext uri="{FF2B5EF4-FFF2-40B4-BE49-F238E27FC236}">
              <a16:creationId xmlns:a16="http://schemas.microsoft.com/office/drawing/2014/main" id="{E6076198-551F-4AF0-B875-2B3A4F739E03}"/>
            </a:ext>
          </a:extLst>
        </xdr:cNvPr>
        <xdr:cNvSpPr txBox="1"/>
      </xdr:nvSpPr>
      <xdr:spPr>
        <a:xfrm>
          <a:off x="13131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26D3A8A3-2945-45BB-852B-F984F15A4CE2}"/>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BEAD93EB-0CF3-494F-ABDF-593767CF5B6C}"/>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65AC074C-A3C3-4E7C-B636-5270E61D244D}"/>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3FFAFBED-25B2-4832-AD67-E1A09FF6A924}"/>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5AB3343F-F16E-4B8B-A31A-C7B87AFBB631}"/>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BEE37FFE-386C-4D3A-9F8C-13340B2381B3}"/>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6436536F-60AE-4FC8-8713-33A907DBE581}"/>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DE575AEC-EC51-443E-B3E2-D4FC9898CE87}"/>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65B42B68-9BE6-4878-B9A3-69AB885D4B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B9BA9F4E-44C4-4A85-80B8-34E55B060C83}"/>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CE191552-EA52-46F6-A068-58C541F77AB5}"/>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D6930527-494F-4443-9D3A-FE2F3779C7C9}"/>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E61E5532-C1DA-4002-B9D6-9F40693616C1}"/>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本市は広大な面積と四方を海に囲まれた離島であるため、道路や漁港などの建設事業に地方債の活用が不可欠であり</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地方債の現在高が大きいこと</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また公営企業への繰出金が大きいことから、</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類似団体平均値を大きく上回っている。後世への負担を少しでも軽減できるよう、有利な地方債の活用を図る。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BDF903BC-399F-42B3-BE02-82DF10DD23D8}"/>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AC7D0E0F-55DA-4F1C-9D19-3D9B62539D91}"/>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5DD4228C-0558-4673-A1FB-5DE9F4C2641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a:extLst>
            <a:ext uri="{FF2B5EF4-FFF2-40B4-BE49-F238E27FC236}">
              <a16:creationId xmlns:a16="http://schemas.microsoft.com/office/drawing/2014/main" id="{3B8A3403-B3BA-40E2-A56C-56565A1A2526}"/>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a:extLst>
            <a:ext uri="{FF2B5EF4-FFF2-40B4-BE49-F238E27FC236}">
              <a16:creationId xmlns:a16="http://schemas.microsoft.com/office/drawing/2014/main" id="{6280C4E9-B94F-4E04-94C9-15D8C03E5A84}"/>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a:extLst>
            <a:ext uri="{FF2B5EF4-FFF2-40B4-BE49-F238E27FC236}">
              <a16:creationId xmlns:a16="http://schemas.microsoft.com/office/drawing/2014/main" id="{A4A6B297-AE66-42C8-B737-478F462C588D}"/>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a:extLst>
            <a:ext uri="{FF2B5EF4-FFF2-40B4-BE49-F238E27FC236}">
              <a16:creationId xmlns:a16="http://schemas.microsoft.com/office/drawing/2014/main" id="{F3F0F1B0-4D5B-4DD4-A36E-5066F295AF15}"/>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a:extLst>
            <a:ext uri="{FF2B5EF4-FFF2-40B4-BE49-F238E27FC236}">
              <a16:creationId xmlns:a16="http://schemas.microsoft.com/office/drawing/2014/main" id="{1CE52421-C35E-457C-A4DC-1FFE818D155B}"/>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a:extLst>
            <a:ext uri="{FF2B5EF4-FFF2-40B4-BE49-F238E27FC236}">
              <a16:creationId xmlns:a16="http://schemas.microsoft.com/office/drawing/2014/main" id="{E06F3810-5535-42CE-AAD4-68DEF24E1CF8}"/>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a:extLst>
            <a:ext uri="{FF2B5EF4-FFF2-40B4-BE49-F238E27FC236}">
              <a16:creationId xmlns:a16="http://schemas.microsoft.com/office/drawing/2014/main" id="{8307BD14-14D6-48BF-95FA-A7547E94D4E2}"/>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a:extLst>
            <a:ext uri="{FF2B5EF4-FFF2-40B4-BE49-F238E27FC236}">
              <a16:creationId xmlns:a16="http://schemas.microsoft.com/office/drawing/2014/main" id="{C8D3FCE3-9F8B-49A1-B638-089D26B96A82}"/>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a:extLst>
            <a:ext uri="{FF2B5EF4-FFF2-40B4-BE49-F238E27FC236}">
              <a16:creationId xmlns:a16="http://schemas.microsoft.com/office/drawing/2014/main" id="{01B84B8E-7B1F-421C-B62B-22B08547CB6E}"/>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a:extLst>
            <a:ext uri="{FF2B5EF4-FFF2-40B4-BE49-F238E27FC236}">
              <a16:creationId xmlns:a16="http://schemas.microsoft.com/office/drawing/2014/main" id="{EA176678-AEBD-478B-B327-FA2118B40875}"/>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a:extLst>
            <a:ext uri="{FF2B5EF4-FFF2-40B4-BE49-F238E27FC236}">
              <a16:creationId xmlns:a16="http://schemas.microsoft.com/office/drawing/2014/main" id="{D9D90938-F02D-4AFD-B9C9-492EE1040D15}"/>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a:extLst>
            <a:ext uri="{FF2B5EF4-FFF2-40B4-BE49-F238E27FC236}">
              <a16:creationId xmlns:a16="http://schemas.microsoft.com/office/drawing/2014/main" id="{4CAF3E51-A24D-470C-A6A9-D5651CBF65C7}"/>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a:extLst>
            <a:ext uri="{FF2B5EF4-FFF2-40B4-BE49-F238E27FC236}">
              <a16:creationId xmlns:a16="http://schemas.microsoft.com/office/drawing/2014/main" id="{51AC6A31-1FF3-4C25-A586-9E55304339A4}"/>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a:extLst>
            <a:ext uri="{FF2B5EF4-FFF2-40B4-BE49-F238E27FC236}">
              <a16:creationId xmlns:a16="http://schemas.microsoft.com/office/drawing/2014/main" id="{F6EF3F4B-A797-4A16-9B3D-FC256B2B458C}"/>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21</xdr:row>
      <xdr:rowOff>92770</xdr:rowOff>
    </xdr:to>
    <xdr:cxnSp macro="">
      <xdr:nvCxnSpPr>
        <xdr:cNvPr id="449" name="直線コネクタ 448">
          <a:extLst>
            <a:ext uri="{FF2B5EF4-FFF2-40B4-BE49-F238E27FC236}">
              <a16:creationId xmlns:a16="http://schemas.microsoft.com/office/drawing/2014/main" id="{8CF52A54-6B38-42D4-A8E3-90D5FCDC39F0}"/>
            </a:ext>
          </a:extLst>
        </xdr:cNvPr>
        <xdr:cNvCxnSpPr/>
      </xdr:nvCxnSpPr>
      <xdr:spPr>
        <a:xfrm flipV="1">
          <a:off x="17018000" y="2313214"/>
          <a:ext cx="0" cy="13800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64847</xdr:rowOff>
    </xdr:from>
    <xdr:ext cx="762000" cy="259045"/>
    <xdr:sp macro="" textlink="">
      <xdr:nvSpPr>
        <xdr:cNvPr id="450" name="将来負担の状況最小値テキスト">
          <a:extLst>
            <a:ext uri="{FF2B5EF4-FFF2-40B4-BE49-F238E27FC236}">
              <a16:creationId xmlns:a16="http://schemas.microsoft.com/office/drawing/2014/main" id="{1727501E-9D1D-4735-90FD-3585C82670BD}"/>
            </a:ext>
          </a:extLst>
        </xdr:cNvPr>
        <xdr:cNvSpPr txBox="1"/>
      </xdr:nvSpPr>
      <xdr:spPr>
        <a:xfrm>
          <a:off x="17106900" y="366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92770</xdr:rowOff>
    </xdr:from>
    <xdr:to>
      <xdr:col>81</xdr:col>
      <xdr:colOff>133350</xdr:colOff>
      <xdr:row>21</xdr:row>
      <xdr:rowOff>92770</xdr:rowOff>
    </xdr:to>
    <xdr:cxnSp macro="">
      <xdr:nvCxnSpPr>
        <xdr:cNvPr id="451" name="直線コネクタ 450">
          <a:extLst>
            <a:ext uri="{FF2B5EF4-FFF2-40B4-BE49-F238E27FC236}">
              <a16:creationId xmlns:a16="http://schemas.microsoft.com/office/drawing/2014/main" id="{AC1B42D7-CEC4-404B-A130-0EBBC873D08A}"/>
            </a:ext>
          </a:extLst>
        </xdr:cNvPr>
        <xdr:cNvCxnSpPr/>
      </xdr:nvCxnSpPr>
      <xdr:spPr>
        <a:xfrm>
          <a:off x="16929100" y="369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2" name="将来負担の状況最大値テキスト">
          <a:extLst>
            <a:ext uri="{FF2B5EF4-FFF2-40B4-BE49-F238E27FC236}">
              <a16:creationId xmlns:a16="http://schemas.microsoft.com/office/drawing/2014/main" id="{EA643EBC-A58E-4849-B775-C368F6267B18}"/>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a:extLst>
            <a:ext uri="{FF2B5EF4-FFF2-40B4-BE49-F238E27FC236}">
              <a16:creationId xmlns:a16="http://schemas.microsoft.com/office/drawing/2014/main" id="{E6C1CE3B-24DE-4044-8500-72930D2674B3}"/>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58299</xdr:rowOff>
    </xdr:from>
    <xdr:to>
      <xdr:col>81</xdr:col>
      <xdr:colOff>44450</xdr:colOff>
      <xdr:row>21</xdr:row>
      <xdr:rowOff>92770</xdr:rowOff>
    </xdr:to>
    <xdr:cxnSp macro="">
      <xdr:nvCxnSpPr>
        <xdr:cNvPr id="454" name="直線コネクタ 453">
          <a:extLst>
            <a:ext uri="{FF2B5EF4-FFF2-40B4-BE49-F238E27FC236}">
              <a16:creationId xmlns:a16="http://schemas.microsoft.com/office/drawing/2014/main" id="{A51F38E4-FFC1-4DA7-815E-75628AE8431D}"/>
            </a:ext>
          </a:extLst>
        </xdr:cNvPr>
        <xdr:cNvCxnSpPr/>
      </xdr:nvCxnSpPr>
      <xdr:spPr>
        <a:xfrm>
          <a:off x="16179800" y="365874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55" name="将来負担の状況平均値テキスト">
          <a:extLst>
            <a:ext uri="{FF2B5EF4-FFF2-40B4-BE49-F238E27FC236}">
              <a16:creationId xmlns:a16="http://schemas.microsoft.com/office/drawing/2014/main" id="{4D00B88B-25AB-4BEC-819E-C29E00DB6E46}"/>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79526</xdr:rowOff>
    </xdr:from>
    <xdr:to>
      <xdr:col>81</xdr:col>
      <xdr:colOff>95250</xdr:colOff>
      <xdr:row>14</xdr:row>
      <xdr:rowOff>9676</xdr:rowOff>
    </xdr:to>
    <xdr:sp macro="" textlink="">
      <xdr:nvSpPr>
        <xdr:cNvPr id="456" name="フローチャート: 判断 455">
          <a:extLst>
            <a:ext uri="{FF2B5EF4-FFF2-40B4-BE49-F238E27FC236}">
              <a16:creationId xmlns:a16="http://schemas.microsoft.com/office/drawing/2014/main" id="{A585A12A-76D3-44A1-824C-02A01A30DD61}"/>
            </a:ext>
          </a:extLst>
        </xdr:cNvPr>
        <xdr:cNvSpPr/>
      </xdr:nvSpPr>
      <xdr:spPr>
        <a:xfrm>
          <a:off x="16967200" y="23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58299</xdr:rowOff>
    </xdr:from>
    <xdr:to>
      <xdr:col>77</xdr:col>
      <xdr:colOff>44450</xdr:colOff>
      <xdr:row>22</xdr:row>
      <xdr:rowOff>91380</xdr:rowOff>
    </xdr:to>
    <xdr:cxnSp macro="">
      <xdr:nvCxnSpPr>
        <xdr:cNvPr id="457" name="直線コネクタ 456">
          <a:extLst>
            <a:ext uri="{FF2B5EF4-FFF2-40B4-BE49-F238E27FC236}">
              <a16:creationId xmlns:a16="http://schemas.microsoft.com/office/drawing/2014/main" id="{EDA63D52-14FC-457B-9562-EFF21691F68F}"/>
            </a:ext>
          </a:extLst>
        </xdr:cNvPr>
        <xdr:cNvCxnSpPr/>
      </xdr:nvCxnSpPr>
      <xdr:spPr>
        <a:xfrm flipV="1">
          <a:off x="15290800" y="3658749"/>
          <a:ext cx="889000" cy="20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82731</xdr:rowOff>
    </xdr:from>
    <xdr:to>
      <xdr:col>77</xdr:col>
      <xdr:colOff>95250</xdr:colOff>
      <xdr:row>15</xdr:row>
      <xdr:rowOff>12881</xdr:rowOff>
    </xdr:to>
    <xdr:sp macro="" textlink="">
      <xdr:nvSpPr>
        <xdr:cNvPr id="458" name="フローチャート: 判断 457">
          <a:extLst>
            <a:ext uri="{FF2B5EF4-FFF2-40B4-BE49-F238E27FC236}">
              <a16:creationId xmlns:a16="http://schemas.microsoft.com/office/drawing/2014/main" id="{4526139E-4CE8-427B-BF59-3173D4D32F3E}"/>
            </a:ext>
          </a:extLst>
        </xdr:cNvPr>
        <xdr:cNvSpPr/>
      </xdr:nvSpPr>
      <xdr:spPr>
        <a:xfrm>
          <a:off x="16129000" y="248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23058</xdr:rowOff>
    </xdr:from>
    <xdr:ext cx="736600" cy="259045"/>
    <xdr:sp macro="" textlink="">
      <xdr:nvSpPr>
        <xdr:cNvPr id="459" name="テキスト ボックス 458">
          <a:extLst>
            <a:ext uri="{FF2B5EF4-FFF2-40B4-BE49-F238E27FC236}">
              <a16:creationId xmlns:a16="http://schemas.microsoft.com/office/drawing/2014/main" id="{079CB764-0E15-4588-B4BF-966FD9C9A873}"/>
            </a:ext>
          </a:extLst>
        </xdr:cNvPr>
        <xdr:cNvSpPr txBox="1"/>
      </xdr:nvSpPr>
      <xdr:spPr>
        <a:xfrm>
          <a:off x="15798800" y="2251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27033</xdr:rowOff>
    </xdr:from>
    <xdr:to>
      <xdr:col>72</xdr:col>
      <xdr:colOff>203200</xdr:colOff>
      <xdr:row>22</xdr:row>
      <xdr:rowOff>91380</xdr:rowOff>
    </xdr:to>
    <xdr:cxnSp macro="">
      <xdr:nvCxnSpPr>
        <xdr:cNvPr id="460" name="直線コネクタ 459">
          <a:extLst>
            <a:ext uri="{FF2B5EF4-FFF2-40B4-BE49-F238E27FC236}">
              <a16:creationId xmlns:a16="http://schemas.microsoft.com/office/drawing/2014/main" id="{E26A73E2-7D5A-4AAB-BE19-8E9FEB690B01}"/>
            </a:ext>
          </a:extLst>
        </xdr:cNvPr>
        <xdr:cNvCxnSpPr/>
      </xdr:nvCxnSpPr>
      <xdr:spPr>
        <a:xfrm>
          <a:off x="14401800" y="379893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12398</xdr:rowOff>
    </xdr:from>
    <xdr:to>
      <xdr:col>73</xdr:col>
      <xdr:colOff>44450</xdr:colOff>
      <xdr:row>15</xdr:row>
      <xdr:rowOff>113998</xdr:rowOff>
    </xdr:to>
    <xdr:sp macro="" textlink="">
      <xdr:nvSpPr>
        <xdr:cNvPr id="461" name="フローチャート: 判断 460">
          <a:extLst>
            <a:ext uri="{FF2B5EF4-FFF2-40B4-BE49-F238E27FC236}">
              <a16:creationId xmlns:a16="http://schemas.microsoft.com/office/drawing/2014/main" id="{87A0883F-A5E5-4071-A322-DF569D01165A}"/>
            </a:ext>
          </a:extLst>
        </xdr:cNvPr>
        <xdr:cNvSpPr/>
      </xdr:nvSpPr>
      <xdr:spPr>
        <a:xfrm>
          <a:off x="15240000" y="258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124175</xdr:rowOff>
    </xdr:from>
    <xdr:ext cx="762000" cy="259045"/>
    <xdr:sp macro="" textlink="">
      <xdr:nvSpPr>
        <xdr:cNvPr id="462" name="テキスト ボックス 461">
          <a:extLst>
            <a:ext uri="{FF2B5EF4-FFF2-40B4-BE49-F238E27FC236}">
              <a16:creationId xmlns:a16="http://schemas.microsoft.com/office/drawing/2014/main" id="{0A7C028B-D3ED-4674-B243-851AF5059ED3}"/>
            </a:ext>
          </a:extLst>
        </xdr:cNvPr>
        <xdr:cNvSpPr txBox="1"/>
      </xdr:nvSpPr>
      <xdr:spPr>
        <a:xfrm>
          <a:off x="14909800" y="235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5201</xdr:rowOff>
    </xdr:from>
    <xdr:to>
      <xdr:col>68</xdr:col>
      <xdr:colOff>152400</xdr:colOff>
      <xdr:row>22</xdr:row>
      <xdr:rowOff>27033</xdr:rowOff>
    </xdr:to>
    <xdr:cxnSp macro="">
      <xdr:nvCxnSpPr>
        <xdr:cNvPr id="463" name="直線コネクタ 462">
          <a:extLst>
            <a:ext uri="{FF2B5EF4-FFF2-40B4-BE49-F238E27FC236}">
              <a16:creationId xmlns:a16="http://schemas.microsoft.com/office/drawing/2014/main" id="{9C4BBCFA-E1DC-414E-AAA4-49157E43E4CE}"/>
            </a:ext>
          </a:extLst>
        </xdr:cNvPr>
        <xdr:cNvCxnSpPr/>
      </xdr:nvCxnSpPr>
      <xdr:spPr>
        <a:xfrm>
          <a:off x="13512800" y="3777101"/>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126395</xdr:rowOff>
    </xdr:from>
    <xdr:to>
      <xdr:col>68</xdr:col>
      <xdr:colOff>203200</xdr:colOff>
      <xdr:row>15</xdr:row>
      <xdr:rowOff>56545</xdr:rowOff>
    </xdr:to>
    <xdr:sp macro="" textlink="">
      <xdr:nvSpPr>
        <xdr:cNvPr id="464" name="フローチャート: 判断 463">
          <a:extLst>
            <a:ext uri="{FF2B5EF4-FFF2-40B4-BE49-F238E27FC236}">
              <a16:creationId xmlns:a16="http://schemas.microsoft.com/office/drawing/2014/main" id="{C724646E-09A0-4BC4-AA94-C04EA3223D7F}"/>
            </a:ext>
          </a:extLst>
        </xdr:cNvPr>
        <xdr:cNvSpPr/>
      </xdr:nvSpPr>
      <xdr:spPr>
        <a:xfrm>
          <a:off x="14351000" y="252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66722</xdr:rowOff>
    </xdr:from>
    <xdr:ext cx="762000" cy="259045"/>
    <xdr:sp macro="" textlink="">
      <xdr:nvSpPr>
        <xdr:cNvPr id="465" name="テキスト ボックス 464">
          <a:extLst>
            <a:ext uri="{FF2B5EF4-FFF2-40B4-BE49-F238E27FC236}">
              <a16:creationId xmlns:a16="http://schemas.microsoft.com/office/drawing/2014/main" id="{C51C2EC9-B46F-4107-933D-E42AF4F936D9}"/>
            </a:ext>
          </a:extLst>
        </xdr:cNvPr>
        <xdr:cNvSpPr txBox="1"/>
      </xdr:nvSpPr>
      <xdr:spPr>
        <a:xfrm>
          <a:off x="14020800" y="229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66" name="フローチャート: 判断 465">
          <a:extLst>
            <a:ext uri="{FF2B5EF4-FFF2-40B4-BE49-F238E27FC236}">
              <a16:creationId xmlns:a16="http://schemas.microsoft.com/office/drawing/2014/main" id="{EAD48001-0DC9-4149-8DCF-E56BC9E79F8B}"/>
            </a:ext>
          </a:extLst>
        </xdr:cNvPr>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67" name="テキスト ボックス 466">
          <a:extLst>
            <a:ext uri="{FF2B5EF4-FFF2-40B4-BE49-F238E27FC236}">
              <a16:creationId xmlns:a16="http://schemas.microsoft.com/office/drawing/2014/main" id="{A661090A-D7C7-4E97-A91C-E29AB3AB2708}"/>
            </a:ext>
          </a:extLst>
        </xdr:cNvPr>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D5AF4EFE-3154-4179-862A-534879B02BF6}"/>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F21CD0D1-C22A-4552-9D87-C642DA3BFBB9}"/>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C391F8E6-0324-4733-B625-4E3A3E2DE7E7}"/>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1" name="テキスト ボックス 470">
          <a:extLst>
            <a:ext uri="{FF2B5EF4-FFF2-40B4-BE49-F238E27FC236}">
              <a16:creationId xmlns:a16="http://schemas.microsoft.com/office/drawing/2014/main" id="{1C35F16B-0124-488E-BD57-BA5B442FF849}"/>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2" name="テキスト ボックス 471">
          <a:extLst>
            <a:ext uri="{FF2B5EF4-FFF2-40B4-BE49-F238E27FC236}">
              <a16:creationId xmlns:a16="http://schemas.microsoft.com/office/drawing/2014/main" id="{54425E25-65E2-4DDA-9E77-B23CCA299E39}"/>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41970</xdr:rowOff>
    </xdr:from>
    <xdr:to>
      <xdr:col>81</xdr:col>
      <xdr:colOff>95250</xdr:colOff>
      <xdr:row>21</xdr:row>
      <xdr:rowOff>143570</xdr:rowOff>
    </xdr:to>
    <xdr:sp macro="" textlink="">
      <xdr:nvSpPr>
        <xdr:cNvPr id="473" name="楕円 472">
          <a:extLst>
            <a:ext uri="{FF2B5EF4-FFF2-40B4-BE49-F238E27FC236}">
              <a16:creationId xmlns:a16="http://schemas.microsoft.com/office/drawing/2014/main" id="{CD655E92-35BF-4D42-B242-160A3471CC2D}"/>
            </a:ext>
          </a:extLst>
        </xdr:cNvPr>
        <xdr:cNvSpPr/>
      </xdr:nvSpPr>
      <xdr:spPr>
        <a:xfrm>
          <a:off x="16967200" y="364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109297</xdr:rowOff>
    </xdr:from>
    <xdr:ext cx="762000" cy="259045"/>
    <xdr:sp macro="" textlink="">
      <xdr:nvSpPr>
        <xdr:cNvPr id="474" name="将来負担の状況該当値テキスト">
          <a:extLst>
            <a:ext uri="{FF2B5EF4-FFF2-40B4-BE49-F238E27FC236}">
              <a16:creationId xmlns:a16="http://schemas.microsoft.com/office/drawing/2014/main" id="{97E926E2-F0BA-4EDC-9326-965B0BD45AB8}"/>
            </a:ext>
          </a:extLst>
        </xdr:cNvPr>
        <xdr:cNvSpPr txBox="1"/>
      </xdr:nvSpPr>
      <xdr:spPr>
        <a:xfrm>
          <a:off x="17106900" y="353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7499</xdr:rowOff>
    </xdr:from>
    <xdr:to>
      <xdr:col>77</xdr:col>
      <xdr:colOff>95250</xdr:colOff>
      <xdr:row>21</xdr:row>
      <xdr:rowOff>109099</xdr:rowOff>
    </xdr:to>
    <xdr:sp macro="" textlink="">
      <xdr:nvSpPr>
        <xdr:cNvPr id="475" name="楕円 474">
          <a:extLst>
            <a:ext uri="{FF2B5EF4-FFF2-40B4-BE49-F238E27FC236}">
              <a16:creationId xmlns:a16="http://schemas.microsoft.com/office/drawing/2014/main" id="{15253A6C-B8D4-46CA-A29F-E36FEAA4215F}"/>
            </a:ext>
          </a:extLst>
        </xdr:cNvPr>
        <xdr:cNvSpPr/>
      </xdr:nvSpPr>
      <xdr:spPr>
        <a:xfrm>
          <a:off x="16129000" y="360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93876</xdr:rowOff>
    </xdr:from>
    <xdr:ext cx="736600" cy="259045"/>
    <xdr:sp macro="" textlink="">
      <xdr:nvSpPr>
        <xdr:cNvPr id="476" name="テキスト ボックス 475">
          <a:extLst>
            <a:ext uri="{FF2B5EF4-FFF2-40B4-BE49-F238E27FC236}">
              <a16:creationId xmlns:a16="http://schemas.microsoft.com/office/drawing/2014/main" id="{DD351F9B-E209-4B11-B7C2-DCF55426A47C}"/>
            </a:ext>
          </a:extLst>
        </xdr:cNvPr>
        <xdr:cNvSpPr txBox="1"/>
      </xdr:nvSpPr>
      <xdr:spPr>
        <a:xfrm>
          <a:off x="15798800" y="3694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40580</xdr:rowOff>
    </xdr:from>
    <xdr:to>
      <xdr:col>73</xdr:col>
      <xdr:colOff>44450</xdr:colOff>
      <xdr:row>22</xdr:row>
      <xdr:rowOff>142180</xdr:rowOff>
    </xdr:to>
    <xdr:sp macro="" textlink="">
      <xdr:nvSpPr>
        <xdr:cNvPr id="477" name="楕円 476">
          <a:extLst>
            <a:ext uri="{FF2B5EF4-FFF2-40B4-BE49-F238E27FC236}">
              <a16:creationId xmlns:a16="http://schemas.microsoft.com/office/drawing/2014/main" id="{E2303F8C-B7C0-4C68-9B55-D823BDD30F06}"/>
            </a:ext>
          </a:extLst>
        </xdr:cNvPr>
        <xdr:cNvSpPr/>
      </xdr:nvSpPr>
      <xdr:spPr>
        <a:xfrm>
          <a:off x="15240000" y="381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126957</xdr:rowOff>
    </xdr:from>
    <xdr:ext cx="762000" cy="259045"/>
    <xdr:sp macro="" textlink="">
      <xdr:nvSpPr>
        <xdr:cNvPr id="478" name="テキスト ボックス 477">
          <a:extLst>
            <a:ext uri="{FF2B5EF4-FFF2-40B4-BE49-F238E27FC236}">
              <a16:creationId xmlns:a16="http://schemas.microsoft.com/office/drawing/2014/main" id="{C442A519-A641-401D-BF8F-DDA36EAE0529}"/>
            </a:ext>
          </a:extLst>
        </xdr:cNvPr>
        <xdr:cNvSpPr txBox="1"/>
      </xdr:nvSpPr>
      <xdr:spPr>
        <a:xfrm>
          <a:off x="14909800" y="389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147683</xdr:rowOff>
    </xdr:from>
    <xdr:to>
      <xdr:col>68</xdr:col>
      <xdr:colOff>203200</xdr:colOff>
      <xdr:row>22</xdr:row>
      <xdr:rowOff>77833</xdr:rowOff>
    </xdr:to>
    <xdr:sp macro="" textlink="">
      <xdr:nvSpPr>
        <xdr:cNvPr id="479" name="楕円 478">
          <a:extLst>
            <a:ext uri="{FF2B5EF4-FFF2-40B4-BE49-F238E27FC236}">
              <a16:creationId xmlns:a16="http://schemas.microsoft.com/office/drawing/2014/main" id="{154EDA74-EAD5-427C-A1B4-EE5A0FDDA70D}"/>
            </a:ext>
          </a:extLst>
        </xdr:cNvPr>
        <xdr:cNvSpPr/>
      </xdr:nvSpPr>
      <xdr:spPr>
        <a:xfrm>
          <a:off x="14351000" y="374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62610</xdr:rowOff>
    </xdr:from>
    <xdr:ext cx="762000" cy="259045"/>
    <xdr:sp macro="" textlink="">
      <xdr:nvSpPr>
        <xdr:cNvPr id="480" name="テキスト ボックス 479">
          <a:extLst>
            <a:ext uri="{FF2B5EF4-FFF2-40B4-BE49-F238E27FC236}">
              <a16:creationId xmlns:a16="http://schemas.microsoft.com/office/drawing/2014/main" id="{2C12357E-D6D2-4110-B80F-06DF512C4762}"/>
            </a:ext>
          </a:extLst>
        </xdr:cNvPr>
        <xdr:cNvSpPr txBox="1"/>
      </xdr:nvSpPr>
      <xdr:spPr>
        <a:xfrm>
          <a:off x="14020800" y="38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125851</xdr:rowOff>
    </xdr:from>
    <xdr:to>
      <xdr:col>64</xdr:col>
      <xdr:colOff>152400</xdr:colOff>
      <xdr:row>22</xdr:row>
      <xdr:rowOff>56001</xdr:rowOff>
    </xdr:to>
    <xdr:sp macro="" textlink="">
      <xdr:nvSpPr>
        <xdr:cNvPr id="481" name="楕円 480">
          <a:extLst>
            <a:ext uri="{FF2B5EF4-FFF2-40B4-BE49-F238E27FC236}">
              <a16:creationId xmlns:a16="http://schemas.microsoft.com/office/drawing/2014/main" id="{DE5D137D-CA93-49B4-B508-6A5A482816CB}"/>
            </a:ext>
          </a:extLst>
        </xdr:cNvPr>
        <xdr:cNvSpPr/>
      </xdr:nvSpPr>
      <xdr:spPr>
        <a:xfrm>
          <a:off x="13462000" y="372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40778</xdr:rowOff>
    </xdr:from>
    <xdr:ext cx="762000" cy="259045"/>
    <xdr:sp macro="" textlink="">
      <xdr:nvSpPr>
        <xdr:cNvPr id="482" name="テキスト ボックス 481">
          <a:extLst>
            <a:ext uri="{FF2B5EF4-FFF2-40B4-BE49-F238E27FC236}">
              <a16:creationId xmlns:a16="http://schemas.microsoft.com/office/drawing/2014/main" id="{5DA61A19-735D-408B-B2DE-5FC456BDE448}"/>
            </a:ext>
          </a:extLst>
        </xdr:cNvPr>
        <xdr:cNvSpPr txBox="1"/>
      </xdr:nvSpPr>
      <xdr:spPr>
        <a:xfrm>
          <a:off x="13131800" y="3812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新潟県佐渡市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50,651
50,423
855.68
49,202,791
47,158,099
1,211,572
25,539,789
47,846,807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人件費に係る経常収支比率は</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27.8</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％となり、前年度から</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1.6</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ポイント</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増加</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している</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。大きく増加した原因は、人件費は微増にとどまったものの、普通交付税の減により分母となる経常一般財源が大きく減少したためと分析している。</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今後</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も</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公共施設の適正配置等の行政改革を通じて定員適正化計画等により人件費の削減に努める。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161290</xdr:rowOff>
    </xdr:from>
    <xdr:to>
      <xdr:col>24</xdr:col>
      <xdr:colOff>25400</xdr:colOff>
      <xdr:row>38</xdr:row>
      <xdr:rowOff>111760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049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161290</xdr:rowOff>
    </xdr:from>
    <xdr:to>
      <xdr:col>19</xdr:col>
      <xdr:colOff>187325</xdr:colOff>
      <xdr:row>38</xdr:row>
      <xdr:rowOff>104140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049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130810</xdr:rowOff>
    </xdr:from>
    <xdr:to>
      <xdr:col>15</xdr:col>
      <xdr:colOff>98425</xdr:colOff>
      <xdr:row>38</xdr:row>
      <xdr:rowOff>104140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744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26670</xdr:rowOff>
    </xdr:from>
    <xdr:to>
      <xdr:col>15</xdr:col>
      <xdr:colOff>149225</xdr:colOff>
      <xdr:row>37</xdr:row>
      <xdr:rowOff>128270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138447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92710</xdr:rowOff>
    </xdr:from>
    <xdr:to>
      <xdr:col>11</xdr:col>
      <xdr:colOff>9525</xdr:colOff>
      <xdr:row>37</xdr:row>
      <xdr:rowOff>130810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36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60960</xdr:rowOff>
    </xdr:from>
    <xdr:to>
      <xdr:col>24</xdr:col>
      <xdr:colOff>76200</xdr:colOff>
      <xdr:row>38</xdr:row>
      <xdr:rowOff>162560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33037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53340</xdr:rowOff>
    </xdr:from>
    <xdr:to>
      <xdr:col>15</xdr:col>
      <xdr:colOff>149225</xdr:colOff>
      <xdr:row>38</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139717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80010</xdr:rowOff>
    </xdr:from>
    <xdr:to>
      <xdr:col>11</xdr:col>
      <xdr:colOff>60325</xdr:colOff>
      <xdr:row>38</xdr:row>
      <xdr:rowOff>10160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166387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41910</xdr:rowOff>
    </xdr:from>
    <xdr:to>
      <xdr:col>6</xdr:col>
      <xdr:colOff>171450</xdr:colOff>
      <xdr:row>37</xdr:row>
      <xdr:rowOff>143510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128287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物件費にかかる経常収支比率は</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15.4</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％となり、</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前年度から</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0.8</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ポイント増加した</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物件費の内訳は前年度同様に委託料と需用費がそれぞれ</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68</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16</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％程度と大部分を占めている。指数が</a:t>
          </a:r>
          <a:r>
            <a:rPr lang="ja-JP" altLang="ja-JP" sz="1100" b="0" i="0" baseline="0">
              <a:solidFill>
                <a:schemeClr val="dk1"/>
              </a:solidFill>
              <a:effectLst/>
              <a:latin typeface="+mn-lt"/>
              <a:ea typeface="+mn-ea"/>
              <a:cs typeface="+mn-cs"/>
            </a:rPr>
            <a:t>増加した原因は、</a:t>
          </a:r>
          <a:r>
            <a:rPr lang="ja-JP" altLang="en-US" sz="1100" b="0" i="0" baseline="0">
              <a:solidFill>
                <a:schemeClr val="dk1"/>
              </a:solidFill>
              <a:effectLst/>
              <a:latin typeface="+mn-lt"/>
              <a:ea typeface="+mn-ea"/>
              <a:cs typeface="+mn-cs"/>
            </a:rPr>
            <a:t>物件</a:t>
          </a:r>
          <a:r>
            <a:rPr lang="ja-JP" altLang="ja-JP" sz="1100" b="0" i="0" baseline="0">
              <a:solidFill>
                <a:schemeClr val="dk1"/>
              </a:solidFill>
              <a:effectLst/>
              <a:latin typeface="+mn-lt"/>
              <a:ea typeface="+mn-ea"/>
              <a:cs typeface="+mn-cs"/>
            </a:rPr>
            <a:t>費は微</a:t>
          </a:r>
          <a:r>
            <a:rPr lang="ja-JP" altLang="en-US" sz="1100" b="0" i="0" baseline="0">
              <a:solidFill>
                <a:schemeClr val="dk1"/>
              </a:solidFill>
              <a:effectLst/>
              <a:latin typeface="+mn-lt"/>
              <a:ea typeface="+mn-ea"/>
              <a:cs typeface="+mn-cs"/>
            </a:rPr>
            <a:t>減している</a:t>
          </a:r>
          <a:r>
            <a:rPr lang="ja-JP" altLang="ja-JP" sz="1100" b="0" i="0" baseline="0">
              <a:solidFill>
                <a:schemeClr val="dk1"/>
              </a:solidFill>
              <a:effectLst/>
              <a:latin typeface="+mn-lt"/>
              <a:ea typeface="+mn-ea"/>
              <a:cs typeface="+mn-cs"/>
            </a:rPr>
            <a:t>ものの、普通交付税の減により分母となる経常一般財源が大きく減少したためと分析している。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今後</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も</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公共</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の管理方法</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の見直し等により、委託料や修繕費の削減に努めるほか、事務事業の見直しによる物件費の抑制を図る。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21</xdr:row>
      <xdr:rowOff>19050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717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162577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19050</xdr:rowOff>
    </xdr:from>
    <xdr:to>
      <xdr:col>82</xdr:col>
      <xdr:colOff>196850</xdr:colOff>
      <xdr:row>21</xdr:row>
      <xdr:rowOff>19050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1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19050</xdr:rowOff>
    </xdr:from>
    <xdr:to>
      <xdr:col>82</xdr:col>
      <xdr:colOff>107950</xdr:colOff>
      <xdr:row>17</xdr:row>
      <xdr:rowOff>120650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9337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19050</xdr:rowOff>
    </xdr:from>
    <xdr:to>
      <xdr:col>78</xdr:col>
      <xdr:colOff>69850</xdr:colOff>
      <xdr:row>17</xdr:row>
      <xdr:rowOff>19050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93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60977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6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114300</xdr:rowOff>
    </xdr:from>
    <xdr:to>
      <xdr:col>73</xdr:col>
      <xdr:colOff>180975</xdr:colOff>
      <xdr:row>17</xdr:row>
      <xdr:rowOff>19050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57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124477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50800</xdr:rowOff>
    </xdr:from>
    <xdr:to>
      <xdr:col>69</xdr:col>
      <xdr:colOff>92075</xdr:colOff>
      <xdr:row>16</xdr:row>
      <xdr:rowOff>114300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94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165100</xdr:rowOff>
    </xdr:from>
    <xdr:to>
      <xdr:col>69</xdr:col>
      <xdr:colOff>142875</xdr:colOff>
      <xdr:row>17</xdr:row>
      <xdr:rowOff>95250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80027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127000</xdr:rowOff>
    </xdr:from>
    <xdr:to>
      <xdr:col>65</xdr:col>
      <xdr:colOff>53975</xdr:colOff>
      <xdr:row>17</xdr:row>
      <xdr:rowOff>57150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41927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69850</xdr:rowOff>
    </xdr:from>
    <xdr:to>
      <xdr:col>82</xdr:col>
      <xdr:colOff>158750</xdr:colOff>
      <xdr:row>18</xdr:row>
      <xdr:rowOff>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41927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139700</xdr:rowOff>
    </xdr:from>
    <xdr:to>
      <xdr:col>78</xdr:col>
      <xdr:colOff>120650</xdr:colOff>
      <xdr:row>17</xdr:row>
      <xdr:rowOff>69850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54627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139700</xdr:rowOff>
    </xdr:from>
    <xdr:to>
      <xdr:col>74</xdr:col>
      <xdr:colOff>31750</xdr:colOff>
      <xdr:row>17</xdr:row>
      <xdr:rowOff>69850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54627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63500</xdr:rowOff>
    </xdr:from>
    <xdr:to>
      <xdr:col>69</xdr:col>
      <xdr:colOff>142875</xdr:colOff>
      <xdr:row>16</xdr:row>
      <xdr:rowOff>165100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3827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0</xdr:rowOff>
    </xdr:from>
    <xdr:to>
      <xdr:col>65</xdr:col>
      <xdr:colOff>53975</xdr:colOff>
      <xdr:row>16</xdr:row>
      <xdr:rowOff>101600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扶助費に係る経常収支比率は</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5.4</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％となり、前年度から</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0.6</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ポイント</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増加</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した</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が、</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類似団体の中では低い比率となって</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いる。経常的な経費はほぼ増減はないものの、特定財源の割合が少なくなり一般財源が増加したため指数は増となった。</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今後も扶助費の性質を考慮しながら、社会保障関係経費の動向を注視するとともに歳出の適正化に努める。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88138</xdr:rowOff>
    </xdr:from>
    <xdr:to>
      <xdr:col>24</xdr:col>
      <xdr:colOff>25400</xdr:colOff>
      <xdr:row>61</xdr:row>
      <xdr:rowOff>170434</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74988"/>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142511</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170434</xdr:rowOff>
    </xdr:from>
    <xdr:to>
      <xdr:col>24</xdr:col>
      <xdr:colOff>114300</xdr:colOff>
      <xdr:row>61</xdr:row>
      <xdr:rowOff>170434</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3065</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1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88138</xdr:rowOff>
    </xdr:from>
    <xdr:to>
      <xdr:col>24</xdr:col>
      <xdr:colOff>114300</xdr:colOff>
      <xdr:row>53</xdr:row>
      <xdr:rowOff>88138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7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51562</xdr:rowOff>
    </xdr:from>
    <xdr:to>
      <xdr:col>24</xdr:col>
      <xdr:colOff>25400</xdr:colOff>
      <xdr:row>53</xdr:row>
      <xdr:rowOff>106426</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13841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41419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71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69342</xdr:rowOff>
    </xdr:from>
    <xdr:to>
      <xdr:col>24</xdr:col>
      <xdr:colOff>76200</xdr:colOff>
      <xdr:row>55</xdr:row>
      <xdr:rowOff>170942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51562</xdr:rowOff>
    </xdr:from>
    <xdr:to>
      <xdr:col>19</xdr:col>
      <xdr:colOff>187325</xdr:colOff>
      <xdr:row>53</xdr:row>
      <xdr:rowOff>115570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1384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51054</xdr:rowOff>
    </xdr:from>
    <xdr:to>
      <xdr:col>20</xdr:col>
      <xdr:colOff>38100</xdr:colOff>
      <xdr:row>55</xdr:row>
      <xdr:rowOff>152654</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137431</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67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115570</xdr:rowOff>
    </xdr:from>
    <xdr:to>
      <xdr:col>15</xdr:col>
      <xdr:colOff>98425</xdr:colOff>
      <xdr:row>54</xdr:row>
      <xdr:rowOff>72136</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20242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151638</xdr:rowOff>
    </xdr:from>
    <xdr:to>
      <xdr:col>15</xdr:col>
      <xdr:colOff>149225</xdr:colOff>
      <xdr:row>56</xdr:row>
      <xdr:rowOff>81788</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66565</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26416</xdr:rowOff>
    </xdr:from>
    <xdr:to>
      <xdr:col>11</xdr:col>
      <xdr:colOff>9525</xdr:colOff>
      <xdr:row>54</xdr:row>
      <xdr:rowOff>72136</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2847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62484</xdr:rowOff>
    </xdr:from>
    <xdr:to>
      <xdr:col>11</xdr:col>
      <xdr:colOff>60325</xdr:colOff>
      <xdr:row>56</xdr:row>
      <xdr:rowOff>164084</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148861</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xdr:rowOff>
    </xdr:from>
    <xdr:to>
      <xdr:col>6</xdr:col>
      <xdr:colOff>171450</xdr:colOff>
      <xdr:row>56</xdr:row>
      <xdr:rowOff>118364</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103141</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55626</xdr:rowOff>
    </xdr:from>
    <xdr:to>
      <xdr:col>24</xdr:col>
      <xdr:colOff>76200</xdr:colOff>
      <xdr:row>53</xdr:row>
      <xdr:rowOff>157226</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14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135653</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051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762</xdr:rowOff>
    </xdr:from>
    <xdr:to>
      <xdr:col>20</xdr:col>
      <xdr:colOff>38100</xdr:colOff>
      <xdr:row>53</xdr:row>
      <xdr:rowOff>102362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08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112539</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85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64770</xdr:rowOff>
    </xdr:from>
    <xdr:to>
      <xdr:col>15</xdr:col>
      <xdr:colOff>149225</xdr:colOff>
      <xdr:row>53</xdr:row>
      <xdr:rowOff>166370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5097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21336</xdr:rowOff>
    </xdr:from>
    <xdr:to>
      <xdr:col>11</xdr:col>
      <xdr:colOff>60325</xdr:colOff>
      <xdr:row>54</xdr:row>
      <xdr:rowOff>122936</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7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133113</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4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147066</xdr:rowOff>
    </xdr:from>
    <xdr:to>
      <xdr:col>6</xdr:col>
      <xdr:colOff>171450</xdr:colOff>
      <xdr:row>54</xdr:row>
      <xdr:rowOff>77216</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3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87393</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0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その他に係る経常収支比率は</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12.5</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％となり、</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前年度と同じ比率である</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。今後も</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引き続き</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事業の見直しを行うことにより、</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公共施設の維持管理費や</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繰出金</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等</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の</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抑制を図る。</a:t>
          </a:r>
          <a:endPar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151493</xdr:rowOff>
    </xdr:from>
    <xdr:to>
      <xdr:col>82</xdr:col>
      <xdr:colOff>107950</xdr:colOff>
      <xdr:row>61</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38343"/>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66420</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151493</xdr:rowOff>
    </xdr:from>
    <xdr:to>
      <xdr:col>82</xdr:col>
      <xdr:colOff>196850</xdr:colOff>
      <xdr:row>53</xdr:row>
      <xdr:rowOff>151493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159657</xdr:rowOff>
    </xdr:from>
    <xdr:to>
      <xdr:col>82</xdr:col>
      <xdr:colOff>107950</xdr:colOff>
      <xdr:row>56</xdr:row>
      <xdr:rowOff>159657</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7608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7455</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8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35378</xdr:rowOff>
    </xdr:from>
    <xdr:to>
      <xdr:col>82</xdr:col>
      <xdr:colOff>158750</xdr:colOff>
      <xdr:row>57</xdr:row>
      <xdr:rowOff>136978</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29028</xdr:rowOff>
    </xdr:from>
    <xdr:to>
      <xdr:col>78</xdr:col>
      <xdr:colOff>69850</xdr:colOff>
      <xdr:row>56</xdr:row>
      <xdr:rowOff>159657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6302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157843</xdr:rowOff>
    </xdr:from>
    <xdr:to>
      <xdr:col>78</xdr:col>
      <xdr:colOff>120650</xdr:colOff>
      <xdr:row>57</xdr:row>
      <xdr:rowOff>87993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72770</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29028</xdr:rowOff>
    </xdr:from>
    <xdr:to>
      <xdr:col>73</xdr:col>
      <xdr:colOff>180975</xdr:colOff>
      <xdr:row>61</xdr:row>
      <xdr:rowOff>4535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630228"/>
          <a:ext cx="889000" cy="83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35378</xdr:rowOff>
    </xdr:from>
    <xdr:to>
      <xdr:col>74</xdr:col>
      <xdr:colOff>31750</xdr:colOff>
      <xdr:row>57</xdr:row>
      <xdr:rowOff>136978</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121755</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4535</xdr:rowOff>
    </xdr:from>
    <xdr:to>
      <xdr:col>69</xdr:col>
      <xdr:colOff>92075</xdr:colOff>
      <xdr:row>61</xdr:row>
      <xdr:rowOff>135165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4629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157843</xdr:rowOff>
    </xdr:from>
    <xdr:to>
      <xdr:col>69</xdr:col>
      <xdr:colOff>142875</xdr:colOff>
      <xdr:row>59</xdr:row>
      <xdr:rowOff>87993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98170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7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163484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3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108857</xdr:rowOff>
    </xdr:from>
    <xdr:to>
      <xdr:col>82</xdr:col>
      <xdr:colOff>158750</xdr:colOff>
      <xdr:row>57</xdr:row>
      <xdr:rowOff>39007</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125384</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55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108857</xdr:rowOff>
    </xdr:from>
    <xdr:to>
      <xdr:col>78</xdr:col>
      <xdr:colOff>120650</xdr:colOff>
      <xdr:row>57</xdr:row>
      <xdr:rowOff>39007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49184</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47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149678</xdr:rowOff>
    </xdr:from>
    <xdr:to>
      <xdr:col>74</xdr:col>
      <xdr:colOff>31750</xdr:colOff>
      <xdr:row>56</xdr:row>
      <xdr:rowOff>79828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90005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125185</xdr:rowOff>
    </xdr:from>
    <xdr:to>
      <xdr:col>69</xdr:col>
      <xdr:colOff>142875</xdr:colOff>
      <xdr:row>61</xdr:row>
      <xdr:rowOff>55335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40112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84365</xdr:rowOff>
    </xdr:from>
    <xdr:to>
      <xdr:col>65</xdr:col>
      <xdr:colOff>53975</xdr:colOff>
      <xdr:row>62</xdr:row>
      <xdr:rowOff>14515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5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170742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62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補助費等に係る経常収支比率は</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10.5</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％であ</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り</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、前年度から</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0.4</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ポイント</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増加</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した。今後は、類似事業や同一同種団体に対する補助金等の整理統合を行うなど、補助金の目的、妥当性、効果等を検証し、終期の設定や目的を達成した補助金の廃止等の見直しに取り組む。</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29845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105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75565</xdr:rowOff>
    </xdr:from>
    <xdr:to>
      <xdr:col>82</xdr:col>
      <xdr:colOff>107950</xdr:colOff>
      <xdr:row>37</xdr:row>
      <xdr:rowOff>98425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41921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111142</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45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139065</xdr:rowOff>
    </xdr:from>
    <xdr:to>
      <xdr:col>82</xdr:col>
      <xdr:colOff>158750</xdr:colOff>
      <xdr:row>38</xdr:row>
      <xdr:rowOff>69215</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75565</xdr:rowOff>
    </xdr:from>
    <xdr:to>
      <xdr:col>78</xdr:col>
      <xdr:colOff>69850</xdr:colOff>
      <xdr:row>37</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41921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133350</xdr:rowOff>
    </xdr:from>
    <xdr:to>
      <xdr:col>78</xdr:col>
      <xdr:colOff>120650</xdr:colOff>
      <xdr:row>38</xdr:row>
      <xdr:rowOff>63500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167005</xdr:rowOff>
    </xdr:from>
    <xdr:to>
      <xdr:col>73</xdr:col>
      <xdr:colOff>180975</xdr:colOff>
      <xdr:row>37</xdr:row>
      <xdr:rowOff>127000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167755"/>
          <a:ext cx="889000" cy="30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127635</xdr:rowOff>
    </xdr:from>
    <xdr:to>
      <xdr:col>74</xdr:col>
      <xdr:colOff>31750</xdr:colOff>
      <xdr:row>38</xdr:row>
      <xdr:rowOff>57785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42562</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149860</xdr:rowOff>
    </xdr:from>
    <xdr:to>
      <xdr:col>69</xdr:col>
      <xdr:colOff>92075</xdr:colOff>
      <xdr:row>35</xdr:row>
      <xdr:rowOff>167005</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1506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47625</xdr:rowOff>
    </xdr:from>
    <xdr:to>
      <xdr:col>69</xdr:col>
      <xdr:colOff>142875</xdr:colOff>
      <xdr:row>37</xdr:row>
      <xdr:rowOff>149225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134002</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24765</xdr:rowOff>
    </xdr:from>
    <xdr:to>
      <xdr:col>65</xdr:col>
      <xdr:colOff>53975</xdr:colOff>
      <xdr:row>37</xdr:row>
      <xdr:rowOff>126365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111142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45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47625</xdr:rowOff>
    </xdr:from>
    <xdr:to>
      <xdr:col>82</xdr:col>
      <xdr:colOff>158750</xdr:colOff>
      <xdr:row>37</xdr:row>
      <xdr:rowOff>149225</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64152</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23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24765</xdr:rowOff>
    </xdr:from>
    <xdr:to>
      <xdr:col>78</xdr:col>
      <xdr:colOff>120650</xdr:colOff>
      <xdr:row>37</xdr:row>
      <xdr:rowOff>126365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3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136542</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13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76200</xdr:rowOff>
    </xdr:from>
    <xdr:to>
      <xdr:col>74</xdr:col>
      <xdr:colOff>31750</xdr:colOff>
      <xdr:row>38</xdr:row>
      <xdr:rowOff>6350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16527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116205</xdr:rowOff>
    </xdr:from>
    <xdr:to>
      <xdr:col>69</xdr:col>
      <xdr:colOff>142875</xdr:colOff>
      <xdr:row>36</xdr:row>
      <xdr:rowOff>46355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1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56532</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88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99060</xdr:rowOff>
    </xdr:from>
    <xdr:to>
      <xdr:col>65</xdr:col>
      <xdr:colOff>53975</xdr:colOff>
      <xdr:row>36</xdr:row>
      <xdr:rowOff>29210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39387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公債費に係る経常収支比率は</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23.4</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％となり、前年から</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0.5</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ポイント</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増加</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した。本市は</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離島であるため、道路や漁港などの建設事業</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の実施等により類似団体平均値を上回っている　今後は、合併特例債の償還額</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の</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減少</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が見込まれているが、</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市債発行額の抑制</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も継続して行い</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公債費の縮減に努める。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81</xdr:row>
      <xdr:rowOff>4536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148063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4536</xdr:rowOff>
    </xdr:from>
    <xdr:to>
      <xdr:col>24</xdr:col>
      <xdr:colOff>114300</xdr:colOff>
      <xdr:row>81</xdr:row>
      <xdr:rowOff>4536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97064</xdr:rowOff>
    </xdr:from>
    <xdr:to>
      <xdr:col>24</xdr:col>
      <xdr:colOff>25400</xdr:colOff>
      <xdr:row>79</xdr:row>
      <xdr:rowOff>151493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641614"/>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141713</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0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97064</xdr:rowOff>
    </xdr:from>
    <xdr:to>
      <xdr:col>19</xdr:col>
      <xdr:colOff>187325</xdr:colOff>
      <xdr:row>80</xdr:row>
      <xdr:rowOff>56243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6416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199</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85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12700</xdr:rowOff>
    </xdr:from>
    <xdr:to>
      <xdr:col>15</xdr:col>
      <xdr:colOff>98425</xdr:colOff>
      <xdr:row>80</xdr:row>
      <xdr:rowOff>56243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728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160762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12700</xdr:rowOff>
    </xdr:from>
    <xdr:to>
      <xdr:col>11</xdr:col>
      <xdr:colOff>9525</xdr:colOff>
      <xdr:row>80</xdr:row>
      <xdr:rowOff>12700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72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48986</xdr:rowOff>
    </xdr:from>
    <xdr:to>
      <xdr:col>11</xdr:col>
      <xdr:colOff>60325</xdr:colOff>
      <xdr:row>76</xdr:row>
      <xdr:rowOff>150586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160762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59871</xdr:rowOff>
    </xdr:from>
    <xdr:to>
      <xdr:col>6</xdr:col>
      <xdr:colOff>171450</xdr:colOff>
      <xdr:row>76</xdr:row>
      <xdr:rowOff>161471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199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100693</xdr:rowOff>
    </xdr:from>
    <xdr:to>
      <xdr:col>24</xdr:col>
      <xdr:colOff>76200</xdr:colOff>
      <xdr:row>80</xdr:row>
      <xdr:rowOff>30843</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72770</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61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46264</xdr:rowOff>
    </xdr:from>
    <xdr:to>
      <xdr:col>20</xdr:col>
      <xdr:colOff>38100</xdr:colOff>
      <xdr:row>79</xdr:row>
      <xdr:rowOff>147864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5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132641</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677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5443</xdr:rowOff>
    </xdr:from>
    <xdr:to>
      <xdr:col>15</xdr:col>
      <xdr:colOff>149225</xdr:colOff>
      <xdr:row>80</xdr:row>
      <xdr:rowOff>107043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7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91820</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80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133350</xdr:rowOff>
    </xdr:from>
    <xdr:to>
      <xdr:col>11</xdr:col>
      <xdr:colOff>60325</xdr:colOff>
      <xdr:row>80</xdr:row>
      <xdr:rowOff>63500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48277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133350</xdr:rowOff>
    </xdr:from>
    <xdr:to>
      <xdr:col>6</xdr:col>
      <xdr:colOff>171450</xdr:colOff>
      <xdr:row>80</xdr:row>
      <xdr:rowOff>63500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48277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ts val="16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公債費以外に係る経常収支比率は</a:t>
          </a:r>
          <a:r>
            <a:rPr kumimoji="0" lang="en-US" altLang="ja-JP" sz="1100" b="0" i="0" u="none" strike="noStrike" kern="0" cap="none" spc="0" normalizeH="0" baseline="0" noProof="0">
              <a:ln>
                <a:noFill/>
              </a:ln>
              <a:solidFill>
                <a:prstClr val="black"/>
              </a:solidFill>
              <a:effectLst/>
              <a:uLnTx/>
              <a:uFillTx/>
              <a:latin typeface="+mn-lt"/>
              <a:ea typeface="+mn-ea"/>
              <a:cs typeface="+mn-cs"/>
            </a:rPr>
            <a:t>71.6</a:t>
          </a:r>
          <a:r>
            <a:rPr kumimoji="0" lang="ja-JP" altLang="en-US" sz="1100" b="0" i="0" u="none" strike="noStrike" kern="0" cap="none" spc="0" normalizeH="0" baseline="0" noProof="0">
              <a:ln>
                <a:noFill/>
              </a:ln>
              <a:solidFill>
                <a:prstClr val="black"/>
              </a:solidFill>
              <a:effectLst/>
              <a:uLnTx/>
              <a:uFillTx/>
              <a:latin typeface="+mn-lt"/>
              <a:ea typeface="+mn-ea"/>
              <a:cs typeface="+mn-cs"/>
            </a:rPr>
            <a:t>％となり、前年度から</a:t>
          </a:r>
          <a:r>
            <a:rPr kumimoji="0" lang="en-US" altLang="ja-JP" sz="1100" b="0" i="0" u="none" strike="noStrike" kern="0" cap="none" spc="0" normalizeH="0" baseline="0" noProof="0">
              <a:ln>
                <a:noFill/>
              </a:ln>
              <a:solidFill>
                <a:prstClr val="black"/>
              </a:solidFill>
              <a:effectLst/>
              <a:uLnTx/>
              <a:uFillTx/>
              <a:latin typeface="+mn-lt"/>
              <a:ea typeface="+mn-ea"/>
              <a:cs typeface="+mn-cs"/>
            </a:rPr>
            <a:t>3.4</a:t>
          </a:r>
          <a:r>
            <a:rPr kumimoji="0" lang="ja-JP" altLang="en-US" sz="1100" b="0" i="0" u="none" strike="noStrike" kern="0" cap="none" spc="0" normalizeH="0" baseline="0" noProof="0">
              <a:ln>
                <a:noFill/>
              </a:ln>
              <a:solidFill>
                <a:prstClr val="black"/>
              </a:solidFill>
              <a:effectLst/>
              <a:uLnTx/>
              <a:uFillTx/>
              <a:latin typeface="+mn-lt"/>
              <a:ea typeface="+mn-ea"/>
              <a:cs typeface="+mn-cs"/>
            </a:rPr>
            <a:t>ポイント増加している。前年度は普通交付税が一時的に増加したものの、</a:t>
          </a:r>
          <a:r>
            <a:rPr kumimoji="0" lang="en-US" altLang="ja-JP" sz="1100" b="0" i="0" u="none" strike="noStrike" kern="0" cap="none" spc="0" normalizeH="0" baseline="0" noProof="0">
              <a:ln>
                <a:noFill/>
              </a:ln>
              <a:solidFill>
                <a:prstClr val="black"/>
              </a:solidFill>
              <a:effectLst/>
              <a:uLnTx/>
              <a:uFillTx/>
              <a:latin typeface="+mn-lt"/>
              <a:ea typeface="+mn-ea"/>
              <a:cs typeface="+mn-cs"/>
            </a:rPr>
            <a:t>R4</a:t>
          </a:r>
          <a:r>
            <a:rPr kumimoji="0" lang="ja-JP" altLang="en-US" sz="1100" b="0" i="0" u="none" strike="noStrike" kern="0" cap="none" spc="0" normalizeH="0" baseline="0" noProof="0">
              <a:ln>
                <a:noFill/>
              </a:ln>
              <a:solidFill>
                <a:prstClr val="black"/>
              </a:solidFill>
              <a:effectLst/>
              <a:uLnTx/>
              <a:uFillTx/>
              <a:latin typeface="+mn-lt"/>
              <a:ea typeface="+mn-ea"/>
              <a:cs typeface="+mn-cs"/>
            </a:rPr>
            <a:t>年度は大きく減少し、経常収支比率もそれに伴い増減している。歳出は前年度に比べ</a:t>
          </a:r>
          <a:r>
            <a:rPr kumimoji="0" lang="en-US" altLang="ja-JP" sz="1100" b="0" i="0" u="none" strike="noStrike" kern="0" cap="none" spc="0" normalizeH="0" baseline="0" noProof="0">
              <a:ln>
                <a:noFill/>
              </a:ln>
              <a:solidFill>
                <a:prstClr val="black"/>
              </a:solidFill>
              <a:effectLst/>
              <a:uLnTx/>
              <a:uFillTx/>
              <a:latin typeface="+mn-lt"/>
              <a:ea typeface="+mn-ea"/>
              <a:cs typeface="+mn-cs"/>
            </a:rPr>
            <a:t>0.9</a:t>
          </a:r>
          <a:r>
            <a:rPr kumimoji="0" lang="ja-JP" altLang="en-US" sz="1100" b="0" i="0" u="none" strike="noStrike" kern="0" cap="none" spc="0" normalizeH="0" baseline="0" noProof="0">
              <a:ln>
                <a:noFill/>
              </a:ln>
              <a:solidFill>
                <a:prstClr val="black"/>
              </a:solidFill>
              <a:effectLst/>
              <a:uLnTx/>
              <a:uFillTx/>
              <a:latin typeface="+mn-lt"/>
              <a:ea typeface="+mn-ea"/>
              <a:cs typeface="+mn-cs"/>
            </a:rPr>
            <a:t>億円圧縮したが、経常一般財源の減少分の方が大きかったため経常収支比率が増加したと分析している。</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ts val="16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今後、人口減少に伴う普通交付税の減も見込まれるため、公共施設の適正配置や事務事業の見直し等の行財政改革を通じて経常経費の削減に努める。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142239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539980"/>
          <a:ext cx="0" cy="131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66040</xdr:rowOff>
    </xdr:from>
    <xdr:to>
      <xdr:col>82</xdr:col>
      <xdr:colOff>107950</xdr:colOff>
      <xdr:row>75</xdr:row>
      <xdr:rowOff>153670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2753340"/>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2557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66040</xdr:rowOff>
    </xdr:from>
    <xdr:to>
      <xdr:col>78</xdr:col>
      <xdr:colOff>69850</xdr:colOff>
      <xdr:row>75</xdr:row>
      <xdr:rowOff>69850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27533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3810</xdr:rowOff>
    </xdr:from>
    <xdr:to>
      <xdr:col>78</xdr:col>
      <xdr:colOff>120650</xdr:colOff>
      <xdr:row>75</xdr:row>
      <xdr:rowOff>105410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90188</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48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142240</xdr:rowOff>
    </xdr:from>
    <xdr:to>
      <xdr:col>73</xdr:col>
      <xdr:colOff>180975</xdr:colOff>
      <xdr:row>75</xdr:row>
      <xdr:rowOff>69850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28295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66040</xdr:rowOff>
    </xdr:from>
    <xdr:to>
      <xdr:col>69</xdr:col>
      <xdr:colOff>92075</xdr:colOff>
      <xdr:row>74</xdr:row>
      <xdr:rowOff>142240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27533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160020</xdr:rowOff>
    </xdr:from>
    <xdr:to>
      <xdr:col>69</xdr:col>
      <xdr:colOff>142875</xdr:colOff>
      <xdr:row>77</xdr:row>
      <xdr:rowOff>90170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74947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106680</xdr:rowOff>
    </xdr:from>
    <xdr:to>
      <xdr:col>65</xdr:col>
      <xdr:colOff>53975</xdr:colOff>
      <xdr:row>77</xdr:row>
      <xdr:rowOff>36830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21607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102870</xdr:rowOff>
    </xdr:from>
    <xdr:to>
      <xdr:col>82</xdr:col>
      <xdr:colOff>158750</xdr:colOff>
      <xdr:row>76</xdr:row>
      <xdr:rowOff>33020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119397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15240</xdr:rowOff>
    </xdr:from>
    <xdr:to>
      <xdr:col>78</xdr:col>
      <xdr:colOff>120650</xdr:colOff>
      <xdr:row>74</xdr:row>
      <xdr:rowOff>116840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127017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47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19050</xdr:rowOff>
    </xdr:from>
    <xdr:to>
      <xdr:col>74</xdr:col>
      <xdr:colOff>31750</xdr:colOff>
      <xdr:row>75</xdr:row>
      <xdr:rowOff>120650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130827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91440</xdr:rowOff>
    </xdr:from>
    <xdr:to>
      <xdr:col>69</xdr:col>
      <xdr:colOff>142875</xdr:colOff>
      <xdr:row>75</xdr:row>
      <xdr:rowOff>21590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31767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15240</xdr:rowOff>
    </xdr:from>
    <xdr:to>
      <xdr:col>65</xdr:col>
      <xdr:colOff>53975</xdr:colOff>
      <xdr:row>74</xdr:row>
      <xdr:rowOff>116840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127017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新潟県佐渡市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56271</xdr:rowOff>
    </xdr:from>
    <xdr:to>
      <xdr:col>29</xdr:col>
      <xdr:colOff>127000</xdr:colOff>
      <xdr:row>20</xdr:row>
      <xdr:rowOff>110861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1989846"/>
          <a:ext cx="0" cy="159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82938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110861</xdr:rowOff>
    </xdr:from>
    <xdr:to>
      <xdr:col>30</xdr:col>
      <xdr:colOff>25400</xdr:colOff>
      <xdr:row>20</xdr:row>
      <xdr:rowOff>110861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74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142648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3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56271</xdr:rowOff>
    </xdr:from>
    <xdr:to>
      <xdr:col>30</xdr:col>
      <xdr:colOff>25400</xdr:colOff>
      <xdr:row>11</xdr:row>
      <xdr:rowOff>56271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1989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56271</xdr:rowOff>
    </xdr:from>
    <xdr:to>
      <xdr:col>29</xdr:col>
      <xdr:colOff>127000</xdr:colOff>
      <xdr:row>11</xdr:row>
      <xdr:rowOff>148946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1989846"/>
          <a:ext cx="647700" cy="92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88785</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79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116708</xdr:rowOff>
    </xdr:from>
    <xdr:to>
      <xdr:col>29</xdr:col>
      <xdr:colOff>177800</xdr:colOff>
      <xdr:row>17</xdr:row>
      <xdr:rowOff>46858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07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148946</xdr:rowOff>
    </xdr:from>
    <xdr:to>
      <xdr:col>26</xdr:col>
      <xdr:colOff>50800</xdr:colOff>
      <xdr:row>12</xdr:row>
      <xdr:rowOff>28717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082521"/>
          <a:ext cx="698500" cy="51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133563</xdr:rowOff>
    </xdr:from>
    <xdr:to>
      <xdr:col>26</xdr:col>
      <xdr:colOff>101600</xdr:colOff>
      <xdr:row>17</xdr:row>
      <xdr:rowOff>63713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243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48490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10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28717</xdr:rowOff>
    </xdr:from>
    <xdr:to>
      <xdr:col>22</xdr:col>
      <xdr:colOff>114300</xdr:colOff>
      <xdr:row>13</xdr:row>
      <xdr:rowOff>7046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133742"/>
          <a:ext cx="698500" cy="149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65044</xdr:rowOff>
    </xdr:from>
    <xdr:to>
      <xdr:col>22</xdr:col>
      <xdr:colOff>165100</xdr:colOff>
      <xdr:row>17</xdr:row>
      <xdr:rowOff>166644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27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151421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13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7046</xdr:rowOff>
    </xdr:from>
    <xdr:to>
      <xdr:col>18</xdr:col>
      <xdr:colOff>177800</xdr:colOff>
      <xdr:row>13</xdr:row>
      <xdr:rowOff>71572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283521"/>
          <a:ext cx="698500" cy="64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101178</xdr:rowOff>
    </xdr:from>
    <xdr:to>
      <xdr:col>19</xdr:col>
      <xdr:colOff>38100</xdr:colOff>
      <xdr:row>18</xdr:row>
      <xdr:rowOff>31328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34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16105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4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118491</xdr:rowOff>
    </xdr:from>
    <xdr:to>
      <xdr:col>15</xdr:col>
      <xdr:colOff>101600</xdr:colOff>
      <xdr:row>18</xdr:row>
      <xdr:rowOff>48641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807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33418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6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5471</xdr:rowOff>
    </xdr:from>
    <xdr:to>
      <xdr:col>29</xdr:col>
      <xdr:colOff>177800</xdr:colOff>
      <xdr:row>11</xdr:row>
      <xdr:rowOff>107071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1939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123598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188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98146</xdr:rowOff>
    </xdr:from>
    <xdr:to>
      <xdr:col>26</xdr:col>
      <xdr:colOff>101600</xdr:colOff>
      <xdr:row>12</xdr:row>
      <xdr:rowOff>28296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031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38473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1800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149367</xdr:rowOff>
    </xdr:from>
    <xdr:to>
      <xdr:col>22</xdr:col>
      <xdr:colOff>165100</xdr:colOff>
      <xdr:row>12</xdr:row>
      <xdr:rowOff>79517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082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89694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1851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127696</xdr:rowOff>
    </xdr:from>
    <xdr:to>
      <xdr:col>19</xdr:col>
      <xdr:colOff>38100</xdr:colOff>
      <xdr:row>13</xdr:row>
      <xdr:rowOff>57846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232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68023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001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20772</xdr:rowOff>
    </xdr:from>
    <xdr:to>
      <xdr:col>15</xdr:col>
      <xdr:colOff>101600</xdr:colOff>
      <xdr:row>13</xdr:row>
      <xdr:rowOff>122372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297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132549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066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81280</xdr:rowOff>
    </xdr:from>
    <xdr:to>
      <xdr:col>29</xdr:col>
      <xdr:colOff>127000</xdr:colOff>
      <xdr:row>38</xdr:row>
      <xdr:rowOff>63580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05830"/>
          <a:ext cx="0" cy="15253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35657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0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63580</xdr:rowOff>
    </xdr:from>
    <xdr:to>
      <xdr:col>30</xdr:col>
      <xdr:colOff>25400</xdr:colOff>
      <xdr:row>38</xdr:row>
      <xdr:rowOff>63580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3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339107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4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81280</xdr:rowOff>
    </xdr:from>
    <xdr:to>
      <xdr:col>30</xdr:col>
      <xdr:colOff>25400</xdr:colOff>
      <xdr:row>33</xdr:row>
      <xdr:rowOff>81280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058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81280</xdr:rowOff>
    </xdr:from>
    <xdr:to>
      <xdr:col>29</xdr:col>
      <xdr:colOff>127000</xdr:colOff>
      <xdr:row>33</xdr:row>
      <xdr:rowOff>146202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005830"/>
          <a:ext cx="647700" cy="64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199937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10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227860</xdr:rowOff>
    </xdr:from>
    <xdr:to>
      <xdr:col>29</xdr:col>
      <xdr:colOff>177800</xdr:colOff>
      <xdr:row>35</xdr:row>
      <xdr:rowOff>329460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38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146202</xdr:rowOff>
    </xdr:from>
    <xdr:to>
      <xdr:col>26</xdr:col>
      <xdr:colOff>50800</xdr:colOff>
      <xdr:row>33</xdr:row>
      <xdr:rowOff>209492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070752"/>
          <a:ext cx="698500" cy="63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265056</xdr:rowOff>
    </xdr:from>
    <xdr:to>
      <xdr:col>26</xdr:col>
      <xdr:colOff>101600</xdr:colOff>
      <xdr:row>36</xdr:row>
      <xdr:rowOff>23756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8533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61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170499</xdr:rowOff>
    </xdr:from>
    <xdr:to>
      <xdr:col>22</xdr:col>
      <xdr:colOff>114300</xdr:colOff>
      <xdr:row>33</xdr:row>
      <xdr:rowOff>209492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095049"/>
          <a:ext cx="698500" cy="38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35085</xdr:rowOff>
    </xdr:from>
    <xdr:to>
      <xdr:col>22</xdr:col>
      <xdr:colOff>165100</xdr:colOff>
      <xdr:row>36</xdr:row>
      <xdr:rowOff>136685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121462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7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83533</xdr:rowOff>
    </xdr:from>
    <xdr:to>
      <xdr:col>18</xdr:col>
      <xdr:colOff>177800</xdr:colOff>
      <xdr:row>33</xdr:row>
      <xdr:rowOff>170499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008083"/>
          <a:ext cx="698500" cy="86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29794</xdr:rowOff>
    </xdr:from>
    <xdr:to>
      <xdr:col>19</xdr:col>
      <xdr:colOff>38100</xdr:colOff>
      <xdr:row>36</xdr:row>
      <xdr:rowOff>131394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116171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6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44033</xdr:rowOff>
    </xdr:from>
    <xdr:to>
      <xdr:col>15</xdr:col>
      <xdr:colOff>101600</xdr:colOff>
      <xdr:row>36</xdr:row>
      <xdr:rowOff>145633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130410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30480</xdr:rowOff>
    </xdr:from>
    <xdr:to>
      <xdr:col>29</xdr:col>
      <xdr:colOff>177800</xdr:colOff>
      <xdr:row>33</xdr:row>
      <xdr:rowOff>132080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5955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32</xdr:row>
      <xdr:rowOff>148607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590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95402</xdr:rowOff>
    </xdr:from>
    <xdr:to>
      <xdr:col>26</xdr:col>
      <xdr:colOff>101600</xdr:colOff>
      <xdr:row>33</xdr:row>
      <xdr:rowOff>197002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019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35729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578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158692</xdr:rowOff>
    </xdr:from>
    <xdr:to>
      <xdr:col>22</xdr:col>
      <xdr:colOff>165100</xdr:colOff>
      <xdr:row>33</xdr:row>
      <xdr:rowOff>260292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083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99019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585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119699</xdr:rowOff>
    </xdr:from>
    <xdr:to>
      <xdr:col>19</xdr:col>
      <xdr:colOff>38100</xdr:colOff>
      <xdr:row>33</xdr:row>
      <xdr:rowOff>221299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044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60026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581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32733</xdr:rowOff>
    </xdr:from>
    <xdr:to>
      <xdr:col>15</xdr:col>
      <xdr:colOff>101600</xdr:colOff>
      <xdr:row>33</xdr:row>
      <xdr:rowOff>134333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5957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31</xdr:row>
      <xdr:rowOff>315960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57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新潟県佐渡市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50,651
50,423
855.68
49,202,791
47,158,099
1,211,572
25,539,789
47,846,807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162966</xdr:rowOff>
    </xdr:from>
    <xdr:to>
      <xdr:col>24</xdr:col>
      <xdr:colOff>62865</xdr:colOff>
      <xdr:row>37</xdr:row>
      <xdr:rowOff>127724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35016"/>
          <a:ext cx="1270" cy="133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131551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127724</xdr:rowOff>
    </xdr:from>
    <xdr:to>
      <xdr:col>24</xdr:col>
      <xdr:colOff>152400</xdr:colOff>
      <xdr:row>37</xdr:row>
      <xdr:rowOff>127724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71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109643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1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162966</xdr:rowOff>
    </xdr:from>
    <xdr:to>
      <xdr:col>24</xdr:col>
      <xdr:colOff>152400</xdr:colOff>
      <xdr:row>29</xdr:row>
      <xdr:rowOff>162966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29</xdr:row>
      <xdr:rowOff>162966</xdr:rowOff>
    </xdr:from>
    <xdr:to>
      <xdr:col>24</xdr:col>
      <xdr:colOff>63500</xdr:colOff>
      <xdr:row>30</xdr:row>
      <xdr:rowOff>52222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135016"/>
          <a:ext cx="838200" cy="6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107268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36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128841</xdr:rowOff>
    </xdr:from>
    <xdr:to>
      <xdr:col>24</xdr:col>
      <xdr:colOff>114300</xdr:colOff>
      <xdr:row>35</xdr:row>
      <xdr:rowOff>58991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52222</xdr:rowOff>
    </xdr:from>
    <xdr:to>
      <xdr:col>19</xdr:col>
      <xdr:colOff>177800</xdr:colOff>
      <xdr:row>30</xdr:row>
      <xdr:rowOff>76848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195722"/>
          <a:ext cx="889000" cy="2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143510</xdr:rowOff>
    </xdr:from>
    <xdr:to>
      <xdr:col>20</xdr:col>
      <xdr:colOff>38100</xdr:colOff>
      <xdr:row>35</xdr:row>
      <xdr:rowOff>73660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64787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6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76848</xdr:rowOff>
    </xdr:from>
    <xdr:to>
      <xdr:col>15</xdr:col>
      <xdr:colOff>50800</xdr:colOff>
      <xdr:row>31</xdr:row>
      <xdr:rowOff>142659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220348"/>
          <a:ext cx="889000" cy="2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29235</xdr:rowOff>
    </xdr:from>
    <xdr:to>
      <xdr:col>15</xdr:col>
      <xdr:colOff>101600</xdr:colOff>
      <xdr:row>35</xdr:row>
      <xdr:rowOff>130835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121962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142659</xdr:rowOff>
    </xdr:from>
    <xdr:to>
      <xdr:col>10</xdr:col>
      <xdr:colOff>114300</xdr:colOff>
      <xdr:row>32</xdr:row>
      <xdr:rowOff>4966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457609"/>
          <a:ext cx="889000" cy="3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131864</xdr:rowOff>
    </xdr:from>
    <xdr:to>
      <xdr:col>10</xdr:col>
      <xdr:colOff>165100</xdr:colOff>
      <xdr:row>36</xdr:row>
      <xdr:rowOff>62014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53141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135230</xdr:rowOff>
    </xdr:from>
    <xdr:to>
      <xdr:col>6</xdr:col>
      <xdr:colOff>38100</xdr:colOff>
      <xdr:row>36</xdr:row>
      <xdr:rowOff>65380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56507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112166</xdr:rowOff>
    </xdr:from>
    <xdr:to>
      <xdr:col>24</xdr:col>
      <xdr:colOff>114300</xdr:colOff>
      <xdr:row>30</xdr:row>
      <xdr:rowOff>42316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08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65193</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03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1422</xdr:rowOff>
    </xdr:from>
    <xdr:to>
      <xdr:col>20</xdr:col>
      <xdr:colOff>38100</xdr:colOff>
      <xdr:row>30</xdr:row>
      <xdr:rowOff>103022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14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28</xdr:row>
      <xdr:rowOff>119549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4920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26048</xdr:rowOff>
    </xdr:from>
    <xdr:to>
      <xdr:col>15</xdr:col>
      <xdr:colOff>101600</xdr:colOff>
      <xdr:row>30</xdr:row>
      <xdr:rowOff>127648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16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28</xdr:row>
      <xdr:rowOff>144175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4944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91859</xdr:rowOff>
    </xdr:from>
    <xdr:to>
      <xdr:col>10</xdr:col>
      <xdr:colOff>165100</xdr:colOff>
      <xdr:row>32</xdr:row>
      <xdr:rowOff>22009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4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38536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18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125616</xdr:rowOff>
    </xdr:from>
    <xdr:to>
      <xdr:col>6</xdr:col>
      <xdr:colOff>38100</xdr:colOff>
      <xdr:row>32</xdr:row>
      <xdr:rowOff>55766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44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72293</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215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83627</xdr:rowOff>
    </xdr:from>
    <xdr:to>
      <xdr:col>24</xdr:col>
      <xdr:colOff>62865</xdr:colOff>
      <xdr:row>58</xdr:row>
      <xdr:rowOff>55380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56127"/>
          <a:ext cx="1270" cy="1343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59207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55380</xdr:rowOff>
    </xdr:from>
    <xdr:to>
      <xdr:col>24</xdr:col>
      <xdr:colOff>152400</xdr:colOff>
      <xdr:row>58</xdr:row>
      <xdr:rowOff>55380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9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30304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3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83627</xdr:rowOff>
    </xdr:from>
    <xdr:to>
      <xdr:col>24</xdr:col>
      <xdr:colOff>152400</xdr:colOff>
      <xdr:row>50</xdr:row>
      <xdr:rowOff>83627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56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111713</xdr:rowOff>
    </xdr:from>
    <xdr:to>
      <xdr:col>24</xdr:col>
      <xdr:colOff>63500</xdr:colOff>
      <xdr:row>52</xdr:row>
      <xdr:rowOff>124155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8855663"/>
          <a:ext cx="838200" cy="18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152905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11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3028</xdr:rowOff>
    </xdr:from>
    <xdr:to>
      <xdr:col>24</xdr:col>
      <xdr:colOff>114300</xdr:colOff>
      <xdr:row>55</xdr:row>
      <xdr:rowOff>104628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3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124155</xdr:rowOff>
    </xdr:from>
    <xdr:to>
      <xdr:col>19</xdr:col>
      <xdr:colOff>177800</xdr:colOff>
      <xdr:row>53</xdr:row>
      <xdr:rowOff>24991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039555"/>
          <a:ext cx="889000" cy="7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59884</xdr:rowOff>
    </xdr:from>
    <xdr:to>
      <xdr:col>20</xdr:col>
      <xdr:colOff>38100</xdr:colOff>
      <xdr:row>55</xdr:row>
      <xdr:rowOff>161484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152611</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8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15146</xdr:rowOff>
    </xdr:from>
    <xdr:to>
      <xdr:col>15</xdr:col>
      <xdr:colOff>50800</xdr:colOff>
      <xdr:row>53</xdr:row>
      <xdr:rowOff>24991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101996"/>
          <a:ext cx="889000" cy="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49450</xdr:rowOff>
    </xdr:from>
    <xdr:to>
      <xdr:col>15</xdr:col>
      <xdr:colOff>101600</xdr:colOff>
      <xdr:row>56</xdr:row>
      <xdr:rowOff>151050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142177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4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121167</xdr:rowOff>
    </xdr:from>
    <xdr:to>
      <xdr:col>10</xdr:col>
      <xdr:colOff>114300</xdr:colOff>
      <xdr:row>53</xdr:row>
      <xdr:rowOff>15146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036567"/>
          <a:ext cx="889000" cy="6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96901</xdr:rowOff>
    </xdr:from>
    <xdr:to>
      <xdr:col>10</xdr:col>
      <xdr:colOff>165100</xdr:colOff>
      <xdr:row>57</xdr:row>
      <xdr:rowOff>27051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18178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171310</xdr:rowOff>
    </xdr:from>
    <xdr:to>
      <xdr:col>6</xdr:col>
      <xdr:colOff>38100</xdr:colOff>
      <xdr:row>57</xdr:row>
      <xdr:rowOff>101460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92587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60913</xdr:rowOff>
    </xdr:from>
    <xdr:to>
      <xdr:col>24</xdr:col>
      <xdr:colOff>114300</xdr:colOff>
      <xdr:row>51</xdr:row>
      <xdr:rowOff>162513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880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83790</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65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73355</xdr:rowOff>
    </xdr:from>
    <xdr:to>
      <xdr:col>20</xdr:col>
      <xdr:colOff>38100</xdr:colOff>
      <xdr:row>53</xdr:row>
      <xdr:rowOff>3505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898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20032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497795" y="876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145641</xdr:rowOff>
    </xdr:from>
    <xdr:to>
      <xdr:col>15</xdr:col>
      <xdr:colOff>101600</xdr:colOff>
      <xdr:row>53</xdr:row>
      <xdr:rowOff>75791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06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92318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08795" y="883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135796</xdr:rowOff>
    </xdr:from>
    <xdr:to>
      <xdr:col>10</xdr:col>
      <xdr:colOff>165100</xdr:colOff>
      <xdr:row>53</xdr:row>
      <xdr:rowOff>65946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05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82473</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19795" y="8826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70367</xdr:rowOff>
    </xdr:from>
    <xdr:to>
      <xdr:col>6</xdr:col>
      <xdr:colOff>38100</xdr:colOff>
      <xdr:row>53</xdr:row>
      <xdr:rowOff>517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898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17044</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30795" y="876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13741</xdr:rowOff>
    </xdr:from>
    <xdr:to>
      <xdr:col>24</xdr:col>
      <xdr:colOff>62865</xdr:colOff>
      <xdr:row>78</xdr:row>
      <xdr:rowOff>88402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15241"/>
          <a:ext cx="1270" cy="144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92229</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6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88402</xdr:rowOff>
    </xdr:from>
    <xdr:to>
      <xdr:col>24</xdr:col>
      <xdr:colOff>152400</xdr:colOff>
      <xdr:row>78</xdr:row>
      <xdr:rowOff>88402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6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131868</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13741</xdr:rowOff>
    </xdr:from>
    <xdr:to>
      <xdr:col>24</xdr:col>
      <xdr:colOff>152400</xdr:colOff>
      <xdr:row>70</xdr:row>
      <xdr:rowOff>13741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15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153462</xdr:rowOff>
    </xdr:from>
    <xdr:to>
      <xdr:col>24</xdr:col>
      <xdr:colOff>63500</xdr:colOff>
      <xdr:row>73</xdr:row>
      <xdr:rowOff>106736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2497862"/>
          <a:ext cx="838200" cy="12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170837</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29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20960</xdr:rowOff>
    </xdr:from>
    <xdr:to>
      <xdr:col>24</xdr:col>
      <xdr:colOff>114300</xdr:colOff>
      <xdr:row>76</xdr:row>
      <xdr:rowOff>122560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106736</xdr:rowOff>
    </xdr:from>
    <xdr:to>
      <xdr:col>19</xdr:col>
      <xdr:colOff>177800</xdr:colOff>
      <xdr:row>73</xdr:row>
      <xdr:rowOff>143541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2622586"/>
          <a:ext cx="889000" cy="3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9530</xdr:rowOff>
    </xdr:from>
    <xdr:to>
      <xdr:col>20</xdr:col>
      <xdr:colOff>38100</xdr:colOff>
      <xdr:row>76</xdr:row>
      <xdr:rowOff>111130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102257</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3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143541</xdr:rowOff>
    </xdr:from>
    <xdr:to>
      <xdr:col>15</xdr:col>
      <xdr:colOff>50800</xdr:colOff>
      <xdr:row>75</xdr:row>
      <xdr:rowOff>102438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2659391"/>
          <a:ext cx="889000" cy="30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67549</xdr:rowOff>
    </xdr:from>
    <xdr:to>
      <xdr:col>15</xdr:col>
      <xdr:colOff>101600</xdr:colOff>
      <xdr:row>76</xdr:row>
      <xdr:rowOff>169149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9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160276</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90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58684</xdr:rowOff>
    </xdr:from>
    <xdr:to>
      <xdr:col>10</xdr:col>
      <xdr:colOff>114300</xdr:colOff>
      <xdr:row>75</xdr:row>
      <xdr:rowOff>102438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2917434"/>
          <a:ext cx="889000" cy="4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157297</xdr:rowOff>
    </xdr:from>
    <xdr:to>
      <xdr:col>10</xdr:col>
      <xdr:colOff>165100</xdr:colOff>
      <xdr:row>77</xdr:row>
      <xdr:rowOff>87447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78574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28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112491</xdr:rowOff>
    </xdr:from>
    <xdr:to>
      <xdr:col>6</xdr:col>
      <xdr:colOff>38100</xdr:colOff>
      <xdr:row>77</xdr:row>
      <xdr:rowOff>42641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33768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235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102662</xdr:rowOff>
    </xdr:from>
    <xdr:to>
      <xdr:col>24</xdr:col>
      <xdr:colOff>114300</xdr:colOff>
      <xdr:row>73</xdr:row>
      <xdr:rowOff>32812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44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125539</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29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55936</xdr:rowOff>
    </xdr:from>
    <xdr:to>
      <xdr:col>20</xdr:col>
      <xdr:colOff>38100</xdr:colOff>
      <xdr:row>73</xdr:row>
      <xdr:rowOff>157536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57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2613</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234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92741</xdr:rowOff>
    </xdr:from>
    <xdr:to>
      <xdr:col>15</xdr:col>
      <xdr:colOff>101600</xdr:colOff>
      <xdr:row>74</xdr:row>
      <xdr:rowOff>22891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60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39418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238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51638</xdr:rowOff>
    </xdr:from>
    <xdr:to>
      <xdr:col>10</xdr:col>
      <xdr:colOff>165100</xdr:colOff>
      <xdr:row>75</xdr:row>
      <xdr:rowOff>153237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9103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169765</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268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7884</xdr:rowOff>
    </xdr:from>
    <xdr:to>
      <xdr:col>6</xdr:col>
      <xdr:colOff>38100</xdr:colOff>
      <xdr:row>75</xdr:row>
      <xdr:rowOff>109484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86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126011</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264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133223</xdr:rowOff>
    </xdr:from>
    <xdr:to>
      <xdr:col>24</xdr:col>
      <xdr:colOff>62865</xdr:colOff>
      <xdr:row>99</xdr:row>
      <xdr:rowOff>45974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63723"/>
          <a:ext cx="1270" cy="145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49801</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2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45974</xdr:rowOff>
    </xdr:from>
    <xdr:to>
      <xdr:col>24</xdr:col>
      <xdr:colOff>152400</xdr:colOff>
      <xdr:row>99</xdr:row>
      <xdr:rowOff>45974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1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79900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133223</xdr:rowOff>
    </xdr:from>
    <xdr:to>
      <xdr:col>24</xdr:col>
      <xdr:colOff>152400</xdr:colOff>
      <xdr:row>90</xdr:row>
      <xdr:rowOff>133223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114554</xdr:rowOff>
    </xdr:from>
    <xdr:to>
      <xdr:col>24</xdr:col>
      <xdr:colOff>63500</xdr:colOff>
      <xdr:row>97</xdr:row>
      <xdr:rowOff>68627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573754"/>
          <a:ext cx="838200" cy="12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31441</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191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8564</xdr:rowOff>
    </xdr:from>
    <xdr:to>
      <xdr:col>24</xdr:col>
      <xdr:colOff>114300</xdr:colOff>
      <xdr:row>96</xdr:row>
      <xdr:rowOff>110164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114554</xdr:rowOff>
    </xdr:from>
    <xdr:to>
      <xdr:col>19</xdr:col>
      <xdr:colOff>177800</xdr:colOff>
      <xdr:row>98</xdr:row>
      <xdr:rowOff>53322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573754"/>
          <a:ext cx="889000" cy="28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39567</xdr:rowOff>
    </xdr:from>
    <xdr:to>
      <xdr:col>20</xdr:col>
      <xdr:colOff>38100</xdr:colOff>
      <xdr:row>95</xdr:row>
      <xdr:rowOff>141167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157694</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10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170963</xdr:rowOff>
    </xdr:from>
    <xdr:to>
      <xdr:col>15</xdr:col>
      <xdr:colOff>50800</xdr:colOff>
      <xdr:row>98</xdr:row>
      <xdr:rowOff>53322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801613"/>
          <a:ext cx="889000" cy="5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87354</xdr:rowOff>
    </xdr:from>
    <xdr:to>
      <xdr:col>15</xdr:col>
      <xdr:colOff>101600</xdr:colOff>
      <xdr:row>97</xdr:row>
      <xdr:rowOff>17504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34031</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32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170963</xdr:rowOff>
    </xdr:from>
    <xdr:to>
      <xdr:col>10</xdr:col>
      <xdr:colOff>114300</xdr:colOff>
      <xdr:row>98</xdr:row>
      <xdr:rowOff>33184</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01613"/>
          <a:ext cx="889000" cy="3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119543</xdr:rowOff>
    </xdr:from>
    <xdr:to>
      <xdr:col>10</xdr:col>
      <xdr:colOff>165100</xdr:colOff>
      <xdr:row>97</xdr:row>
      <xdr:rowOff>49693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66220</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35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162913</xdr:rowOff>
    </xdr:from>
    <xdr:to>
      <xdr:col>6</xdr:col>
      <xdr:colOff>38100</xdr:colOff>
      <xdr:row>97</xdr:row>
      <xdr:rowOff>93063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109590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3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17827</xdr:rowOff>
    </xdr:from>
    <xdr:to>
      <xdr:col>24</xdr:col>
      <xdr:colOff>114300</xdr:colOff>
      <xdr:row>97</xdr:row>
      <xdr:rowOff>119427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64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167704</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62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63754</xdr:rowOff>
    </xdr:from>
    <xdr:to>
      <xdr:col>20</xdr:col>
      <xdr:colOff>38100</xdr:colOff>
      <xdr:row>96</xdr:row>
      <xdr:rowOff>165354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2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156481</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615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2522</xdr:rowOff>
    </xdr:from>
    <xdr:to>
      <xdr:col>15</xdr:col>
      <xdr:colOff>101600</xdr:colOff>
      <xdr:row>98</xdr:row>
      <xdr:rowOff>104122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0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95249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89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120163</xdr:rowOff>
    </xdr:from>
    <xdr:to>
      <xdr:col>10</xdr:col>
      <xdr:colOff>165100</xdr:colOff>
      <xdr:row>98</xdr:row>
      <xdr:rowOff>50313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5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41440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8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153834</xdr:rowOff>
    </xdr:from>
    <xdr:to>
      <xdr:col>6</xdr:col>
      <xdr:colOff>38100</xdr:colOff>
      <xdr:row>98</xdr:row>
      <xdr:rowOff>83984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8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75111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87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52498</xdr:rowOff>
    </xdr:from>
    <xdr:to>
      <xdr:col>54</xdr:col>
      <xdr:colOff>189865</xdr:colOff>
      <xdr:row>37</xdr:row>
      <xdr:rowOff>162858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881798"/>
          <a:ext cx="1270" cy="624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166685</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1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162858</xdr:rowOff>
    </xdr:from>
    <xdr:to>
      <xdr:col>55</xdr:col>
      <xdr:colOff>88900</xdr:colOff>
      <xdr:row>37</xdr:row>
      <xdr:rowOff>162858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0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170625</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657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52498</xdr:rowOff>
    </xdr:from>
    <xdr:to>
      <xdr:col>55</xdr:col>
      <xdr:colOff>88900</xdr:colOff>
      <xdr:row>34</xdr:row>
      <xdr:rowOff>52498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88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52498</xdr:rowOff>
    </xdr:from>
    <xdr:to>
      <xdr:col>55</xdr:col>
      <xdr:colOff>0</xdr:colOff>
      <xdr:row>34</xdr:row>
      <xdr:rowOff>131105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5881798"/>
          <a:ext cx="838200" cy="7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40714</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212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62287</xdr:rowOff>
    </xdr:from>
    <xdr:to>
      <xdr:col>55</xdr:col>
      <xdr:colOff>50800</xdr:colOff>
      <xdr:row>36</xdr:row>
      <xdr:rowOff>163887</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3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65396</xdr:rowOff>
    </xdr:from>
    <xdr:to>
      <xdr:col>50</xdr:col>
      <xdr:colOff>114300</xdr:colOff>
      <xdr:row>34</xdr:row>
      <xdr:rowOff>131105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551796"/>
          <a:ext cx="889000" cy="40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76263</xdr:rowOff>
    </xdr:from>
    <xdr:to>
      <xdr:col>50</xdr:col>
      <xdr:colOff>165100</xdr:colOff>
      <xdr:row>37</xdr:row>
      <xdr:rowOff>6413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168990</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34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65396</xdr:rowOff>
    </xdr:from>
    <xdr:to>
      <xdr:col>45</xdr:col>
      <xdr:colOff>177800</xdr:colOff>
      <xdr:row>36</xdr:row>
      <xdr:rowOff>54149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551796"/>
          <a:ext cx="889000" cy="67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147920</xdr:rowOff>
    </xdr:from>
    <xdr:to>
      <xdr:col>46</xdr:col>
      <xdr:colOff>38100</xdr:colOff>
      <xdr:row>34</xdr:row>
      <xdr:rowOff>78070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69197</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898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54149</xdr:rowOff>
    </xdr:from>
    <xdr:to>
      <xdr:col>41</xdr:col>
      <xdr:colOff>50800</xdr:colOff>
      <xdr:row>36</xdr:row>
      <xdr:rowOff>80045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226349"/>
          <a:ext cx="889000" cy="2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10769</xdr:rowOff>
    </xdr:from>
    <xdr:to>
      <xdr:col>41</xdr:col>
      <xdr:colOff>101600</xdr:colOff>
      <xdr:row>37</xdr:row>
      <xdr:rowOff>112369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103496</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44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28092</xdr:rowOff>
    </xdr:from>
    <xdr:to>
      <xdr:col>36</xdr:col>
      <xdr:colOff>165100</xdr:colOff>
      <xdr:row>37</xdr:row>
      <xdr:rowOff>129692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120819</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4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1698</xdr:rowOff>
    </xdr:from>
    <xdr:to>
      <xdr:col>55</xdr:col>
      <xdr:colOff>50800</xdr:colOff>
      <xdr:row>34</xdr:row>
      <xdr:rowOff>103298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83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126175</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78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80305</xdr:rowOff>
    </xdr:from>
    <xdr:to>
      <xdr:col>50</xdr:col>
      <xdr:colOff>165100</xdr:colOff>
      <xdr:row>35</xdr:row>
      <xdr:rowOff>10455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9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26982</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684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14596</xdr:rowOff>
    </xdr:from>
    <xdr:to>
      <xdr:col>46</xdr:col>
      <xdr:colOff>38100</xdr:colOff>
      <xdr:row>32</xdr:row>
      <xdr:rowOff>116196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5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132723</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276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3349</xdr:rowOff>
    </xdr:from>
    <xdr:to>
      <xdr:col>41</xdr:col>
      <xdr:colOff>101600</xdr:colOff>
      <xdr:row>36</xdr:row>
      <xdr:rowOff>104949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17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121476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595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29245</xdr:rowOff>
    </xdr:from>
    <xdr:to>
      <xdr:col>36</xdr:col>
      <xdr:colOff>165100</xdr:colOff>
      <xdr:row>36</xdr:row>
      <xdr:rowOff>130845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2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147372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597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104331</xdr:rowOff>
    </xdr:from>
    <xdr:to>
      <xdr:col>54</xdr:col>
      <xdr:colOff>189865</xdr:colOff>
      <xdr:row>59</xdr:row>
      <xdr:rowOff>95224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76831"/>
          <a:ext cx="1270" cy="1533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99051</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21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95224</xdr:rowOff>
    </xdr:from>
    <xdr:to>
      <xdr:col>55</xdr:col>
      <xdr:colOff>88900</xdr:colOff>
      <xdr:row>59</xdr:row>
      <xdr:rowOff>95224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21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51008</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5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104331</xdr:rowOff>
    </xdr:from>
    <xdr:to>
      <xdr:col>55</xdr:col>
      <xdr:colOff>88900</xdr:colOff>
      <xdr:row>50</xdr:row>
      <xdr:rowOff>104331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7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100330</xdr:rowOff>
    </xdr:from>
    <xdr:to>
      <xdr:col>55</xdr:col>
      <xdr:colOff>0</xdr:colOff>
      <xdr:row>52</xdr:row>
      <xdr:rowOff>69710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8844280"/>
          <a:ext cx="838200" cy="14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126928</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556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148501</xdr:rowOff>
    </xdr:from>
    <xdr:to>
      <xdr:col>55</xdr:col>
      <xdr:colOff>50800</xdr:colOff>
      <xdr:row>56</xdr:row>
      <xdr:rowOff>78651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57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100330</xdr:rowOff>
    </xdr:from>
    <xdr:to>
      <xdr:col>50</xdr:col>
      <xdr:colOff>114300</xdr:colOff>
      <xdr:row>53</xdr:row>
      <xdr:rowOff>28524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8844280"/>
          <a:ext cx="889000" cy="27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147689</xdr:rowOff>
    </xdr:from>
    <xdr:to>
      <xdr:col>50</xdr:col>
      <xdr:colOff>165100</xdr:colOff>
      <xdr:row>56</xdr:row>
      <xdr:rowOff>77839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57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68966</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67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28524</xdr:rowOff>
    </xdr:from>
    <xdr:to>
      <xdr:col>45</xdr:col>
      <xdr:colOff>177800</xdr:colOff>
      <xdr:row>54</xdr:row>
      <xdr:rowOff>86081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115374"/>
          <a:ext cx="889000" cy="22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167272</xdr:rowOff>
    </xdr:from>
    <xdr:to>
      <xdr:col>46</xdr:col>
      <xdr:colOff>38100</xdr:colOff>
      <xdr:row>56</xdr:row>
      <xdr:rowOff>97422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59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88549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68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126124</xdr:rowOff>
    </xdr:from>
    <xdr:to>
      <xdr:col>41</xdr:col>
      <xdr:colOff>50800</xdr:colOff>
      <xdr:row>54</xdr:row>
      <xdr:rowOff>86081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8870074"/>
          <a:ext cx="889000" cy="47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169342</xdr:rowOff>
    </xdr:from>
    <xdr:to>
      <xdr:col>41</xdr:col>
      <xdr:colOff>101600</xdr:colOff>
      <xdr:row>56</xdr:row>
      <xdr:rowOff>99492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5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90619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69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10351</xdr:rowOff>
    </xdr:from>
    <xdr:to>
      <xdr:col>36</xdr:col>
      <xdr:colOff>165100</xdr:colOff>
      <xdr:row>56</xdr:row>
      <xdr:rowOff>111951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103078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70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18910</xdr:rowOff>
    </xdr:from>
    <xdr:to>
      <xdr:col>55</xdr:col>
      <xdr:colOff>50800</xdr:colOff>
      <xdr:row>52</xdr:row>
      <xdr:rowOff>120510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893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41787</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8785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49530</xdr:rowOff>
    </xdr:from>
    <xdr:to>
      <xdr:col>50</xdr:col>
      <xdr:colOff>165100</xdr:colOff>
      <xdr:row>51</xdr:row>
      <xdr:rowOff>151130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879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167657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856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149174</xdr:rowOff>
    </xdr:from>
    <xdr:to>
      <xdr:col>46</xdr:col>
      <xdr:colOff>38100</xdr:colOff>
      <xdr:row>53</xdr:row>
      <xdr:rowOff>79324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06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95851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883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35281</xdr:rowOff>
    </xdr:from>
    <xdr:to>
      <xdr:col>41</xdr:col>
      <xdr:colOff>101600</xdr:colOff>
      <xdr:row>54</xdr:row>
      <xdr:rowOff>136881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29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153408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06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75324</xdr:rowOff>
    </xdr:from>
    <xdr:to>
      <xdr:col>36</xdr:col>
      <xdr:colOff>165100</xdr:colOff>
      <xdr:row>52</xdr:row>
      <xdr:rowOff>5474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881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22001</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8594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123851</xdr:rowOff>
    </xdr:from>
    <xdr:to>
      <xdr:col>54</xdr:col>
      <xdr:colOff>189865</xdr:colOff>
      <xdr:row>79</xdr:row>
      <xdr:rowOff>42177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125351"/>
          <a:ext cx="1270" cy="146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46004</xdr:rowOff>
    </xdr:from>
    <xdr:ext cx="378565"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0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42177</xdr:rowOff>
    </xdr:from>
    <xdr:to>
      <xdr:col>55</xdr:col>
      <xdr:colOff>88900</xdr:colOff>
      <xdr:row>79</xdr:row>
      <xdr:rowOff>42177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70528</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90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123851</xdr:rowOff>
    </xdr:from>
    <xdr:to>
      <xdr:col>55</xdr:col>
      <xdr:colOff>88900</xdr:colOff>
      <xdr:row>70</xdr:row>
      <xdr:rowOff>123851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12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32449</xdr:rowOff>
    </xdr:from>
    <xdr:to>
      <xdr:col>55</xdr:col>
      <xdr:colOff>0</xdr:colOff>
      <xdr:row>78</xdr:row>
      <xdr:rowOff>84277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234099"/>
          <a:ext cx="838200" cy="22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103636</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05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125209</xdr:rowOff>
    </xdr:from>
    <xdr:to>
      <xdr:col>55</xdr:col>
      <xdr:colOff>50800</xdr:colOff>
      <xdr:row>78</xdr:row>
      <xdr:rowOff>55359</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2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84277</xdr:rowOff>
    </xdr:from>
    <xdr:to>
      <xdr:col>50</xdr:col>
      <xdr:colOff>114300</xdr:colOff>
      <xdr:row>78</xdr:row>
      <xdr:rowOff>134899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457377"/>
          <a:ext cx="889000" cy="5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125997</xdr:rowOff>
    </xdr:from>
    <xdr:to>
      <xdr:col>50</xdr:col>
      <xdr:colOff>165100</xdr:colOff>
      <xdr:row>78</xdr:row>
      <xdr:rowOff>56147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72674</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10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134899</xdr:rowOff>
    </xdr:from>
    <xdr:to>
      <xdr:col>45</xdr:col>
      <xdr:colOff>177800</xdr:colOff>
      <xdr:row>79</xdr:row>
      <xdr:rowOff>8077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507999"/>
          <a:ext cx="889000" cy="4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107328</xdr:rowOff>
    </xdr:from>
    <xdr:to>
      <xdr:col>46</xdr:col>
      <xdr:colOff>38100</xdr:colOff>
      <xdr:row>78</xdr:row>
      <xdr:rowOff>37478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0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54005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8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90957</xdr:rowOff>
    </xdr:from>
    <xdr:to>
      <xdr:col>41</xdr:col>
      <xdr:colOff>50800</xdr:colOff>
      <xdr:row>79</xdr:row>
      <xdr:rowOff>8077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292607"/>
          <a:ext cx="889000" cy="2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121946</xdr:rowOff>
    </xdr:from>
    <xdr:to>
      <xdr:col>41</xdr:col>
      <xdr:colOff>101600</xdr:colOff>
      <xdr:row>78</xdr:row>
      <xdr:rowOff>52096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68623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76112</xdr:rowOff>
    </xdr:from>
    <xdr:to>
      <xdr:col>36</xdr:col>
      <xdr:colOff>165100</xdr:colOff>
      <xdr:row>78</xdr:row>
      <xdr:rowOff>6262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168839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3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153099</xdr:rowOff>
    </xdr:from>
    <xdr:to>
      <xdr:col>55</xdr:col>
      <xdr:colOff>50800</xdr:colOff>
      <xdr:row>77</xdr:row>
      <xdr:rowOff>83249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18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4526</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03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33477</xdr:rowOff>
    </xdr:from>
    <xdr:to>
      <xdr:col>50</xdr:col>
      <xdr:colOff>165100</xdr:colOff>
      <xdr:row>78</xdr:row>
      <xdr:rowOff>135077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0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126204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49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84099</xdr:rowOff>
    </xdr:from>
    <xdr:to>
      <xdr:col>46</xdr:col>
      <xdr:colOff>38100</xdr:colOff>
      <xdr:row>79</xdr:row>
      <xdr:rowOff>14249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5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5376</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54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128727</xdr:rowOff>
    </xdr:from>
    <xdr:to>
      <xdr:col>41</xdr:col>
      <xdr:colOff>101600</xdr:colOff>
      <xdr:row>79</xdr:row>
      <xdr:rowOff>58877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50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50004</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594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40157</xdr:rowOff>
    </xdr:from>
    <xdr:to>
      <xdr:col>36</xdr:col>
      <xdr:colOff>165100</xdr:colOff>
      <xdr:row>77</xdr:row>
      <xdr:rowOff>141757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24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158284</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01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117487</xdr:rowOff>
    </xdr:from>
    <xdr:to>
      <xdr:col>54</xdr:col>
      <xdr:colOff>189865</xdr:colOff>
      <xdr:row>98</xdr:row>
      <xdr:rowOff>44526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890887"/>
          <a:ext cx="1270" cy="955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48353</xdr:rowOff>
    </xdr:from>
    <xdr:ext cx="534377"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85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44526</xdr:rowOff>
    </xdr:from>
    <xdr:to>
      <xdr:col>55</xdr:col>
      <xdr:colOff>88900</xdr:colOff>
      <xdr:row>98</xdr:row>
      <xdr:rowOff>44526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84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64164</xdr:rowOff>
    </xdr:from>
    <xdr:ext cx="534377"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66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117487</xdr:rowOff>
    </xdr:from>
    <xdr:to>
      <xdr:col>55</xdr:col>
      <xdr:colOff>88900</xdr:colOff>
      <xdr:row>92</xdr:row>
      <xdr:rowOff>117487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890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139636</xdr:rowOff>
    </xdr:from>
    <xdr:to>
      <xdr:col>55</xdr:col>
      <xdr:colOff>0</xdr:colOff>
      <xdr:row>92</xdr:row>
      <xdr:rowOff>149937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5570136"/>
          <a:ext cx="838200" cy="35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130015</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4177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151588</xdr:rowOff>
    </xdr:from>
    <xdr:to>
      <xdr:col>55</xdr:col>
      <xdr:colOff>50800</xdr:colOff>
      <xdr:row>96</xdr:row>
      <xdr:rowOff>81738</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43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139636</xdr:rowOff>
    </xdr:from>
    <xdr:to>
      <xdr:col>50</xdr:col>
      <xdr:colOff>114300</xdr:colOff>
      <xdr:row>91</xdr:row>
      <xdr:rowOff>167920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5570136"/>
          <a:ext cx="889000" cy="19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136017</xdr:rowOff>
    </xdr:from>
    <xdr:to>
      <xdr:col>50</xdr:col>
      <xdr:colOff>165100</xdr:colOff>
      <xdr:row>96</xdr:row>
      <xdr:rowOff>66167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42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57294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51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167920</xdr:rowOff>
    </xdr:from>
    <xdr:to>
      <xdr:col>45</xdr:col>
      <xdr:colOff>177800</xdr:colOff>
      <xdr:row>93</xdr:row>
      <xdr:rowOff>109220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5769870"/>
          <a:ext cx="889000" cy="28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161886</xdr:rowOff>
    </xdr:from>
    <xdr:to>
      <xdr:col>46</xdr:col>
      <xdr:colOff>38100</xdr:colOff>
      <xdr:row>96</xdr:row>
      <xdr:rowOff>92036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83163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54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131039</xdr:rowOff>
    </xdr:from>
    <xdr:to>
      <xdr:col>41</xdr:col>
      <xdr:colOff>50800</xdr:colOff>
      <xdr:row>93</xdr:row>
      <xdr:rowOff>109220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6972300" y="15904439"/>
          <a:ext cx="889000" cy="14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168263</xdr:rowOff>
    </xdr:from>
    <xdr:to>
      <xdr:col>41</xdr:col>
      <xdr:colOff>101600</xdr:colOff>
      <xdr:row>96</xdr:row>
      <xdr:rowOff>98413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45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89540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54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40081</xdr:rowOff>
    </xdr:from>
    <xdr:to>
      <xdr:col>36</xdr:col>
      <xdr:colOff>165100</xdr:colOff>
      <xdr:row>96</xdr:row>
      <xdr:rowOff>141681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4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132808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5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99137</xdr:rowOff>
    </xdr:from>
    <xdr:to>
      <xdr:col>55</xdr:col>
      <xdr:colOff>50800</xdr:colOff>
      <xdr:row>93</xdr:row>
      <xdr:rowOff>29287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587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19716</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579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88836</xdr:rowOff>
    </xdr:from>
    <xdr:to>
      <xdr:col>50</xdr:col>
      <xdr:colOff>165100</xdr:colOff>
      <xdr:row>91</xdr:row>
      <xdr:rowOff>18986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551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35513</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39795" y="1529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117120</xdr:rowOff>
    </xdr:from>
    <xdr:to>
      <xdr:col>46</xdr:col>
      <xdr:colOff>38100</xdr:colOff>
      <xdr:row>92</xdr:row>
      <xdr:rowOff>47270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571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63797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549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58420</xdr:rowOff>
    </xdr:from>
    <xdr:to>
      <xdr:col>41</xdr:col>
      <xdr:colOff>101600</xdr:colOff>
      <xdr:row>93</xdr:row>
      <xdr:rowOff>160020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00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5097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577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80239</xdr:rowOff>
    </xdr:from>
    <xdr:to>
      <xdr:col>36</xdr:col>
      <xdr:colOff>165100</xdr:colOff>
      <xdr:row>93</xdr:row>
      <xdr:rowOff>10389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585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26916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562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121279</xdr:rowOff>
    </xdr:from>
    <xdr:to>
      <xdr:col>85</xdr:col>
      <xdr:colOff>126364</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436229"/>
          <a:ext cx="1269" cy="129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67956</xdr:rowOff>
    </xdr:from>
    <xdr:ext cx="534377"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21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121279</xdr:rowOff>
    </xdr:from>
    <xdr:to>
      <xdr:col>86</xdr:col>
      <xdr:colOff>25400</xdr:colOff>
      <xdr:row>31</xdr:row>
      <xdr:rowOff>121279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43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64891</xdr:rowOff>
    </xdr:from>
    <xdr:to>
      <xdr:col>85</xdr:col>
      <xdr:colOff>127000</xdr:colOff>
      <xdr:row>38</xdr:row>
      <xdr:rowOff>139795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579991"/>
          <a:ext cx="838200" cy="7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50760</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394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27883</xdr:rowOff>
    </xdr:from>
    <xdr:to>
      <xdr:col>85</xdr:col>
      <xdr:colOff>177800</xdr:colOff>
      <xdr:row>38</xdr:row>
      <xdr:rowOff>129483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4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171380</xdr:rowOff>
    </xdr:from>
    <xdr:to>
      <xdr:col>81</xdr:col>
      <xdr:colOff>50800</xdr:colOff>
      <xdr:row>38</xdr:row>
      <xdr:rowOff>64891</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515030"/>
          <a:ext cx="889000" cy="6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146641</xdr:rowOff>
    </xdr:from>
    <xdr:to>
      <xdr:col>81</xdr:col>
      <xdr:colOff>101600</xdr:colOff>
      <xdr:row>38</xdr:row>
      <xdr:rowOff>76791</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49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93318</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26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171380</xdr:rowOff>
    </xdr:from>
    <xdr:to>
      <xdr:col>76</xdr:col>
      <xdr:colOff>114300</xdr:colOff>
      <xdr:row>38</xdr:row>
      <xdr:rowOff>10027</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6515030"/>
          <a:ext cx="8890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16681</xdr:rowOff>
    </xdr:from>
    <xdr:to>
      <xdr:col>76</xdr:col>
      <xdr:colOff>165100</xdr:colOff>
      <xdr:row>38</xdr:row>
      <xdr:rowOff>118281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53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109408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62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105124</xdr:rowOff>
    </xdr:from>
    <xdr:to>
      <xdr:col>71</xdr:col>
      <xdr:colOff>177800</xdr:colOff>
      <xdr:row>38</xdr:row>
      <xdr:rowOff>10027</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448774"/>
          <a:ext cx="889000" cy="7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17291</xdr:rowOff>
    </xdr:from>
    <xdr:to>
      <xdr:col>72</xdr:col>
      <xdr:colOff>38100</xdr:colOff>
      <xdr:row>38</xdr:row>
      <xdr:rowOff>118891</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53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110018</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662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52934</xdr:rowOff>
    </xdr:from>
    <xdr:to>
      <xdr:col>67</xdr:col>
      <xdr:colOff>101600</xdr:colOff>
      <xdr:row>38</xdr:row>
      <xdr:rowOff>154534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56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145661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66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88995</xdr:rowOff>
    </xdr:from>
    <xdr:to>
      <xdr:col>85</xdr:col>
      <xdr:colOff>177800</xdr:colOff>
      <xdr:row>39</xdr:row>
      <xdr:rowOff>19145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60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6310</xdr:rowOff>
    </xdr:from>
    <xdr:ext cx="469744"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52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14091</xdr:rowOff>
    </xdr:from>
    <xdr:to>
      <xdr:col>81</xdr:col>
      <xdr:colOff>101600</xdr:colOff>
      <xdr:row>38</xdr:row>
      <xdr:rowOff>115691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52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106818</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46428" y="662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120580</xdr:rowOff>
    </xdr:from>
    <xdr:to>
      <xdr:col>76</xdr:col>
      <xdr:colOff>165100</xdr:colOff>
      <xdr:row>38</xdr:row>
      <xdr:rowOff>50730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46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67257</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25111" y="623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130677</xdr:rowOff>
    </xdr:from>
    <xdr:to>
      <xdr:col>72</xdr:col>
      <xdr:colOff>38100</xdr:colOff>
      <xdr:row>38</xdr:row>
      <xdr:rowOff>60827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47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77354</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436111" y="624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54324</xdr:rowOff>
    </xdr:from>
    <xdr:to>
      <xdr:col>67</xdr:col>
      <xdr:colOff>101600</xdr:colOff>
      <xdr:row>37</xdr:row>
      <xdr:rowOff>155924</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39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1001</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547111" y="61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58686</xdr:rowOff>
    </xdr:from>
    <xdr:to>
      <xdr:col>85</xdr:col>
      <xdr:colOff>126364</xdr:colOff>
      <xdr:row>79</xdr:row>
      <xdr:rowOff>66802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403086"/>
          <a:ext cx="1269" cy="120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70629</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61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66802</xdr:rowOff>
    </xdr:from>
    <xdr:to>
      <xdr:col>86</xdr:col>
      <xdr:colOff>25400</xdr:colOff>
      <xdr:row>79</xdr:row>
      <xdr:rowOff>66802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61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5363</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2178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58686</xdr:rowOff>
    </xdr:from>
    <xdr:to>
      <xdr:col>86</xdr:col>
      <xdr:colOff>25400</xdr:colOff>
      <xdr:row>72</xdr:row>
      <xdr:rowOff>58686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40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93104</xdr:rowOff>
    </xdr:from>
    <xdr:to>
      <xdr:col>85</xdr:col>
      <xdr:colOff>127000</xdr:colOff>
      <xdr:row>72</xdr:row>
      <xdr:rowOff>58686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481300" y="12266054"/>
          <a:ext cx="838200" cy="13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69842</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100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91415</xdr:rowOff>
    </xdr:from>
    <xdr:to>
      <xdr:col>85</xdr:col>
      <xdr:colOff>177800</xdr:colOff>
      <xdr:row>77</xdr:row>
      <xdr:rowOff>21565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12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93104</xdr:rowOff>
    </xdr:from>
    <xdr:to>
      <xdr:col>81</xdr:col>
      <xdr:colOff>50800</xdr:colOff>
      <xdr:row>72</xdr:row>
      <xdr:rowOff>49352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2266054"/>
          <a:ext cx="889000" cy="12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91287</xdr:rowOff>
    </xdr:from>
    <xdr:to>
      <xdr:col>81</xdr:col>
      <xdr:colOff>101600</xdr:colOff>
      <xdr:row>77</xdr:row>
      <xdr:rowOff>21437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12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12564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321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49352</xdr:rowOff>
    </xdr:from>
    <xdr:to>
      <xdr:col>76</xdr:col>
      <xdr:colOff>114300</xdr:colOff>
      <xdr:row>72</xdr:row>
      <xdr:rowOff>105219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2393752"/>
          <a:ext cx="889000" cy="5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20929</xdr:rowOff>
    </xdr:from>
    <xdr:to>
      <xdr:col>76</xdr:col>
      <xdr:colOff>165100</xdr:colOff>
      <xdr:row>77</xdr:row>
      <xdr:rowOff>122529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22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113656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331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90894</xdr:rowOff>
    </xdr:from>
    <xdr:to>
      <xdr:col>71</xdr:col>
      <xdr:colOff>177800</xdr:colOff>
      <xdr:row>72</xdr:row>
      <xdr:rowOff>105219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2435294"/>
          <a:ext cx="889000" cy="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24740</xdr:rowOff>
    </xdr:from>
    <xdr:to>
      <xdr:col>72</xdr:col>
      <xdr:colOff>38100</xdr:colOff>
      <xdr:row>77</xdr:row>
      <xdr:rowOff>126340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22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117467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331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28994</xdr:rowOff>
    </xdr:from>
    <xdr:to>
      <xdr:col>67</xdr:col>
      <xdr:colOff>101600</xdr:colOff>
      <xdr:row>77</xdr:row>
      <xdr:rowOff>130594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2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121721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332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7886</xdr:rowOff>
    </xdr:from>
    <xdr:to>
      <xdr:col>85</xdr:col>
      <xdr:colOff>177800</xdr:colOff>
      <xdr:row>72</xdr:row>
      <xdr:rowOff>109486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3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132363</xdr:rowOff>
    </xdr:from>
    <xdr:ext cx="599010"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30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42304</xdr:rowOff>
    </xdr:from>
    <xdr:to>
      <xdr:col>81</xdr:col>
      <xdr:colOff>101600</xdr:colOff>
      <xdr:row>71</xdr:row>
      <xdr:rowOff>143904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21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160431</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181795" y="1199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170002</xdr:rowOff>
    </xdr:from>
    <xdr:to>
      <xdr:col>76</xdr:col>
      <xdr:colOff>165100</xdr:colOff>
      <xdr:row>72</xdr:row>
      <xdr:rowOff>100152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34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116679</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292795" y="12118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54419</xdr:rowOff>
    </xdr:from>
    <xdr:to>
      <xdr:col>72</xdr:col>
      <xdr:colOff>38100</xdr:colOff>
      <xdr:row>72</xdr:row>
      <xdr:rowOff>156019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39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1096</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03795" y="1217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40094</xdr:rowOff>
    </xdr:from>
    <xdr:to>
      <xdr:col>67</xdr:col>
      <xdr:colOff>101600</xdr:colOff>
      <xdr:row>72</xdr:row>
      <xdr:rowOff>141694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38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158221</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14795" y="1215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16370</xdr:rowOff>
    </xdr:from>
    <xdr:to>
      <xdr:col>85</xdr:col>
      <xdr:colOff>126364</xdr:colOff>
      <xdr:row>99</xdr:row>
      <xdr:rowOff>10179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18320"/>
          <a:ext cx="1269" cy="136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14006</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10179</xdr:rowOff>
    </xdr:from>
    <xdr:to>
      <xdr:col>86</xdr:col>
      <xdr:colOff>25400</xdr:colOff>
      <xdr:row>99</xdr:row>
      <xdr:rowOff>10179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8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134497</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9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16370</xdr:rowOff>
    </xdr:from>
    <xdr:to>
      <xdr:col>86</xdr:col>
      <xdr:colOff>25400</xdr:colOff>
      <xdr:row>91</xdr:row>
      <xdr:rowOff>16370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168123</xdr:rowOff>
    </xdr:from>
    <xdr:to>
      <xdr:col>85</xdr:col>
      <xdr:colOff>127000</xdr:colOff>
      <xdr:row>96</xdr:row>
      <xdr:rowOff>80530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455873"/>
          <a:ext cx="838200" cy="8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148956</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436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170529</xdr:rowOff>
    </xdr:from>
    <xdr:to>
      <xdr:col>85</xdr:col>
      <xdr:colOff>177800</xdr:colOff>
      <xdr:row>96</xdr:row>
      <xdr:rowOff>100679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4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80530</xdr:rowOff>
    </xdr:from>
    <xdr:to>
      <xdr:col>81</xdr:col>
      <xdr:colOff>50800</xdr:colOff>
      <xdr:row>96</xdr:row>
      <xdr:rowOff>109620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539730"/>
          <a:ext cx="889000" cy="2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82938</xdr:rowOff>
    </xdr:from>
    <xdr:to>
      <xdr:col>81</xdr:col>
      <xdr:colOff>101600</xdr:colOff>
      <xdr:row>96</xdr:row>
      <xdr:rowOff>13088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37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29615</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14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109620</xdr:rowOff>
    </xdr:from>
    <xdr:to>
      <xdr:col>76</xdr:col>
      <xdr:colOff>114300</xdr:colOff>
      <xdr:row>96</xdr:row>
      <xdr:rowOff>125794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568820"/>
          <a:ext cx="889000" cy="1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35083</xdr:rowOff>
    </xdr:from>
    <xdr:to>
      <xdr:col>76</xdr:col>
      <xdr:colOff>165100</xdr:colOff>
      <xdr:row>97</xdr:row>
      <xdr:rowOff>136683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127810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75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110858</xdr:rowOff>
    </xdr:from>
    <xdr:to>
      <xdr:col>71</xdr:col>
      <xdr:colOff>177800</xdr:colOff>
      <xdr:row>96</xdr:row>
      <xdr:rowOff>125794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570058"/>
          <a:ext cx="889000" cy="1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59582</xdr:rowOff>
    </xdr:from>
    <xdr:to>
      <xdr:col>72</xdr:col>
      <xdr:colOff>38100</xdr:colOff>
      <xdr:row>97</xdr:row>
      <xdr:rowOff>161182</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9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152309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78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53487</xdr:rowOff>
    </xdr:from>
    <xdr:to>
      <xdr:col>67</xdr:col>
      <xdr:colOff>101600</xdr:colOff>
      <xdr:row>97</xdr:row>
      <xdr:rowOff>155087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68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146214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77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117323</xdr:rowOff>
    </xdr:from>
    <xdr:to>
      <xdr:col>85</xdr:col>
      <xdr:colOff>177800</xdr:colOff>
      <xdr:row>96</xdr:row>
      <xdr:rowOff>47473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40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140200</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25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29730</xdr:rowOff>
    </xdr:from>
    <xdr:to>
      <xdr:col>81</xdr:col>
      <xdr:colOff>101600</xdr:colOff>
      <xdr:row>96</xdr:row>
      <xdr:rowOff>131330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48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122457</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58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58820</xdr:rowOff>
    </xdr:from>
    <xdr:to>
      <xdr:col>76</xdr:col>
      <xdr:colOff>165100</xdr:colOff>
      <xdr:row>96</xdr:row>
      <xdr:rowOff>160420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51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5497</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29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74994</xdr:rowOff>
    </xdr:from>
    <xdr:to>
      <xdr:col>72</xdr:col>
      <xdr:colOff>38100</xdr:colOff>
      <xdr:row>97</xdr:row>
      <xdr:rowOff>5144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53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21671</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30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60058</xdr:rowOff>
    </xdr:from>
    <xdr:to>
      <xdr:col>67</xdr:col>
      <xdr:colOff>101600</xdr:colOff>
      <xdr:row>96</xdr:row>
      <xdr:rowOff>161658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51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6735</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29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102781</xdr:rowOff>
    </xdr:from>
    <xdr:to>
      <xdr:col>116</xdr:col>
      <xdr:colOff>62864</xdr:colOff>
      <xdr:row>38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246281"/>
          <a:ext cx="1269" cy="129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49458</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02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102781</xdr:rowOff>
    </xdr:from>
    <xdr:to>
      <xdr:col>116</xdr:col>
      <xdr:colOff>152400</xdr:colOff>
      <xdr:row>30</xdr:row>
      <xdr:rowOff>102781</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24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34430</xdr:rowOff>
    </xdr:from>
    <xdr:to>
      <xdr:col>116</xdr:col>
      <xdr:colOff>63500</xdr:colOff>
      <xdr:row>35</xdr:row>
      <xdr:rowOff>38716</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035180"/>
          <a:ext cx="838200" cy="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20350</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192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41923</xdr:rowOff>
    </xdr:from>
    <xdr:to>
      <xdr:col>116</xdr:col>
      <xdr:colOff>114300</xdr:colOff>
      <xdr:row>36</xdr:row>
      <xdr:rowOff>143523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21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17571</xdr:rowOff>
    </xdr:from>
    <xdr:to>
      <xdr:col>111</xdr:col>
      <xdr:colOff>177800</xdr:colOff>
      <xdr:row>35</xdr:row>
      <xdr:rowOff>34430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5675421"/>
          <a:ext cx="889000" cy="35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15691</xdr:rowOff>
    </xdr:from>
    <xdr:to>
      <xdr:col>112</xdr:col>
      <xdr:colOff>38100</xdr:colOff>
      <xdr:row>36</xdr:row>
      <xdr:rowOff>117291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1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108418</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28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17571</xdr:rowOff>
    </xdr:from>
    <xdr:to>
      <xdr:col>107</xdr:col>
      <xdr:colOff>50800</xdr:colOff>
      <xdr:row>34</xdr:row>
      <xdr:rowOff>161303</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9545300" y="5675421"/>
          <a:ext cx="889000" cy="31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87986</xdr:rowOff>
    </xdr:from>
    <xdr:to>
      <xdr:col>107</xdr:col>
      <xdr:colOff>101600</xdr:colOff>
      <xdr:row>37</xdr:row>
      <xdr:rowOff>18136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9263</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35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15342</xdr:rowOff>
    </xdr:from>
    <xdr:to>
      <xdr:col>102</xdr:col>
      <xdr:colOff>114300</xdr:colOff>
      <xdr:row>34</xdr:row>
      <xdr:rowOff>161303</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5844642"/>
          <a:ext cx="889000" cy="1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10319</xdr:rowOff>
    </xdr:from>
    <xdr:to>
      <xdr:col>102</xdr:col>
      <xdr:colOff>165100</xdr:colOff>
      <xdr:row>37</xdr:row>
      <xdr:rowOff>111919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3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103046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44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28378</xdr:rowOff>
    </xdr:from>
    <xdr:to>
      <xdr:col>98</xdr:col>
      <xdr:colOff>38100</xdr:colOff>
      <xdr:row>37</xdr:row>
      <xdr:rowOff>129978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121105</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46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159366</xdr:rowOff>
    </xdr:from>
    <xdr:to>
      <xdr:col>116</xdr:col>
      <xdr:colOff>114300</xdr:colOff>
      <xdr:row>35</xdr:row>
      <xdr:rowOff>89516</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598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10793</xdr:rowOff>
    </xdr:from>
    <xdr:ext cx="469744"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584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155080</xdr:rowOff>
    </xdr:from>
    <xdr:to>
      <xdr:col>112</xdr:col>
      <xdr:colOff>38100</xdr:colOff>
      <xdr:row>35</xdr:row>
      <xdr:rowOff>85230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598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101757</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088428" y="575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138221</xdr:rowOff>
    </xdr:from>
    <xdr:to>
      <xdr:col>107</xdr:col>
      <xdr:colOff>101600</xdr:colOff>
      <xdr:row>33</xdr:row>
      <xdr:rowOff>68371</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562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31</xdr:row>
      <xdr:rowOff>84898</xdr:rowOff>
    </xdr:from>
    <xdr:ext cx="534377"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67111" y="539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110503</xdr:rowOff>
    </xdr:from>
    <xdr:to>
      <xdr:col>102</xdr:col>
      <xdr:colOff>165100</xdr:colOff>
      <xdr:row>35</xdr:row>
      <xdr:rowOff>40653</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593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57180</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10428" y="571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135992</xdr:rowOff>
    </xdr:from>
    <xdr:to>
      <xdr:col>98</xdr:col>
      <xdr:colOff>38100</xdr:colOff>
      <xdr:row>34</xdr:row>
      <xdr:rowOff>66142</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579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32</xdr:row>
      <xdr:rowOff>82669</xdr:rowOff>
    </xdr:from>
    <xdr:ext cx="534377"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389111" y="556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4049</xdr:rowOff>
    </xdr:from>
    <xdr:to>
      <xdr:col>116</xdr:col>
      <xdr:colOff>62864</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919449"/>
          <a:ext cx="1269" cy="116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122176</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6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4049</xdr:rowOff>
    </xdr:from>
    <xdr:to>
      <xdr:col>116</xdr:col>
      <xdr:colOff>152400</xdr:colOff>
      <xdr:row>52</xdr:row>
      <xdr:rowOff>4049</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91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10450</xdr:rowOff>
    </xdr:from>
    <xdr:to>
      <xdr:col>116</xdr:col>
      <xdr:colOff>63500</xdr:colOff>
      <xdr:row>54</xdr:row>
      <xdr:rowOff>37836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9268750"/>
          <a:ext cx="838200" cy="2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105732</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706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127305</xdr:rowOff>
    </xdr:from>
    <xdr:to>
      <xdr:col>116</xdr:col>
      <xdr:colOff>114300</xdr:colOff>
      <xdr:row>57</xdr:row>
      <xdr:rowOff>57455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37836</xdr:rowOff>
    </xdr:from>
    <xdr:to>
      <xdr:col>111</xdr:col>
      <xdr:colOff>177800</xdr:colOff>
      <xdr:row>54</xdr:row>
      <xdr:rowOff>80310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9296136"/>
          <a:ext cx="889000" cy="4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107462</xdr:rowOff>
    </xdr:from>
    <xdr:to>
      <xdr:col>112</xdr:col>
      <xdr:colOff>38100</xdr:colOff>
      <xdr:row>57</xdr:row>
      <xdr:rowOff>37612</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28739</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80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80310</xdr:rowOff>
    </xdr:from>
    <xdr:to>
      <xdr:col>107</xdr:col>
      <xdr:colOff>50800</xdr:colOff>
      <xdr:row>54</xdr:row>
      <xdr:rowOff>126716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9338610"/>
          <a:ext cx="889000" cy="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6696</xdr:rowOff>
    </xdr:from>
    <xdr:to>
      <xdr:col>107</xdr:col>
      <xdr:colOff>101600</xdr:colOff>
      <xdr:row>57</xdr:row>
      <xdr:rowOff>108296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99423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87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126716</xdr:rowOff>
    </xdr:from>
    <xdr:to>
      <xdr:col>102</xdr:col>
      <xdr:colOff>114300</xdr:colOff>
      <xdr:row>55</xdr:row>
      <xdr:rowOff>11455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9385016"/>
          <a:ext cx="889000" cy="5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17349</xdr:rowOff>
    </xdr:from>
    <xdr:to>
      <xdr:col>102</xdr:col>
      <xdr:colOff>165100</xdr:colOff>
      <xdr:row>57</xdr:row>
      <xdr:rowOff>118949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110076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88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11222</xdr:rowOff>
    </xdr:from>
    <xdr:to>
      <xdr:col>98</xdr:col>
      <xdr:colOff>38100</xdr:colOff>
      <xdr:row>57</xdr:row>
      <xdr:rowOff>112822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103949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87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131100</xdr:rowOff>
    </xdr:from>
    <xdr:to>
      <xdr:col>116</xdr:col>
      <xdr:colOff>114300</xdr:colOff>
      <xdr:row>54</xdr:row>
      <xdr:rowOff>61250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21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153977</xdr:rowOff>
    </xdr:from>
    <xdr:ext cx="534377"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06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158486</xdr:rowOff>
    </xdr:from>
    <xdr:to>
      <xdr:col>112</xdr:col>
      <xdr:colOff>38100</xdr:colOff>
      <xdr:row>54</xdr:row>
      <xdr:rowOff>88636</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24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105163</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56111" y="902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29510</xdr:rowOff>
    </xdr:from>
    <xdr:to>
      <xdr:col>107</xdr:col>
      <xdr:colOff>101600</xdr:colOff>
      <xdr:row>54</xdr:row>
      <xdr:rowOff>131110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28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147637</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67111" y="906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75916</xdr:rowOff>
    </xdr:from>
    <xdr:to>
      <xdr:col>102</xdr:col>
      <xdr:colOff>165100</xdr:colOff>
      <xdr:row>55</xdr:row>
      <xdr:rowOff>6066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33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22593</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278111" y="910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132105</xdr:rowOff>
    </xdr:from>
    <xdr:to>
      <xdr:col>98</xdr:col>
      <xdr:colOff>38100</xdr:colOff>
      <xdr:row>55</xdr:row>
      <xdr:rowOff>62255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3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78782</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389111" y="916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74</xdr:row>
      <xdr:rowOff>23438</xdr:rowOff>
    </xdr:from>
    <xdr:to>
      <xdr:col>116</xdr:col>
      <xdr:colOff>62864</xdr:colOff>
      <xdr:row>77</xdr:row>
      <xdr:rowOff>138157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710738"/>
          <a:ext cx="1269" cy="629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141984</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4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138157</xdr:rowOff>
    </xdr:from>
    <xdr:to>
      <xdr:col>116</xdr:col>
      <xdr:colOff>152400</xdr:colOff>
      <xdr:row>77</xdr:row>
      <xdr:rowOff>138157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3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141565</xdr:rowOff>
    </xdr:from>
    <xdr:ext cx="534377"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248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23438</xdr:rowOff>
    </xdr:from>
    <xdr:to>
      <xdr:col>116</xdr:col>
      <xdr:colOff>152400</xdr:colOff>
      <xdr:row>74</xdr:row>
      <xdr:rowOff>23438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710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127889</xdr:rowOff>
    </xdr:from>
    <xdr:to>
      <xdr:col>116</xdr:col>
      <xdr:colOff>63500</xdr:colOff>
      <xdr:row>75</xdr:row>
      <xdr:rowOff>8027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2815189"/>
          <a:ext cx="838200" cy="5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157472</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3016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7595</xdr:rowOff>
    </xdr:from>
    <xdr:to>
      <xdr:col>116</xdr:col>
      <xdr:colOff>114300</xdr:colOff>
      <xdr:row>76</xdr:row>
      <xdr:rowOff>109195</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303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2236</xdr:rowOff>
    </xdr:from>
    <xdr:to>
      <xdr:col>111</xdr:col>
      <xdr:colOff>177800</xdr:colOff>
      <xdr:row>75</xdr:row>
      <xdr:rowOff>8027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2860986"/>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21196</xdr:rowOff>
    </xdr:from>
    <xdr:to>
      <xdr:col>112</xdr:col>
      <xdr:colOff>38100</xdr:colOff>
      <xdr:row>76</xdr:row>
      <xdr:rowOff>122796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30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113923</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314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134442</xdr:rowOff>
    </xdr:from>
    <xdr:to>
      <xdr:col>107</xdr:col>
      <xdr:colOff>50800</xdr:colOff>
      <xdr:row>75</xdr:row>
      <xdr:rowOff>2236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2307392"/>
          <a:ext cx="889000" cy="55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76098</xdr:rowOff>
    </xdr:from>
    <xdr:to>
      <xdr:col>107</xdr:col>
      <xdr:colOff>101600</xdr:colOff>
      <xdr:row>77</xdr:row>
      <xdr:rowOff>6248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310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168825</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319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92151</xdr:rowOff>
    </xdr:from>
    <xdr:to>
      <xdr:col>102</xdr:col>
      <xdr:colOff>114300</xdr:colOff>
      <xdr:row>71</xdr:row>
      <xdr:rowOff>134442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2265101"/>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135382</xdr:rowOff>
    </xdr:from>
    <xdr:to>
      <xdr:col>102</xdr:col>
      <xdr:colOff>165100</xdr:colOff>
      <xdr:row>76</xdr:row>
      <xdr:rowOff>65531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56659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308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132982</xdr:rowOff>
    </xdr:from>
    <xdr:to>
      <xdr:col>98</xdr:col>
      <xdr:colOff>38100</xdr:colOff>
      <xdr:row>76</xdr:row>
      <xdr:rowOff>63131</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54258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308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77089</xdr:rowOff>
    </xdr:from>
    <xdr:to>
      <xdr:col>116</xdr:col>
      <xdr:colOff>114300</xdr:colOff>
      <xdr:row>75</xdr:row>
      <xdr:rowOff>7239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76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163466</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67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128677</xdr:rowOff>
    </xdr:from>
    <xdr:to>
      <xdr:col>112</xdr:col>
      <xdr:colOff>38100</xdr:colOff>
      <xdr:row>75</xdr:row>
      <xdr:rowOff>58827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81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75354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259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122886</xdr:rowOff>
    </xdr:from>
    <xdr:to>
      <xdr:col>107</xdr:col>
      <xdr:colOff>101600</xdr:colOff>
      <xdr:row>75</xdr:row>
      <xdr:rowOff>53036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81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69563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58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83642</xdr:rowOff>
    </xdr:from>
    <xdr:to>
      <xdr:col>102</xdr:col>
      <xdr:colOff>165100</xdr:colOff>
      <xdr:row>72</xdr:row>
      <xdr:rowOff>13792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25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30319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203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41351</xdr:rowOff>
    </xdr:from>
    <xdr:to>
      <xdr:col>98</xdr:col>
      <xdr:colOff>38100</xdr:colOff>
      <xdr:row>71</xdr:row>
      <xdr:rowOff>142951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21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159478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198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全体の傾向としては、行政コストの削減を上回るスピードで人口減少が進行しているため、住民一人当たりのコストは増加している。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広大な面積を有しかつ離島である本市には、多くの集落が点在しており、市役所機能の分散していることに加え、消防・清掃施設、保育所や学校、老人ホーム等の施設を直営で運営しているため職員数が多く、類似団体平均を大きく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公債費は、離島である本市では、毎年の道路や漁港などの建設事業の実施等に伴う地方債の借入及び返済が必要であり、それぞれ類似団体の平均を大きく上回っている。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についても公債費と同様の理由で道路や漁港に多額の費用を要しており、佐渡中央文化会館整備や一般廃棄物処理施設整備の終了などにより減少しているものの、依然として類似団体平均を上回っている。</a:t>
          </a:r>
          <a:endParaRPr kumimoji="1" lang="en-US" altLang="ja-JP"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補助費が増加している主な要因としては、プレミアどこでも商品券発行事業（新型コロナ対策）の実施や航路運賃低廉化事業の増によるものが考えられる。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扶助費が減少している主な要因としては、子育て世帯への臨時特別給付金給付事業や住民税非課税世帯等に対する臨時特別給付金給付事業の終了によるものと分析している。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新潟県佐渡市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50,651
50,423
855.68
49,202,791
47,158,099
1,211,572
25,539,789
47,846,807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109220</xdr:rowOff>
    </xdr:from>
    <xdr:to>
      <xdr:col>24</xdr:col>
      <xdr:colOff>62865</xdr:colOff>
      <xdr:row>38</xdr:row>
      <xdr:rowOff>82169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24170"/>
          <a:ext cx="1270" cy="117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85996</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82169</xdr:rowOff>
    </xdr:from>
    <xdr:to>
      <xdr:col>24</xdr:col>
      <xdr:colOff>152400</xdr:colOff>
      <xdr:row>38</xdr:row>
      <xdr:rowOff>82169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9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109220</xdr:rowOff>
    </xdr:from>
    <xdr:to>
      <xdr:col>24</xdr:col>
      <xdr:colOff>152400</xdr:colOff>
      <xdr:row>31</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2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170180</xdr:rowOff>
    </xdr:from>
    <xdr:to>
      <xdr:col>24</xdr:col>
      <xdr:colOff>63500</xdr:colOff>
      <xdr:row>36</xdr:row>
      <xdr:rowOff>58166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7093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126763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27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148336</xdr:rowOff>
    </xdr:from>
    <xdr:to>
      <xdr:col>24</xdr:col>
      <xdr:colOff>114300</xdr:colOff>
      <xdr:row>36</xdr:row>
      <xdr:rowOff>78486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22352</xdr:rowOff>
    </xdr:from>
    <xdr:to>
      <xdr:col>19</xdr:col>
      <xdr:colOff>177800</xdr:colOff>
      <xdr:row>36</xdr:row>
      <xdr:rowOff>58166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94552"/>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168148</xdr:rowOff>
    </xdr:from>
    <xdr:to>
      <xdr:col>20</xdr:col>
      <xdr:colOff>38100</xdr:colOff>
      <xdr:row>36</xdr:row>
      <xdr:rowOff>98298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6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114825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4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22352</xdr:rowOff>
    </xdr:from>
    <xdr:to>
      <xdr:col>15</xdr:col>
      <xdr:colOff>50800</xdr:colOff>
      <xdr:row>36</xdr:row>
      <xdr:rowOff>76835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94552"/>
          <a:ext cx="8890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151765</xdr:rowOff>
    </xdr:from>
    <xdr:to>
      <xdr:col>15</xdr:col>
      <xdr:colOff>101600</xdr:colOff>
      <xdr:row>36</xdr:row>
      <xdr:rowOff>81915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73042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4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76835</xdr:rowOff>
    </xdr:from>
    <xdr:to>
      <xdr:col>10</xdr:col>
      <xdr:colOff>114300</xdr:colOff>
      <xdr:row>36</xdr:row>
      <xdr:rowOff>134747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49035"/>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112522</xdr:rowOff>
    </xdr:from>
    <xdr:to>
      <xdr:col>10</xdr:col>
      <xdr:colOff>165100</xdr:colOff>
      <xdr:row>36</xdr:row>
      <xdr:rowOff>42672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59199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8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103759</xdr:rowOff>
    </xdr:from>
    <xdr:to>
      <xdr:col>6</xdr:col>
      <xdr:colOff>38100</xdr:colOff>
      <xdr:row>36</xdr:row>
      <xdr:rowOff>33909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50436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7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119380</xdr:rowOff>
    </xdr:from>
    <xdr:to>
      <xdr:col>24</xdr:col>
      <xdr:colOff>114300</xdr:colOff>
      <xdr:row>36</xdr:row>
      <xdr:rowOff>49530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142257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7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7366</xdr:rowOff>
    </xdr:from>
    <xdr:to>
      <xdr:col>20</xdr:col>
      <xdr:colOff>38100</xdr:colOff>
      <xdr:row>36</xdr:row>
      <xdr:rowOff>108966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7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100093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7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143002</xdr:rowOff>
    </xdr:from>
    <xdr:to>
      <xdr:col>15</xdr:col>
      <xdr:colOff>101600</xdr:colOff>
      <xdr:row>36</xdr:row>
      <xdr:rowOff>73152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4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89679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91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26035</xdr:rowOff>
    </xdr:from>
    <xdr:to>
      <xdr:col>10</xdr:col>
      <xdr:colOff>165100</xdr:colOff>
      <xdr:row>36</xdr:row>
      <xdr:rowOff>127635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118762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9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83947</xdr:rowOff>
    </xdr:from>
    <xdr:to>
      <xdr:col>6</xdr:col>
      <xdr:colOff>38100</xdr:colOff>
      <xdr:row>37</xdr:row>
      <xdr:rowOff>14097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5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5224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4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49746</xdr:rowOff>
    </xdr:from>
    <xdr:to>
      <xdr:col>24</xdr:col>
      <xdr:colOff>62865</xdr:colOff>
      <xdr:row>57</xdr:row>
      <xdr:rowOff>166899</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9136596"/>
          <a:ext cx="1270" cy="802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170726</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4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166899</xdr:rowOff>
    </xdr:from>
    <xdr:to>
      <xdr:col>24</xdr:col>
      <xdr:colOff>152400</xdr:colOff>
      <xdr:row>57</xdr:row>
      <xdr:rowOff>166899</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167873</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911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49746</xdr:rowOff>
    </xdr:from>
    <xdr:to>
      <xdr:col>24</xdr:col>
      <xdr:colOff>152400</xdr:colOff>
      <xdr:row>53</xdr:row>
      <xdr:rowOff>49746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55004</xdr:rowOff>
    </xdr:from>
    <xdr:to>
      <xdr:col>24</xdr:col>
      <xdr:colOff>63500</xdr:colOff>
      <xdr:row>54</xdr:row>
      <xdr:rowOff>135507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313304"/>
          <a:ext cx="838200" cy="8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156499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86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6622</xdr:rowOff>
    </xdr:from>
    <xdr:to>
      <xdr:col>24</xdr:col>
      <xdr:colOff>114300</xdr:colOff>
      <xdr:row>56</xdr:row>
      <xdr:rowOff>108222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62072</xdr:rowOff>
    </xdr:from>
    <xdr:to>
      <xdr:col>19</xdr:col>
      <xdr:colOff>177800</xdr:colOff>
      <xdr:row>54</xdr:row>
      <xdr:rowOff>135507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8977472"/>
          <a:ext cx="889000" cy="41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2210</xdr:rowOff>
    </xdr:from>
    <xdr:to>
      <xdr:col>20</xdr:col>
      <xdr:colOff>38100</xdr:colOff>
      <xdr:row>56</xdr:row>
      <xdr:rowOff>103810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0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94937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9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62072</xdr:rowOff>
    </xdr:from>
    <xdr:to>
      <xdr:col>15</xdr:col>
      <xdr:colOff>50800</xdr:colOff>
      <xdr:row>55</xdr:row>
      <xdr:rowOff>106795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8977472"/>
          <a:ext cx="889000" cy="55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147010</xdr:rowOff>
    </xdr:from>
    <xdr:to>
      <xdr:col>15</xdr:col>
      <xdr:colOff>101600</xdr:colOff>
      <xdr:row>54</xdr:row>
      <xdr:rowOff>77160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23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68287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32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11995</xdr:rowOff>
    </xdr:from>
    <xdr:to>
      <xdr:col>10</xdr:col>
      <xdr:colOff>114300</xdr:colOff>
      <xdr:row>55</xdr:row>
      <xdr:rowOff>106795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441745"/>
          <a:ext cx="889000" cy="9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115253</xdr:rowOff>
    </xdr:from>
    <xdr:to>
      <xdr:col>10</xdr:col>
      <xdr:colOff>165100</xdr:colOff>
      <xdr:row>57</xdr:row>
      <xdr:rowOff>45403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1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36530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80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129929</xdr:rowOff>
    </xdr:from>
    <xdr:to>
      <xdr:col>6</xdr:col>
      <xdr:colOff>38100</xdr:colOff>
      <xdr:row>57</xdr:row>
      <xdr:rowOff>60079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3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51206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82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4204</xdr:rowOff>
    </xdr:from>
    <xdr:to>
      <xdr:col>24</xdr:col>
      <xdr:colOff>114300</xdr:colOff>
      <xdr:row>54</xdr:row>
      <xdr:rowOff>105804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26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27081</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113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84707</xdr:rowOff>
    </xdr:from>
    <xdr:to>
      <xdr:col>20</xdr:col>
      <xdr:colOff>38100</xdr:colOff>
      <xdr:row>55</xdr:row>
      <xdr:rowOff>14857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34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31384</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118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11272</xdr:rowOff>
    </xdr:from>
    <xdr:to>
      <xdr:col>15</xdr:col>
      <xdr:colOff>101600</xdr:colOff>
      <xdr:row>52</xdr:row>
      <xdr:rowOff>112872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92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129399</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701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55995</xdr:rowOff>
    </xdr:from>
    <xdr:to>
      <xdr:col>10</xdr:col>
      <xdr:colOff>165100</xdr:colOff>
      <xdr:row>55</xdr:row>
      <xdr:rowOff>157595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48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2672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260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132645</xdr:rowOff>
    </xdr:from>
    <xdr:to>
      <xdr:col>6</xdr:col>
      <xdr:colOff>38100</xdr:colOff>
      <xdr:row>55</xdr:row>
      <xdr:rowOff>62795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3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79322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166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154762</xdr:rowOff>
    </xdr:from>
    <xdr:to>
      <xdr:col>24</xdr:col>
      <xdr:colOff>62865</xdr:colOff>
      <xdr:row>79</xdr:row>
      <xdr:rowOff>38888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56262"/>
          <a:ext cx="1270" cy="142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42715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58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38888</xdr:rowOff>
    </xdr:from>
    <xdr:to>
      <xdr:col>24</xdr:col>
      <xdr:colOff>152400</xdr:colOff>
      <xdr:row>79</xdr:row>
      <xdr:rowOff>38888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58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101439</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1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154762</xdr:rowOff>
    </xdr:from>
    <xdr:to>
      <xdr:col>24</xdr:col>
      <xdr:colOff>152400</xdr:colOff>
      <xdr:row>70</xdr:row>
      <xdr:rowOff>154762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56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31255</xdr:rowOff>
    </xdr:from>
    <xdr:to>
      <xdr:col>24</xdr:col>
      <xdr:colOff>63500</xdr:colOff>
      <xdr:row>74</xdr:row>
      <xdr:rowOff>73330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718555"/>
          <a:ext cx="838200" cy="4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137444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961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159017</xdr:rowOff>
    </xdr:from>
    <xdr:to>
      <xdr:col>24</xdr:col>
      <xdr:colOff>114300</xdr:colOff>
      <xdr:row>76</xdr:row>
      <xdr:rowOff>89167</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01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31255</xdr:rowOff>
    </xdr:from>
    <xdr:to>
      <xdr:col>19</xdr:col>
      <xdr:colOff>177800</xdr:colOff>
      <xdr:row>76</xdr:row>
      <xdr:rowOff>114922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718555"/>
          <a:ext cx="889000" cy="42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19177</xdr:rowOff>
    </xdr:from>
    <xdr:to>
      <xdr:col>20</xdr:col>
      <xdr:colOff>38100</xdr:colOff>
      <xdr:row>75</xdr:row>
      <xdr:rowOff>120777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111904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7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114922</xdr:rowOff>
    </xdr:from>
    <xdr:to>
      <xdr:col>15</xdr:col>
      <xdr:colOff>50800</xdr:colOff>
      <xdr:row>76</xdr:row>
      <xdr:rowOff>154470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45122"/>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11545</xdr:rowOff>
    </xdr:from>
    <xdr:to>
      <xdr:col>15</xdr:col>
      <xdr:colOff>101600</xdr:colOff>
      <xdr:row>77</xdr:row>
      <xdr:rowOff>113145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104272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0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154470</xdr:rowOff>
    </xdr:from>
    <xdr:to>
      <xdr:col>10</xdr:col>
      <xdr:colOff>114300</xdr:colOff>
      <xdr:row>77</xdr:row>
      <xdr:rowOff>98374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184670"/>
          <a:ext cx="889000" cy="1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79336</xdr:rowOff>
    </xdr:from>
    <xdr:to>
      <xdr:col>10</xdr:col>
      <xdr:colOff>165100</xdr:colOff>
      <xdr:row>78</xdr:row>
      <xdr:rowOff>9486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8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613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37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149467</xdr:rowOff>
    </xdr:from>
    <xdr:to>
      <xdr:col>6</xdr:col>
      <xdr:colOff>38100</xdr:colOff>
      <xdr:row>78</xdr:row>
      <xdr:rowOff>79617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35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70744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44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22530</xdr:rowOff>
    </xdr:from>
    <xdr:to>
      <xdr:col>24</xdr:col>
      <xdr:colOff>114300</xdr:colOff>
      <xdr:row>74</xdr:row>
      <xdr:rowOff>124130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70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45407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56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151905</xdr:rowOff>
    </xdr:from>
    <xdr:to>
      <xdr:col>20</xdr:col>
      <xdr:colOff>38100</xdr:colOff>
      <xdr:row>74</xdr:row>
      <xdr:rowOff>82055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66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98582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44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64122</xdr:rowOff>
    </xdr:from>
    <xdr:to>
      <xdr:col>15</xdr:col>
      <xdr:colOff>101600</xdr:colOff>
      <xdr:row>76</xdr:row>
      <xdr:rowOff>165722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9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10799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86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103670</xdr:rowOff>
    </xdr:from>
    <xdr:to>
      <xdr:col>10</xdr:col>
      <xdr:colOff>165100</xdr:colOff>
      <xdr:row>77</xdr:row>
      <xdr:rowOff>33820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50347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90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47574</xdr:rowOff>
    </xdr:from>
    <xdr:to>
      <xdr:col>6</xdr:col>
      <xdr:colOff>38100</xdr:colOff>
      <xdr:row>77</xdr:row>
      <xdr:rowOff>149174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4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165701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02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69481</xdr:rowOff>
    </xdr:from>
    <xdr:to>
      <xdr:col>24</xdr:col>
      <xdr:colOff>62865</xdr:colOff>
      <xdr:row>97</xdr:row>
      <xdr:rowOff>169190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99981"/>
          <a:ext cx="1270" cy="129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1567</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0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169190</xdr:rowOff>
    </xdr:from>
    <xdr:to>
      <xdr:col>24</xdr:col>
      <xdr:colOff>152400</xdr:colOff>
      <xdr:row>97</xdr:row>
      <xdr:rowOff>169190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7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16158</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7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69481</xdr:rowOff>
    </xdr:from>
    <xdr:to>
      <xdr:col>24</xdr:col>
      <xdr:colOff>152400</xdr:colOff>
      <xdr:row>90</xdr:row>
      <xdr:rowOff>69481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9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215</xdr:rowOff>
    </xdr:from>
    <xdr:to>
      <xdr:col>24</xdr:col>
      <xdr:colOff>63500</xdr:colOff>
      <xdr:row>90</xdr:row>
      <xdr:rowOff>69481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5430715"/>
          <a:ext cx="838200" cy="6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38961</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26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60534</xdr:rowOff>
    </xdr:from>
    <xdr:to>
      <xdr:col>24</xdr:col>
      <xdr:colOff>114300</xdr:colOff>
      <xdr:row>95</xdr:row>
      <xdr:rowOff>162134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34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215</xdr:rowOff>
    </xdr:from>
    <xdr:to>
      <xdr:col>19</xdr:col>
      <xdr:colOff>177800</xdr:colOff>
      <xdr:row>91</xdr:row>
      <xdr:rowOff>53290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5430715"/>
          <a:ext cx="889000" cy="22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56038</xdr:rowOff>
    </xdr:from>
    <xdr:to>
      <xdr:col>20</xdr:col>
      <xdr:colOff>38100</xdr:colOff>
      <xdr:row>95</xdr:row>
      <xdr:rowOff>157638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34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148765</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43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53290</xdr:rowOff>
    </xdr:from>
    <xdr:to>
      <xdr:col>15</xdr:col>
      <xdr:colOff>50800</xdr:colOff>
      <xdr:row>91</xdr:row>
      <xdr:rowOff>119431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5655240"/>
          <a:ext cx="889000" cy="6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10471</xdr:rowOff>
    </xdr:from>
    <xdr:to>
      <xdr:col>15</xdr:col>
      <xdr:colOff>101600</xdr:colOff>
      <xdr:row>96</xdr:row>
      <xdr:rowOff>112071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46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103198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56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119431</xdr:rowOff>
    </xdr:from>
    <xdr:to>
      <xdr:col>10</xdr:col>
      <xdr:colOff>114300</xdr:colOff>
      <xdr:row>91</xdr:row>
      <xdr:rowOff>151682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5721381"/>
          <a:ext cx="889000" cy="3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72803</xdr:rowOff>
    </xdr:from>
    <xdr:to>
      <xdr:col>10</xdr:col>
      <xdr:colOff>165100</xdr:colOff>
      <xdr:row>97</xdr:row>
      <xdr:rowOff>2953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3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165530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62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110846</xdr:rowOff>
    </xdr:from>
    <xdr:to>
      <xdr:col>6</xdr:col>
      <xdr:colOff>38100</xdr:colOff>
      <xdr:row>97</xdr:row>
      <xdr:rowOff>40996</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32123</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6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18681</xdr:rowOff>
    </xdr:from>
    <xdr:to>
      <xdr:col>24</xdr:col>
      <xdr:colOff>114300</xdr:colOff>
      <xdr:row>90</xdr:row>
      <xdr:rowOff>120281</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544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143158</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540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120865</xdr:rowOff>
    </xdr:from>
    <xdr:to>
      <xdr:col>20</xdr:col>
      <xdr:colOff>38100</xdr:colOff>
      <xdr:row>90</xdr:row>
      <xdr:rowOff>51015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537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67542</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5155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2490</xdr:rowOff>
    </xdr:from>
    <xdr:to>
      <xdr:col>15</xdr:col>
      <xdr:colOff>101600</xdr:colOff>
      <xdr:row>91</xdr:row>
      <xdr:rowOff>104090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560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89</xdr:row>
      <xdr:rowOff>120617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537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68631</xdr:rowOff>
    </xdr:from>
    <xdr:to>
      <xdr:col>10</xdr:col>
      <xdr:colOff>165100</xdr:colOff>
      <xdr:row>91</xdr:row>
      <xdr:rowOff>170231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567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15308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544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100882</xdr:rowOff>
    </xdr:from>
    <xdr:to>
      <xdr:col>6</xdr:col>
      <xdr:colOff>38100</xdr:colOff>
      <xdr:row>92</xdr:row>
      <xdr:rowOff>31032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570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47559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547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50393</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65343"/>
          <a:ext cx="1270" cy="136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168520</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4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50393</xdr:rowOff>
    </xdr:from>
    <xdr:to>
      <xdr:col>55</xdr:col>
      <xdr:colOff>88900</xdr:colOff>
      <xdr:row>31</xdr:row>
      <xdr:rowOff>50393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65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6883</xdr:rowOff>
    </xdr:from>
    <xdr:to>
      <xdr:col>55</xdr:col>
      <xdr:colOff>0</xdr:colOff>
      <xdr:row>39</xdr:row>
      <xdr:rowOff>14198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693433"/>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109491</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53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86614</xdr:rowOff>
    </xdr:from>
    <xdr:to>
      <xdr:col>55</xdr:col>
      <xdr:colOff>50800</xdr:colOff>
      <xdr:row>39</xdr:row>
      <xdr:rowOff>16764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6426</xdr:rowOff>
    </xdr:from>
    <xdr:to>
      <xdr:col>50</xdr:col>
      <xdr:colOff>114300</xdr:colOff>
      <xdr:row>39</xdr:row>
      <xdr:rowOff>14198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92976"/>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118466</xdr:rowOff>
    </xdr:from>
    <xdr:to>
      <xdr:col>50</xdr:col>
      <xdr:colOff>165100</xdr:colOff>
      <xdr:row>39</xdr:row>
      <xdr:rowOff>48616</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6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65143</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408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6426</xdr:rowOff>
    </xdr:from>
    <xdr:to>
      <xdr:col>45</xdr:col>
      <xdr:colOff>177800</xdr:colOff>
      <xdr:row>39</xdr:row>
      <xdr:rowOff>18085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692976"/>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95377</xdr:rowOff>
    </xdr:from>
    <xdr:to>
      <xdr:col>46</xdr:col>
      <xdr:colOff>38100</xdr:colOff>
      <xdr:row>39</xdr:row>
      <xdr:rowOff>25527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1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42054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8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18085</xdr:rowOff>
    </xdr:from>
    <xdr:to>
      <xdr:col>41</xdr:col>
      <xdr:colOff>50800</xdr:colOff>
      <xdr:row>39</xdr:row>
      <xdr:rowOff>23190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704635"/>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111074</xdr:rowOff>
    </xdr:from>
    <xdr:to>
      <xdr:col>41</xdr:col>
      <xdr:colOff>101600</xdr:colOff>
      <xdr:row>39</xdr:row>
      <xdr:rowOff>41224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2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57751</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401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113208</xdr:rowOff>
    </xdr:from>
    <xdr:to>
      <xdr:col>36</xdr:col>
      <xdr:colOff>165100</xdr:colOff>
      <xdr:row>39</xdr:row>
      <xdr:rowOff>43358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59885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127533</xdr:rowOff>
    </xdr:from>
    <xdr:to>
      <xdr:col>55</xdr:col>
      <xdr:colOff>50800</xdr:colOff>
      <xdr:row>39</xdr:row>
      <xdr:rowOff>57683</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4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65041</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80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134848</xdr:rowOff>
    </xdr:from>
    <xdr:to>
      <xdr:col>50</xdr:col>
      <xdr:colOff>165100</xdr:colOff>
      <xdr:row>39</xdr:row>
      <xdr:rowOff>64998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4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56125</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742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127076</xdr:rowOff>
    </xdr:from>
    <xdr:to>
      <xdr:col>46</xdr:col>
      <xdr:colOff>38100</xdr:colOff>
      <xdr:row>39</xdr:row>
      <xdr:rowOff>57226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4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48353</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734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138735</xdr:rowOff>
    </xdr:from>
    <xdr:to>
      <xdr:col>41</xdr:col>
      <xdr:colOff>101600</xdr:colOff>
      <xdr:row>39</xdr:row>
      <xdr:rowOff>68885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60012</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746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143840</xdr:rowOff>
    </xdr:from>
    <xdr:to>
      <xdr:col>36</xdr:col>
      <xdr:colOff>165100</xdr:colOff>
      <xdr:row>39</xdr:row>
      <xdr:rowOff>73990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65117</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751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137395</xdr:rowOff>
    </xdr:from>
    <xdr:to>
      <xdr:col>54</xdr:col>
      <xdr:colOff>189865</xdr:colOff>
      <xdr:row>58</xdr:row>
      <xdr:rowOff>138671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09895"/>
          <a:ext cx="1270" cy="1372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142498</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138671</xdr:rowOff>
    </xdr:from>
    <xdr:to>
      <xdr:col>55</xdr:col>
      <xdr:colOff>88900</xdr:colOff>
      <xdr:row>58</xdr:row>
      <xdr:rowOff>138671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84072</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8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137395</xdr:rowOff>
    </xdr:from>
    <xdr:to>
      <xdr:col>55</xdr:col>
      <xdr:colOff>88900</xdr:colOff>
      <xdr:row>50</xdr:row>
      <xdr:rowOff>137395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0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132632</xdr:rowOff>
    </xdr:from>
    <xdr:to>
      <xdr:col>55</xdr:col>
      <xdr:colOff>0</xdr:colOff>
      <xdr:row>52</xdr:row>
      <xdr:rowOff>159245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048032"/>
          <a:ext cx="838200" cy="2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107370</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537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128943</xdr:rowOff>
    </xdr:from>
    <xdr:to>
      <xdr:col>55</xdr:col>
      <xdr:colOff>50800</xdr:colOff>
      <xdr:row>56</xdr:row>
      <xdr:rowOff>59093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5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101047</xdr:rowOff>
    </xdr:from>
    <xdr:to>
      <xdr:col>50</xdr:col>
      <xdr:colOff>114300</xdr:colOff>
      <xdr:row>52</xdr:row>
      <xdr:rowOff>159245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016447"/>
          <a:ext cx="889000" cy="5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158794</xdr:rowOff>
    </xdr:from>
    <xdr:to>
      <xdr:col>50</xdr:col>
      <xdr:colOff>165100</xdr:colOff>
      <xdr:row>56</xdr:row>
      <xdr:rowOff>88944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58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80071</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68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101047</xdr:rowOff>
    </xdr:from>
    <xdr:to>
      <xdr:col>45</xdr:col>
      <xdr:colOff>177800</xdr:colOff>
      <xdr:row>52</xdr:row>
      <xdr:rowOff>118973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016447"/>
          <a:ext cx="889000" cy="1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46057</xdr:rowOff>
    </xdr:from>
    <xdr:to>
      <xdr:col>46</xdr:col>
      <xdr:colOff>38100</xdr:colOff>
      <xdr:row>56</xdr:row>
      <xdr:rowOff>147657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138784</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73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7683</xdr:rowOff>
    </xdr:from>
    <xdr:to>
      <xdr:col>41</xdr:col>
      <xdr:colOff>50800</xdr:colOff>
      <xdr:row>52</xdr:row>
      <xdr:rowOff>118973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8923083"/>
          <a:ext cx="889000" cy="11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63735</xdr:rowOff>
    </xdr:from>
    <xdr:to>
      <xdr:col>41</xdr:col>
      <xdr:colOff>101600</xdr:colOff>
      <xdr:row>56</xdr:row>
      <xdr:rowOff>165335</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156462</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75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59792</xdr:rowOff>
    </xdr:from>
    <xdr:to>
      <xdr:col>36</xdr:col>
      <xdr:colOff>165100</xdr:colOff>
      <xdr:row>56</xdr:row>
      <xdr:rowOff>161392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152519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81832</xdr:rowOff>
    </xdr:from>
    <xdr:to>
      <xdr:col>55</xdr:col>
      <xdr:colOff>50800</xdr:colOff>
      <xdr:row>53</xdr:row>
      <xdr:rowOff>11982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899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104709</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884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108445</xdr:rowOff>
    </xdr:from>
    <xdr:to>
      <xdr:col>50</xdr:col>
      <xdr:colOff>165100</xdr:colOff>
      <xdr:row>53</xdr:row>
      <xdr:rowOff>38595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02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55122</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87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50247</xdr:rowOff>
    </xdr:from>
    <xdr:to>
      <xdr:col>46</xdr:col>
      <xdr:colOff>38100</xdr:colOff>
      <xdr:row>52</xdr:row>
      <xdr:rowOff>151847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896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168374</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874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68173</xdr:rowOff>
    </xdr:from>
    <xdr:to>
      <xdr:col>41</xdr:col>
      <xdr:colOff>101600</xdr:colOff>
      <xdr:row>52</xdr:row>
      <xdr:rowOff>169773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898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14850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875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128333</xdr:rowOff>
    </xdr:from>
    <xdr:to>
      <xdr:col>36</xdr:col>
      <xdr:colOff>165100</xdr:colOff>
      <xdr:row>52</xdr:row>
      <xdr:rowOff>58483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887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75010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864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12119</xdr:rowOff>
    </xdr:from>
    <xdr:to>
      <xdr:col>54</xdr:col>
      <xdr:colOff>189865</xdr:colOff>
      <xdr:row>78</xdr:row>
      <xdr:rowOff>45563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13619"/>
          <a:ext cx="1270" cy="140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49390</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2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45563</xdr:rowOff>
    </xdr:from>
    <xdr:to>
      <xdr:col>55</xdr:col>
      <xdr:colOff>88900</xdr:colOff>
      <xdr:row>78</xdr:row>
      <xdr:rowOff>45563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18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130246</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78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12119</xdr:rowOff>
    </xdr:from>
    <xdr:to>
      <xdr:col>55</xdr:col>
      <xdr:colOff>88900</xdr:colOff>
      <xdr:row>70</xdr:row>
      <xdr:rowOff>12119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1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152364</xdr:rowOff>
    </xdr:from>
    <xdr:to>
      <xdr:col>55</xdr:col>
      <xdr:colOff>0</xdr:colOff>
      <xdr:row>73</xdr:row>
      <xdr:rowOff>111537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2496764"/>
          <a:ext cx="838200" cy="13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34157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2892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55730</xdr:rowOff>
    </xdr:from>
    <xdr:to>
      <xdr:col>55</xdr:col>
      <xdr:colOff>50800</xdr:colOff>
      <xdr:row>75</xdr:row>
      <xdr:rowOff>157330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291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99603</xdr:rowOff>
    </xdr:from>
    <xdr:to>
      <xdr:col>50</xdr:col>
      <xdr:colOff>114300</xdr:colOff>
      <xdr:row>73</xdr:row>
      <xdr:rowOff>111537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2615453"/>
          <a:ext cx="889000" cy="1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43249</xdr:rowOff>
    </xdr:from>
    <xdr:to>
      <xdr:col>50</xdr:col>
      <xdr:colOff>165100</xdr:colOff>
      <xdr:row>75</xdr:row>
      <xdr:rowOff>144849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2901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135976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99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99603</xdr:rowOff>
    </xdr:from>
    <xdr:to>
      <xdr:col>45</xdr:col>
      <xdr:colOff>177800</xdr:colOff>
      <xdr:row>76</xdr:row>
      <xdr:rowOff>7615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2615453"/>
          <a:ext cx="889000" cy="42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97747</xdr:rowOff>
    </xdr:from>
    <xdr:to>
      <xdr:col>46</xdr:col>
      <xdr:colOff>38100</xdr:colOff>
      <xdr:row>76</xdr:row>
      <xdr:rowOff>27896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29564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19025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04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7615</xdr:rowOff>
    </xdr:from>
    <xdr:to>
      <xdr:col>41</xdr:col>
      <xdr:colOff>50800</xdr:colOff>
      <xdr:row>76</xdr:row>
      <xdr:rowOff>26268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037815"/>
          <a:ext cx="889000" cy="1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140336</xdr:rowOff>
    </xdr:from>
    <xdr:to>
      <xdr:col>41</xdr:col>
      <xdr:colOff>101600</xdr:colOff>
      <xdr:row>77</xdr:row>
      <xdr:rowOff>70486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1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61613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26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138392</xdr:rowOff>
    </xdr:from>
    <xdr:to>
      <xdr:col>36</xdr:col>
      <xdr:colOff>165100</xdr:colOff>
      <xdr:row>77</xdr:row>
      <xdr:rowOff>68542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16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59669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26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101564</xdr:rowOff>
    </xdr:from>
    <xdr:to>
      <xdr:col>55</xdr:col>
      <xdr:colOff>50800</xdr:colOff>
      <xdr:row>73</xdr:row>
      <xdr:rowOff>31714</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244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124441</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29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60737</xdr:rowOff>
    </xdr:from>
    <xdr:to>
      <xdr:col>50</xdr:col>
      <xdr:colOff>165100</xdr:colOff>
      <xdr:row>73</xdr:row>
      <xdr:rowOff>162337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257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7414</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35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48803</xdr:rowOff>
    </xdr:from>
    <xdr:to>
      <xdr:col>46</xdr:col>
      <xdr:colOff>38100</xdr:colOff>
      <xdr:row>73</xdr:row>
      <xdr:rowOff>150403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256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166930</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33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128265</xdr:rowOff>
    </xdr:from>
    <xdr:to>
      <xdr:col>41</xdr:col>
      <xdr:colOff>101600</xdr:colOff>
      <xdr:row>76</xdr:row>
      <xdr:rowOff>58415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298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74942</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276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146918</xdr:rowOff>
    </xdr:from>
    <xdr:to>
      <xdr:col>36</xdr:col>
      <xdr:colOff>165100</xdr:colOff>
      <xdr:row>76</xdr:row>
      <xdr:rowOff>77068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00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93596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278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97</xdr:row>
      <xdr:rowOff>104902</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444051"/>
          <a:ext cx="1270" cy="1291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108729</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7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104902</xdr:rowOff>
    </xdr:from>
    <xdr:to>
      <xdr:col>55</xdr:col>
      <xdr:colOff>88900</xdr:colOff>
      <xdr:row>97</xdr:row>
      <xdr:rowOff>104902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735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170383</xdr:rowOff>
    </xdr:from>
    <xdr:to>
      <xdr:col>55</xdr:col>
      <xdr:colOff>0</xdr:colOff>
      <xdr:row>92</xdr:row>
      <xdr:rowOff>67818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5772333"/>
          <a:ext cx="838200" cy="6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123677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239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145250</xdr:rowOff>
    </xdr:from>
    <xdr:to>
      <xdr:col>55</xdr:col>
      <xdr:colOff>50800</xdr:colOff>
      <xdr:row>95</xdr:row>
      <xdr:rowOff>75400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2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67818</xdr:rowOff>
    </xdr:from>
    <xdr:to>
      <xdr:col>50</xdr:col>
      <xdr:colOff>114300</xdr:colOff>
      <xdr:row>92</xdr:row>
      <xdr:rowOff>154215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5841218"/>
          <a:ext cx="889000" cy="8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123126</xdr:rowOff>
    </xdr:from>
    <xdr:to>
      <xdr:col>50</xdr:col>
      <xdr:colOff>165100</xdr:colOff>
      <xdr:row>95</xdr:row>
      <xdr:rowOff>53276</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2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44403</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33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154215</xdr:rowOff>
    </xdr:from>
    <xdr:to>
      <xdr:col>45</xdr:col>
      <xdr:colOff>177800</xdr:colOff>
      <xdr:row>93</xdr:row>
      <xdr:rowOff>96329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5927615"/>
          <a:ext cx="889000" cy="1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28663</xdr:rowOff>
    </xdr:from>
    <xdr:to>
      <xdr:col>46</xdr:col>
      <xdr:colOff>38100</xdr:colOff>
      <xdr:row>95</xdr:row>
      <xdr:rowOff>130263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3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121390</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40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59068</xdr:rowOff>
    </xdr:from>
    <xdr:to>
      <xdr:col>41</xdr:col>
      <xdr:colOff>50800</xdr:colOff>
      <xdr:row>93</xdr:row>
      <xdr:rowOff>96329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003918"/>
          <a:ext cx="889000" cy="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65976</xdr:rowOff>
    </xdr:from>
    <xdr:to>
      <xdr:col>41</xdr:col>
      <xdr:colOff>101600</xdr:colOff>
      <xdr:row>95</xdr:row>
      <xdr:rowOff>167576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3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158703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4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61213</xdr:rowOff>
    </xdr:from>
    <xdr:to>
      <xdr:col>36</xdr:col>
      <xdr:colOff>165100</xdr:colOff>
      <xdr:row>95</xdr:row>
      <xdr:rowOff>162813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153940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44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119583</xdr:rowOff>
    </xdr:from>
    <xdr:to>
      <xdr:col>55</xdr:col>
      <xdr:colOff>50800</xdr:colOff>
      <xdr:row>92</xdr:row>
      <xdr:rowOff>49733</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572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142460</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557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17018</xdr:rowOff>
    </xdr:from>
    <xdr:to>
      <xdr:col>50</xdr:col>
      <xdr:colOff>165100</xdr:colOff>
      <xdr:row>92</xdr:row>
      <xdr:rowOff>118618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579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135145</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556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103415</xdr:rowOff>
    </xdr:from>
    <xdr:to>
      <xdr:col>46</xdr:col>
      <xdr:colOff>38100</xdr:colOff>
      <xdr:row>93</xdr:row>
      <xdr:rowOff>33565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587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50092</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565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45529</xdr:rowOff>
    </xdr:from>
    <xdr:to>
      <xdr:col>41</xdr:col>
      <xdr:colOff>101600</xdr:colOff>
      <xdr:row>93</xdr:row>
      <xdr:rowOff>147129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599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163656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576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8268</xdr:rowOff>
    </xdr:from>
    <xdr:to>
      <xdr:col>36</xdr:col>
      <xdr:colOff>165100</xdr:colOff>
      <xdr:row>93</xdr:row>
      <xdr:rowOff>109868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595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126395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572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64216</xdr:rowOff>
    </xdr:from>
    <xdr:to>
      <xdr:col>85</xdr:col>
      <xdr:colOff>126364</xdr:colOff>
      <xdr:row>38</xdr:row>
      <xdr:rowOff>168001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379166"/>
          <a:ext cx="1269" cy="130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378</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6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168001</xdr:rowOff>
    </xdr:from>
    <xdr:to>
      <xdr:col>86</xdr:col>
      <xdr:colOff>25400</xdr:colOff>
      <xdr:row>38</xdr:row>
      <xdr:rowOff>168001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68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10893</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15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64216</xdr:rowOff>
    </xdr:from>
    <xdr:to>
      <xdr:col>86</xdr:col>
      <xdr:colOff>25400</xdr:colOff>
      <xdr:row>31</xdr:row>
      <xdr:rowOff>64216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37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67691</xdr:rowOff>
    </xdr:from>
    <xdr:to>
      <xdr:col>85</xdr:col>
      <xdr:colOff>127000</xdr:colOff>
      <xdr:row>31</xdr:row>
      <xdr:rowOff>64216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5211191"/>
          <a:ext cx="838200" cy="16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145188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45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166761</xdr:rowOff>
    </xdr:from>
    <xdr:to>
      <xdr:col>85</xdr:col>
      <xdr:colOff>177800</xdr:colOff>
      <xdr:row>36</xdr:row>
      <xdr:rowOff>96911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16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67691</xdr:rowOff>
    </xdr:from>
    <xdr:to>
      <xdr:col>81</xdr:col>
      <xdr:colOff>50800</xdr:colOff>
      <xdr:row>31</xdr:row>
      <xdr:rowOff>39390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5211191"/>
          <a:ext cx="889000" cy="14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118298</xdr:rowOff>
    </xdr:from>
    <xdr:to>
      <xdr:col>81</xdr:col>
      <xdr:colOff>101600</xdr:colOff>
      <xdr:row>36</xdr:row>
      <xdr:rowOff>48448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11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39575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1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39390</xdr:rowOff>
    </xdr:from>
    <xdr:to>
      <xdr:col>76</xdr:col>
      <xdr:colOff>114300</xdr:colOff>
      <xdr:row>31</xdr:row>
      <xdr:rowOff>165532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5354340"/>
          <a:ext cx="889000" cy="12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93152</xdr:rowOff>
    </xdr:from>
    <xdr:to>
      <xdr:col>76</xdr:col>
      <xdr:colOff>165100</xdr:colOff>
      <xdr:row>36</xdr:row>
      <xdr:rowOff>23302</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09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14429</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18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165532</xdr:rowOff>
    </xdr:from>
    <xdr:to>
      <xdr:col>71</xdr:col>
      <xdr:colOff>177800</xdr:colOff>
      <xdr:row>32</xdr:row>
      <xdr:rowOff>3454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5480482"/>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5873</xdr:rowOff>
    </xdr:from>
    <xdr:to>
      <xdr:col>72</xdr:col>
      <xdr:colOff>38100</xdr:colOff>
      <xdr:row>36</xdr:row>
      <xdr:rowOff>107473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98600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7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19771</xdr:rowOff>
    </xdr:from>
    <xdr:to>
      <xdr:col>67</xdr:col>
      <xdr:colOff>101600</xdr:colOff>
      <xdr:row>36</xdr:row>
      <xdr:rowOff>121371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112498</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8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13416</xdr:rowOff>
    </xdr:from>
    <xdr:to>
      <xdr:col>85</xdr:col>
      <xdr:colOff>177800</xdr:colOff>
      <xdr:row>31</xdr:row>
      <xdr:rowOff>115016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532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137893</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528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16891</xdr:rowOff>
    </xdr:from>
    <xdr:to>
      <xdr:col>81</xdr:col>
      <xdr:colOff>101600</xdr:colOff>
      <xdr:row>30</xdr:row>
      <xdr:rowOff>118491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516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28</xdr:row>
      <xdr:rowOff>135018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493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160040</xdr:rowOff>
    </xdr:from>
    <xdr:to>
      <xdr:col>76</xdr:col>
      <xdr:colOff>165100</xdr:colOff>
      <xdr:row>31</xdr:row>
      <xdr:rowOff>90190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530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106717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507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114732</xdr:rowOff>
    </xdr:from>
    <xdr:to>
      <xdr:col>72</xdr:col>
      <xdr:colOff>38100</xdr:colOff>
      <xdr:row>32</xdr:row>
      <xdr:rowOff>44882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542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61409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520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124104</xdr:rowOff>
    </xdr:from>
    <xdr:to>
      <xdr:col>67</xdr:col>
      <xdr:colOff>101600</xdr:colOff>
      <xdr:row>32</xdr:row>
      <xdr:rowOff>54254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543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70781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521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146139</xdr:rowOff>
    </xdr:from>
    <xdr:to>
      <xdr:col>85</xdr:col>
      <xdr:colOff>126364</xdr:colOff>
      <xdr:row>57</xdr:row>
      <xdr:rowOff>107829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547189"/>
          <a:ext cx="1269" cy="13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111656</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988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107829</xdr:rowOff>
    </xdr:from>
    <xdr:to>
      <xdr:col>86</xdr:col>
      <xdr:colOff>25400</xdr:colOff>
      <xdr:row>57</xdr:row>
      <xdr:rowOff>107829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88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92816</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32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146139</xdr:rowOff>
    </xdr:from>
    <xdr:to>
      <xdr:col>86</xdr:col>
      <xdr:colOff>25400</xdr:colOff>
      <xdr:row>49</xdr:row>
      <xdr:rowOff>146139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547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149911</xdr:rowOff>
    </xdr:from>
    <xdr:to>
      <xdr:col>85</xdr:col>
      <xdr:colOff>127000</xdr:colOff>
      <xdr:row>53</xdr:row>
      <xdr:rowOff>1435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065311"/>
          <a:ext cx="838200" cy="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82852</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34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104425</xdr:rowOff>
    </xdr:from>
    <xdr:to>
      <xdr:col>85</xdr:col>
      <xdr:colOff>177800</xdr:colOff>
      <xdr:row>55</xdr:row>
      <xdr:rowOff>34575</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3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1435</xdr:rowOff>
    </xdr:from>
    <xdr:to>
      <xdr:col>81</xdr:col>
      <xdr:colOff>50800</xdr:colOff>
      <xdr:row>53</xdr:row>
      <xdr:rowOff>9074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088285"/>
          <a:ext cx="889000" cy="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164776</xdr:rowOff>
    </xdr:from>
    <xdr:to>
      <xdr:col>81</xdr:col>
      <xdr:colOff>101600</xdr:colOff>
      <xdr:row>55</xdr:row>
      <xdr:rowOff>94926</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42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86053</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51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9074</xdr:rowOff>
    </xdr:from>
    <xdr:to>
      <xdr:col>76</xdr:col>
      <xdr:colOff>114300</xdr:colOff>
      <xdr:row>53</xdr:row>
      <xdr:rowOff>72892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095924"/>
          <a:ext cx="889000" cy="6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137763</xdr:rowOff>
    </xdr:from>
    <xdr:to>
      <xdr:col>76</xdr:col>
      <xdr:colOff>165100</xdr:colOff>
      <xdr:row>55</xdr:row>
      <xdr:rowOff>67913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39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59040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48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78016</xdr:rowOff>
    </xdr:from>
    <xdr:to>
      <xdr:col>71</xdr:col>
      <xdr:colOff>177800</xdr:colOff>
      <xdr:row>53</xdr:row>
      <xdr:rowOff>72892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8821966"/>
          <a:ext cx="889000" cy="33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41618</xdr:rowOff>
    </xdr:from>
    <xdr:to>
      <xdr:col>72</xdr:col>
      <xdr:colOff>38100</xdr:colOff>
      <xdr:row>55</xdr:row>
      <xdr:rowOff>143218</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47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134345</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78004</xdr:rowOff>
    </xdr:from>
    <xdr:to>
      <xdr:col>67</xdr:col>
      <xdr:colOff>101600</xdr:colOff>
      <xdr:row>56</xdr:row>
      <xdr:rowOff>8154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170731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60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99111</xdr:rowOff>
    </xdr:from>
    <xdr:to>
      <xdr:col>85</xdr:col>
      <xdr:colOff>177800</xdr:colOff>
      <xdr:row>53</xdr:row>
      <xdr:rowOff>29261</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01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121988</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886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122085</xdr:rowOff>
    </xdr:from>
    <xdr:to>
      <xdr:col>81</xdr:col>
      <xdr:colOff>101600</xdr:colOff>
      <xdr:row>53</xdr:row>
      <xdr:rowOff>52235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03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68762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881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129724</xdr:rowOff>
    </xdr:from>
    <xdr:to>
      <xdr:col>76</xdr:col>
      <xdr:colOff>165100</xdr:colOff>
      <xdr:row>53</xdr:row>
      <xdr:rowOff>59874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04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76401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882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22092</xdr:rowOff>
    </xdr:from>
    <xdr:to>
      <xdr:col>72</xdr:col>
      <xdr:colOff>38100</xdr:colOff>
      <xdr:row>53</xdr:row>
      <xdr:rowOff>123692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10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140219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888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27216</xdr:rowOff>
    </xdr:from>
    <xdr:to>
      <xdr:col>67</xdr:col>
      <xdr:colOff>101600</xdr:colOff>
      <xdr:row>51</xdr:row>
      <xdr:rowOff>128816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877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49</xdr:row>
      <xdr:rowOff>145343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854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117983</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290933"/>
          <a:ext cx="1269" cy="129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64660</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206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117983</xdr:rowOff>
    </xdr:from>
    <xdr:to>
      <xdr:col>86</xdr:col>
      <xdr:colOff>25400</xdr:colOff>
      <xdr:row>71</xdr:row>
      <xdr:rowOff>117983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290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64891</xdr:rowOff>
    </xdr:from>
    <xdr:to>
      <xdr:col>85</xdr:col>
      <xdr:colOff>127000</xdr:colOff>
      <xdr:row>78</xdr:row>
      <xdr:rowOff>139795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437991"/>
          <a:ext cx="838200" cy="7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50494</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252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27617</xdr:rowOff>
    </xdr:from>
    <xdr:to>
      <xdr:col>85</xdr:col>
      <xdr:colOff>177800</xdr:colOff>
      <xdr:row>78</xdr:row>
      <xdr:rowOff>129217</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171380</xdr:rowOff>
    </xdr:from>
    <xdr:to>
      <xdr:col>81</xdr:col>
      <xdr:colOff>50800</xdr:colOff>
      <xdr:row>78</xdr:row>
      <xdr:rowOff>64891</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373030"/>
          <a:ext cx="889000" cy="6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146602</xdr:rowOff>
    </xdr:from>
    <xdr:to>
      <xdr:col>81</xdr:col>
      <xdr:colOff>101600</xdr:colOff>
      <xdr:row>78</xdr:row>
      <xdr:rowOff>76752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4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93279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12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171380</xdr:rowOff>
    </xdr:from>
    <xdr:to>
      <xdr:col>76</xdr:col>
      <xdr:colOff>114300</xdr:colOff>
      <xdr:row>78</xdr:row>
      <xdr:rowOff>9970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373030"/>
          <a:ext cx="889000" cy="1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16681</xdr:rowOff>
    </xdr:from>
    <xdr:to>
      <xdr:col>76</xdr:col>
      <xdr:colOff>165100</xdr:colOff>
      <xdr:row>78</xdr:row>
      <xdr:rowOff>118281</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109408</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482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105124</xdr:rowOff>
    </xdr:from>
    <xdr:to>
      <xdr:col>71</xdr:col>
      <xdr:colOff>177800</xdr:colOff>
      <xdr:row>78</xdr:row>
      <xdr:rowOff>9970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306774"/>
          <a:ext cx="889000" cy="7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17290</xdr:rowOff>
    </xdr:from>
    <xdr:to>
      <xdr:col>72</xdr:col>
      <xdr:colOff>38100</xdr:colOff>
      <xdr:row>78</xdr:row>
      <xdr:rowOff>118890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9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110017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48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52933</xdr:rowOff>
    </xdr:from>
    <xdr:to>
      <xdr:col>67</xdr:col>
      <xdr:colOff>101600</xdr:colOff>
      <xdr:row>78</xdr:row>
      <xdr:rowOff>154533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42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145660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51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88995</xdr:rowOff>
    </xdr:from>
    <xdr:to>
      <xdr:col>85</xdr:col>
      <xdr:colOff>177800</xdr:colOff>
      <xdr:row>79</xdr:row>
      <xdr:rowOff>19145</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6043</xdr:rowOff>
    </xdr:from>
    <xdr:ext cx="469744"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7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14091</xdr:rowOff>
    </xdr:from>
    <xdr:to>
      <xdr:col>81</xdr:col>
      <xdr:colOff>101600</xdr:colOff>
      <xdr:row>78</xdr:row>
      <xdr:rowOff>115691</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38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106818</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47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120580</xdr:rowOff>
    </xdr:from>
    <xdr:to>
      <xdr:col>76</xdr:col>
      <xdr:colOff>165100</xdr:colOff>
      <xdr:row>78</xdr:row>
      <xdr:rowOff>50730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32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67257</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309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130620</xdr:rowOff>
    </xdr:from>
    <xdr:to>
      <xdr:col>72</xdr:col>
      <xdr:colOff>38100</xdr:colOff>
      <xdr:row>78</xdr:row>
      <xdr:rowOff>60770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3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77297</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36111" y="1310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54324</xdr:rowOff>
    </xdr:from>
    <xdr:to>
      <xdr:col>67</xdr:col>
      <xdr:colOff>101600</xdr:colOff>
      <xdr:row>77</xdr:row>
      <xdr:rowOff>155924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25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1001</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47111" y="1303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58686</xdr:rowOff>
    </xdr:from>
    <xdr:to>
      <xdr:col>85</xdr:col>
      <xdr:colOff>126364</xdr:colOff>
      <xdr:row>99</xdr:row>
      <xdr:rowOff>66802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832086"/>
          <a:ext cx="1269" cy="120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70629</xdr:rowOff>
    </xdr:from>
    <xdr:ext cx="534377"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4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66802</xdr:rowOff>
    </xdr:from>
    <xdr:to>
      <xdr:col>86</xdr:col>
      <xdr:colOff>25400</xdr:colOff>
      <xdr:row>99</xdr:row>
      <xdr:rowOff>66802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40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5363</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60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58686</xdr:rowOff>
    </xdr:from>
    <xdr:to>
      <xdr:col>86</xdr:col>
      <xdr:colOff>25400</xdr:colOff>
      <xdr:row>92</xdr:row>
      <xdr:rowOff>58686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83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93104</xdr:rowOff>
    </xdr:from>
    <xdr:to>
      <xdr:col>85</xdr:col>
      <xdr:colOff>127000</xdr:colOff>
      <xdr:row>92</xdr:row>
      <xdr:rowOff>58686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5695054"/>
          <a:ext cx="838200" cy="13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69702</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528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91275</xdr:rowOff>
    </xdr:from>
    <xdr:to>
      <xdr:col>85</xdr:col>
      <xdr:colOff>177800</xdr:colOff>
      <xdr:row>97</xdr:row>
      <xdr:rowOff>21425</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5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93104</xdr:rowOff>
    </xdr:from>
    <xdr:to>
      <xdr:col>81</xdr:col>
      <xdr:colOff>50800</xdr:colOff>
      <xdr:row>92</xdr:row>
      <xdr:rowOff>49352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5695054"/>
          <a:ext cx="889000" cy="12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91199</xdr:rowOff>
    </xdr:from>
    <xdr:to>
      <xdr:col>81</xdr:col>
      <xdr:colOff>101600</xdr:colOff>
      <xdr:row>97</xdr:row>
      <xdr:rowOff>21349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550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12476</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64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49352</xdr:rowOff>
    </xdr:from>
    <xdr:to>
      <xdr:col>76</xdr:col>
      <xdr:colOff>114300</xdr:colOff>
      <xdr:row>92</xdr:row>
      <xdr:rowOff>105220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5822752"/>
          <a:ext cx="889000" cy="5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20879</xdr:rowOff>
    </xdr:from>
    <xdr:to>
      <xdr:col>76</xdr:col>
      <xdr:colOff>165100</xdr:colOff>
      <xdr:row>97</xdr:row>
      <xdr:rowOff>122479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65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113606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74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90894</xdr:rowOff>
    </xdr:from>
    <xdr:to>
      <xdr:col>71</xdr:col>
      <xdr:colOff>177800</xdr:colOff>
      <xdr:row>92</xdr:row>
      <xdr:rowOff>105220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5864294"/>
          <a:ext cx="889000" cy="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24676</xdr:rowOff>
    </xdr:from>
    <xdr:to>
      <xdr:col>72</xdr:col>
      <xdr:colOff>38100</xdr:colOff>
      <xdr:row>97</xdr:row>
      <xdr:rowOff>126276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65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117403</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74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28930</xdr:rowOff>
    </xdr:from>
    <xdr:to>
      <xdr:col>67</xdr:col>
      <xdr:colOff>101600</xdr:colOff>
      <xdr:row>97</xdr:row>
      <xdr:rowOff>130530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6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121657</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75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7886</xdr:rowOff>
    </xdr:from>
    <xdr:to>
      <xdr:col>85</xdr:col>
      <xdr:colOff>177800</xdr:colOff>
      <xdr:row>92</xdr:row>
      <xdr:rowOff>109486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578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132363</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5734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42304</xdr:rowOff>
    </xdr:from>
    <xdr:to>
      <xdr:col>81</xdr:col>
      <xdr:colOff>101600</xdr:colOff>
      <xdr:row>91</xdr:row>
      <xdr:rowOff>143904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564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160431</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5419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170002</xdr:rowOff>
    </xdr:from>
    <xdr:to>
      <xdr:col>76</xdr:col>
      <xdr:colOff>165100</xdr:colOff>
      <xdr:row>92</xdr:row>
      <xdr:rowOff>100152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577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116679</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554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54420</xdr:rowOff>
    </xdr:from>
    <xdr:to>
      <xdr:col>72</xdr:col>
      <xdr:colOff>38100</xdr:colOff>
      <xdr:row>92</xdr:row>
      <xdr:rowOff>156020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58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1097</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560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40094</xdr:rowOff>
    </xdr:from>
    <xdr:to>
      <xdr:col>67</xdr:col>
      <xdr:colOff>101600</xdr:colOff>
      <xdr:row>92</xdr:row>
      <xdr:rowOff>141694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581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158221</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5588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103856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418806"/>
          <a:ext cx="1269" cy="123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170644</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685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50533</xdr:rowOff>
    </xdr:from>
    <xdr:ext cx="534377"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1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103856</xdr:rowOff>
    </xdr:from>
    <xdr:to>
      <xdr:col>116</xdr:col>
      <xdr:colOff>152400</xdr:colOff>
      <xdr:row>31</xdr:row>
      <xdr:rowOff>103856</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4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88094</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4317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65217</xdr:rowOff>
    </xdr:from>
    <xdr:to>
      <xdr:col>116</xdr:col>
      <xdr:colOff>114300</xdr:colOff>
      <xdr:row>38</xdr:row>
      <xdr:rowOff>166817</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58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67137</xdr:rowOff>
    </xdr:from>
    <xdr:to>
      <xdr:col>112</xdr:col>
      <xdr:colOff>38100</xdr:colOff>
      <xdr:row>38</xdr:row>
      <xdr:rowOff>168737</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58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13814</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34017" y="6357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79436</xdr:rowOff>
    </xdr:from>
    <xdr:to>
      <xdr:col>107</xdr:col>
      <xdr:colOff>101600</xdr:colOff>
      <xdr:row>39</xdr:row>
      <xdr:rowOff>9586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59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26113</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5017" y="636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82088</xdr:rowOff>
    </xdr:from>
    <xdr:to>
      <xdr:col>102</xdr:col>
      <xdr:colOff>165100</xdr:colOff>
      <xdr:row>39</xdr:row>
      <xdr:rowOff>12238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28765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6017" y="637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84374</xdr:rowOff>
    </xdr:from>
    <xdr:to>
      <xdr:col>98</xdr:col>
      <xdr:colOff>38100</xdr:colOff>
      <xdr:row>39</xdr:row>
      <xdr:rowOff>14524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59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31051</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99333" y="6374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43644</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558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全体の傾向として、行政コストの削減を上回るスピードで人口減少が進行しているため、住民一人当たりのコストは増加している。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総務費が増加した主な要因は、庁舎建設費の増によるものと分析している。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民生費が減少した主な要因は、住民非課税世帯等に対する臨時特別給付金事業や子育て世帯への臨時特別給付金給付事業の終了によるものと分析している。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債費については、人口減少の進行に加え、本市は離島であるため、毎年の道路や漁港などの建設事業の実施等に伴う地方債の借入及び返済が必要であり、類似団体の中で最も住民一人当たりのコストが高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消防費や衛生費が類似団体の中で高い要因としては、人口減少に加え、消防・清掃施設の運営を離島という地理的条件から近隣市町村との広域行政が行えず、直営で運営している影響が大きいと分析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新潟県佐渡市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財政調整基金は、決算剰余金を中心に積み立てるとともに、適切な財源の確保と歳出の精査等により、取崩額の抑制に努めてきたところであるが、令和４年度は、普通交付税の減額や、エネルギー価格高騰、大雪災害の対応等に伴い、前年度から約</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14.9</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億円の増となる</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19.3</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億円の取崩しを行ったことで、現在高は約</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12.3</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億円減少している。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　実質単年度収支は、財政調整基金の取崩しを前年度と比較し、約</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14.9</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億円増加したことなどから、赤字額が</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14.1</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億円となった。</a:t>
          </a:r>
          <a:endParaRPr lang="ja-JP" altLang="ja-JP">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新潟県佐渡市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年度以降、全ての会計で実質収支は黒字となっている。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今後においても、各会計ともに健全な財政運営に努めていく。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49202791</v>
      </c>
      <c r="BO4" s="449"/>
      <c r="BP4" s="449"/>
      <c r="BQ4" s="449"/>
      <c r="BR4" s="449"/>
      <c r="BS4" s="449"/>
      <c r="BT4" s="449"/>
      <c r="BU4" s="450"/>
      <c r="BV4" s="448">
        <v>49999204</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4.7</v>
      </c>
      <c r="CU4" s="589"/>
      <c r="CV4" s="589"/>
      <c r="CW4" s="589"/>
      <c r="CX4" s="589"/>
      <c r="CY4" s="589"/>
      <c r="CZ4" s="589"/>
      <c r="DA4" s="590"/>
      <c r="DB4" s="588">
        <v>5.2</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47158099</v>
      </c>
      <c r="BO5" s="420"/>
      <c r="BP5" s="420"/>
      <c r="BQ5" s="420"/>
      <c r="BR5" s="420"/>
      <c r="BS5" s="420"/>
      <c r="BT5" s="420"/>
      <c r="BU5" s="421"/>
      <c r="BV5" s="419">
        <v>48010193</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95</v>
      </c>
      <c r="CU5" s="417"/>
      <c r="CV5" s="417"/>
      <c r="CW5" s="417"/>
      <c r="CX5" s="417"/>
      <c r="CY5" s="417"/>
      <c r="CZ5" s="417"/>
      <c r="DA5" s="418"/>
      <c r="DB5" s="416">
        <v>91.1</v>
      </c>
      <c r="DC5" s="417"/>
      <c r="DD5" s="417"/>
      <c r="DE5" s="417"/>
      <c r="DF5" s="417"/>
      <c r="DG5" s="417"/>
      <c r="DH5" s="417"/>
      <c r="DI5" s="418"/>
    </row>
    <row r="6" spans="1:119" ht="18.75" customHeight="1" x14ac:dyDescent="0.15">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103</v>
      </c>
      <c r="AV6" s="478"/>
      <c r="AW6" s="478"/>
      <c r="AX6" s="478"/>
      <c r="AY6" s="433" t="s">
        <v>104</v>
      </c>
      <c r="AZ6" s="434"/>
      <c r="BA6" s="434"/>
      <c r="BB6" s="434"/>
      <c r="BC6" s="434"/>
      <c r="BD6" s="434"/>
      <c r="BE6" s="434"/>
      <c r="BF6" s="434"/>
      <c r="BG6" s="434"/>
      <c r="BH6" s="434"/>
      <c r="BI6" s="434"/>
      <c r="BJ6" s="434"/>
      <c r="BK6" s="434"/>
      <c r="BL6" s="434"/>
      <c r="BM6" s="435"/>
      <c r="BN6" s="419">
        <v>2044692</v>
      </c>
      <c r="BO6" s="420"/>
      <c r="BP6" s="420"/>
      <c r="BQ6" s="420"/>
      <c r="BR6" s="420"/>
      <c r="BS6" s="420"/>
      <c r="BT6" s="420"/>
      <c r="BU6" s="421"/>
      <c r="BV6" s="419">
        <v>1989011</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95.9</v>
      </c>
      <c r="CU6" s="563"/>
      <c r="CV6" s="563"/>
      <c r="CW6" s="563"/>
      <c r="CX6" s="563"/>
      <c r="CY6" s="563"/>
      <c r="CZ6" s="563"/>
      <c r="DA6" s="564"/>
      <c r="DB6" s="562">
        <v>94.2</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833120</v>
      </c>
      <c r="BO7" s="420"/>
      <c r="BP7" s="420"/>
      <c r="BQ7" s="420"/>
      <c r="BR7" s="420"/>
      <c r="BS7" s="420"/>
      <c r="BT7" s="420"/>
      <c r="BU7" s="421"/>
      <c r="BV7" s="419">
        <v>594064</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25539789</v>
      </c>
      <c r="CU7" s="420"/>
      <c r="CV7" s="420"/>
      <c r="CW7" s="420"/>
      <c r="CX7" s="420"/>
      <c r="CY7" s="420"/>
      <c r="CZ7" s="420"/>
      <c r="DA7" s="421"/>
      <c r="DB7" s="419">
        <v>26762439</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1211572</v>
      </c>
      <c r="BO8" s="420"/>
      <c r="BP8" s="420"/>
      <c r="BQ8" s="420"/>
      <c r="BR8" s="420"/>
      <c r="BS8" s="420"/>
      <c r="BT8" s="420"/>
      <c r="BU8" s="421"/>
      <c r="BV8" s="419">
        <v>1394947</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0.24</v>
      </c>
      <c r="CU8" s="523"/>
      <c r="CV8" s="523"/>
      <c r="CW8" s="523"/>
      <c r="CX8" s="523"/>
      <c r="CY8" s="523"/>
      <c r="CZ8" s="523"/>
      <c r="DA8" s="524"/>
      <c r="DB8" s="522">
        <v>0.23</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51492</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95</v>
      </c>
      <c r="AV9" s="478"/>
      <c r="AW9" s="478"/>
      <c r="AX9" s="478"/>
      <c r="AY9" s="433" t="s">
        <v>118</v>
      </c>
      <c r="AZ9" s="434"/>
      <c r="BA9" s="434"/>
      <c r="BB9" s="434"/>
      <c r="BC9" s="434"/>
      <c r="BD9" s="434"/>
      <c r="BE9" s="434"/>
      <c r="BF9" s="434"/>
      <c r="BG9" s="434"/>
      <c r="BH9" s="434"/>
      <c r="BI9" s="434"/>
      <c r="BJ9" s="434"/>
      <c r="BK9" s="434"/>
      <c r="BL9" s="434"/>
      <c r="BM9" s="435"/>
      <c r="BN9" s="419">
        <v>-183375</v>
      </c>
      <c r="BO9" s="420"/>
      <c r="BP9" s="420"/>
      <c r="BQ9" s="420"/>
      <c r="BR9" s="420"/>
      <c r="BS9" s="420"/>
      <c r="BT9" s="420"/>
      <c r="BU9" s="421"/>
      <c r="BV9" s="419">
        <v>169503</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18.3</v>
      </c>
      <c r="CU9" s="417"/>
      <c r="CV9" s="417"/>
      <c r="CW9" s="417"/>
      <c r="CX9" s="417"/>
      <c r="CY9" s="417"/>
      <c r="CZ9" s="417"/>
      <c r="DA9" s="418"/>
      <c r="DB9" s="416">
        <v>20</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120</v>
      </c>
      <c r="M10" s="376"/>
      <c r="N10" s="376"/>
      <c r="O10" s="376"/>
      <c r="P10" s="376"/>
      <c r="Q10" s="377"/>
      <c r="R10" s="372">
        <v>57255</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706738</v>
      </c>
      <c r="BO10" s="420"/>
      <c r="BP10" s="420"/>
      <c r="BQ10" s="420"/>
      <c r="BR10" s="420"/>
      <c r="BS10" s="420"/>
      <c r="BT10" s="420"/>
      <c r="BU10" s="421"/>
      <c r="BV10" s="419">
        <v>621985</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128</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15">
      <c r="A12" s="181"/>
      <c r="B12" s="525" t="s">
        <v>133</v>
      </c>
      <c r="C12" s="526"/>
      <c r="D12" s="526"/>
      <c r="E12" s="526"/>
      <c r="F12" s="526"/>
      <c r="G12" s="526"/>
      <c r="H12" s="526"/>
      <c r="I12" s="526"/>
      <c r="J12" s="526"/>
      <c r="K12" s="527"/>
      <c r="L12" s="534" t="s">
        <v>134</v>
      </c>
      <c r="M12" s="535"/>
      <c r="N12" s="535"/>
      <c r="O12" s="535"/>
      <c r="P12" s="535"/>
      <c r="Q12" s="536"/>
      <c r="R12" s="537">
        <v>50651</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103</v>
      </c>
      <c r="AV12" s="478"/>
      <c r="AW12" s="478"/>
      <c r="AX12" s="478"/>
      <c r="AY12" s="433" t="s">
        <v>138</v>
      </c>
      <c r="AZ12" s="434"/>
      <c r="BA12" s="434"/>
      <c r="BB12" s="434"/>
      <c r="BC12" s="434"/>
      <c r="BD12" s="434"/>
      <c r="BE12" s="434"/>
      <c r="BF12" s="434"/>
      <c r="BG12" s="434"/>
      <c r="BH12" s="434"/>
      <c r="BI12" s="434"/>
      <c r="BJ12" s="434"/>
      <c r="BK12" s="434"/>
      <c r="BL12" s="434"/>
      <c r="BM12" s="435"/>
      <c r="BN12" s="419">
        <v>1932029</v>
      </c>
      <c r="BO12" s="420"/>
      <c r="BP12" s="420"/>
      <c r="BQ12" s="420"/>
      <c r="BR12" s="420"/>
      <c r="BS12" s="420"/>
      <c r="BT12" s="420"/>
      <c r="BU12" s="421"/>
      <c r="BV12" s="419">
        <v>438584</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131</v>
      </c>
      <c r="CU12" s="523"/>
      <c r="CV12" s="523"/>
      <c r="CW12" s="523"/>
      <c r="CX12" s="523"/>
      <c r="CY12" s="523"/>
      <c r="CZ12" s="523"/>
      <c r="DA12" s="524"/>
      <c r="DB12" s="522" t="s">
        <v>140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141</v>
      </c>
      <c r="N13" s="504"/>
      <c r="O13" s="504"/>
      <c r="P13" s="504"/>
      <c r="Q13" s="505"/>
      <c r="R13" s="506">
        <v>50423</v>
      </c>
      <c r="S13" s="507"/>
      <c r="T13" s="507"/>
      <c r="U13" s="507"/>
      <c r="V13" s="508"/>
      <c r="W13" s="509" t="s">
        <v>142</v>
      </c>
      <c r="X13" s="405"/>
      <c r="Y13" s="405"/>
      <c r="Z13" s="405"/>
      <c r="AA13" s="405"/>
      <c r="AB13" s="406"/>
      <c r="AC13" s="372">
        <v>4666</v>
      </c>
      <c r="AD13" s="373"/>
      <c r="AE13" s="373"/>
      <c r="AF13" s="373"/>
      <c r="AG13" s="374"/>
      <c r="AH13" s="372">
        <v>5862</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-1408666</v>
      </c>
      <c r="BO13" s="420"/>
      <c r="BP13" s="420"/>
      <c r="BQ13" s="420"/>
      <c r="BR13" s="420"/>
      <c r="BS13" s="420"/>
      <c r="BT13" s="420"/>
      <c r="BU13" s="421"/>
      <c r="BV13" s="419">
        <v>352904</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11.9</v>
      </c>
      <c r="CU13" s="417"/>
      <c r="CV13" s="417"/>
      <c r="CW13" s="417"/>
      <c r="CX13" s="417"/>
      <c r="CY13" s="417"/>
      <c r="CZ13" s="417"/>
      <c r="DA13" s="418"/>
      <c r="DB13" s="416">
        <v>12</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147</v>
      </c>
      <c r="M14" s="546"/>
      <c r="N14" s="546"/>
      <c r="O14" s="546"/>
      <c r="P14" s="546"/>
      <c r="Q14" s="547"/>
      <c r="R14" s="506">
        <v>51915</v>
      </c>
      <c r="S14" s="507"/>
      <c r="T14" s="507"/>
      <c r="U14" s="507"/>
      <c r="V14" s="508"/>
      <c r="W14" s="510"/>
      <c r="X14" s="408"/>
      <c r="Y14" s="408"/>
      <c r="Z14" s="408"/>
      <c r="AA14" s="408"/>
      <c r="AB14" s="409"/>
      <c r="AC14" s="499">
        <v>18</v>
      </c>
      <c r="AD14" s="500"/>
      <c r="AE14" s="500"/>
      <c r="AF14" s="500"/>
      <c r="AG14" s="501"/>
      <c r="AH14" s="499">
        <v>20.2</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v>120.1</v>
      </c>
      <c r="CU14" s="517"/>
      <c r="CV14" s="517"/>
      <c r="CW14" s="517"/>
      <c r="CX14" s="517"/>
      <c r="CY14" s="517"/>
      <c r="CZ14" s="517"/>
      <c r="DA14" s="518"/>
      <c r="DB14" s="516">
        <v>117.1</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149</v>
      </c>
      <c r="N15" s="504"/>
      <c r="O15" s="504"/>
      <c r="P15" s="504"/>
      <c r="Q15" s="505"/>
      <c r="R15" s="506">
        <v>51686</v>
      </c>
      <c r="S15" s="507"/>
      <c r="T15" s="507"/>
      <c r="U15" s="507"/>
      <c r="V15" s="508"/>
      <c r="W15" s="509" t="s">
        <v>150</v>
      </c>
      <c r="X15" s="405"/>
      <c r="Y15" s="405"/>
      <c r="Z15" s="405"/>
      <c r="AA15" s="405"/>
      <c r="AB15" s="406"/>
      <c r="AC15" s="372">
        <v>4036</v>
      </c>
      <c r="AD15" s="373"/>
      <c r="AE15" s="373"/>
      <c r="AF15" s="373"/>
      <c r="AG15" s="374"/>
      <c r="AH15" s="372">
        <v>4885</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5666892</v>
      </c>
      <c r="BO15" s="449"/>
      <c r="BP15" s="449"/>
      <c r="BQ15" s="449"/>
      <c r="BR15" s="449"/>
      <c r="BS15" s="449"/>
      <c r="BT15" s="449"/>
      <c r="BU15" s="450"/>
      <c r="BV15" s="448">
        <v>5553795</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15.6</v>
      </c>
      <c r="AD16" s="500"/>
      <c r="AE16" s="500"/>
      <c r="AF16" s="500"/>
      <c r="AG16" s="501"/>
      <c r="AH16" s="499">
        <v>16.8</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23967364</v>
      </c>
      <c r="BO16" s="420"/>
      <c r="BP16" s="420"/>
      <c r="BQ16" s="420"/>
      <c r="BR16" s="420"/>
      <c r="BS16" s="420"/>
      <c r="BT16" s="420"/>
      <c r="BU16" s="421"/>
      <c r="BV16" s="419">
        <v>24523273</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17235</v>
      </c>
      <c r="AD17" s="373"/>
      <c r="AE17" s="373"/>
      <c r="AF17" s="373"/>
      <c r="AG17" s="374"/>
      <c r="AH17" s="372">
        <v>18248</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7007675</v>
      </c>
      <c r="BO17" s="420"/>
      <c r="BP17" s="420"/>
      <c r="BQ17" s="420"/>
      <c r="BR17" s="420"/>
      <c r="BS17" s="420"/>
      <c r="BT17" s="420"/>
      <c r="BU17" s="421"/>
      <c r="BV17" s="419">
        <v>6863454</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160</v>
      </c>
      <c r="C18" s="470"/>
      <c r="D18" s="470"/>
      <c r="E18" s="471"/>
      <c r="F18" s="471"/>
      <c r="G18" s="471"/>
      <c r="H18" s="471"/>
      <c r="I18" s="471"/>
      <c r="J18" s="471"/>
      <c r="K18" s="471"/>
      <c r="L18" s="472">
        <v>855.68</v>
      </c>
      <c r="M18" s="472"/>
      <c r="N18" s="472"/>
      <c r="O18" s="472"/>
      <c r="P18" s="472"/>
      <c r="Q18" s="472"/>
      <c r="R18" s="473"/>
      <c r="S18" s="473"/>
      <c r="T18" s="473"/>
      <c r="U18" s="473"/>
      <c r="V18" s="474"/>
      <c r="W18" s="490"/>
      <c r="X18" s="491"/>
      <c r="Y18" s="491"/>
      <c r="Z18" s="491"/>
      <c r="AA18" s="491"/>
      <c r="AB18" s="515"/>
      <c r="AC18" s="389">
        <v>66.400000000000006</v>
      </c>
      <c r="AD18" s="390"/>
      <c r="AE18" s="390"/>
      <c r="AF18" s="390"/>
      <c r="AG18" s="475"/>
      <c r="AH18" s="389">
        <v>62.9</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24398258</v>
      </c>
      <c r="BO18" s="420"/>
      <c r="BP18" s="420"/>
      <c r="BQ18" s="420"/>
      <c r="BR18" s="420"/>
      <c r="BS18" s="420"/>
      <c r="BT18" s="420"/>
      <c r="BU18" s="421"/>
      <c r="BV18" s="419">
        <v>24712191</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162</v>
      </c>
      <c r="C19" s="470"/>
      <c r="D19" s="470"/>
      <c r="E19" s="471"/>
      <c r="F19" s="471"/>
      <c r="G19" s="471"/>
      <c r="H19" s="471"/>
      <c r="I19" s="471"/>
      <c r="J19" s="471"/>
      <c r="K19" s="471"/>
      <c r="L19" s="479">
        <v>60</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32843287</v>
      </c>
      <c r="BO19" s="420"/>
      <c r="BP19" s="420"/>
      <c r="BQ19" s="420"/>
      <c r="BR19" s="420"/>
      <c r="BS19" s="420"/>
      <c r="BT19" s="420"/>
      <c r="BU19" s="421"/>
      <c r="BV19" s="419">
        <v>33536620</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164</v>
      </c>
      <c r="C20" s="470"/>
      <c r="D20" s="470"/>
      <c r="E20" s="471"/>
      <c r="F20" s="471"/>
      <c r="G20" s="471"/>
      <c r="H20" s="471"/>
      <c r="I20" s="471"/>
      <c r="J20" s="471"/>
      <c r="K20" s="471"/>
      <c r="L20" s="479">
        <v>21261</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47846807</v>
      </c>
      <c r="BO22" s="449"/>
      <c r="BP22" s="449"/>
      <c r="BQ22" s="449"/>
      <c r="BR22" s="449"/>
      <c r="BS22" s="449"/>
      <c r="BT22" s="449"/>
      <c r="BU22" s="450"/>
      <c r="BV22" s="448">
        <v>49909686</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31669608</v>
      </c>
      <c r="BO23" s="420"/>
      <c r="BP23" s="420"/>
      <c r="BQ23" s="420"/>
      <c r="BR23" s="420"/>
      <c r="BS23" s="420"/>
      <c r="BT23" s="420"/>
      <c r="BU23" s="421"/>
      <c r="BV23" s="419">
        <v>31761198</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174</v>
      </c>
      <c r="F24" s="376"/>
      <c r="G24" s="376"/>
      <c r="H24" s="376"/>
      <c r="I24" s="376"/>
      <c r="J24" s="376"/>
      <c r="K24" s="377"/>
      <c r="L24" s="372">
        <v>1</v>
      </c>
      <c r="M24" s="373"/>
      <c r="N24" s="373"/>
      <c r="O24" s="373"/>
      <c r="P24" s="374"/>
      <c r="Q24" s="372">
        <v>7500</v>
      </c>
      <c r="R24" s="373"/>
      <c r="S24" s="373"/>
      <c r="T24" s="373"/>
      <c r="U24" s="373"/>
      <c r="V24" s="374"/>
      <c r="W24" s="462"/>
      <c r="X24" s="399"/>
      <c r="Y24" s="400"/>
      <c r="Z24" s="375" t="s">
        <v>175</v>
      </c>
      <c r="AA24" s="376"/>
      <c r="AB24" s="376"/>
      <c r="AC24" s="376"/>
      <c r="AD24" s="376"/>
      <c r="AE24" s="376"/>
      <c r="AF24" s="376"/>
      <c r="AG24" s="377"/>
      <c r="AH24" s="372">
        <v>840</v>
      </c>
      <c r="AI24" s="373"/>
      <c r="AJ24" s="373"/>
      <c r="AK24" s="373"/>
      <c r="AL24" s="374"/>
      <c r="AM24" s="372">
        <v>2597280</v>
      </c>
      <c r="AN24" s="373"/>
      <c r="AO24" s="373"/>
      <c r="AP24" s="373"/>
      <c r="AQ24" s="373"/>
      <c r="AR24" s="374"/>
      <c r="AS24" s="372">
        <v>3092</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34923294</v>
      </c>
      <c r="BO24" s="420"/>
      <c r="BP24" s="420"/>
      <c r="BQ24" s="420"/>
      <c r="BR24" s="420"/>
      <c r="BS24" s="420"/>
      <c r="BT24" s="420"/>
      <c r="BU24" s="421"/>
      <c r="BV24" s="419">
        <v>35692225</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177</v>
      </c>
      <c r="F25" s="376"/>
      <c r="G25" s="376"/>
      <c r="H25" s="376"/>
      <c r="I25" s="376"/>
      <c r="J25" s="376"/>
      <c r="K25" s="377"/>
      <c r="L25" s="372">
        <v>1</v>
      </c>
      <c r="M25" s="373"/>
      <c r="N25" s="373"/>
      <c r="O25" s="373"/>
      <c r="P25" s="374"/>
      <c r="Q25" s="372">
        <v>5850</v>
      </c>
      <c r="R25" s="373"/>
      <c r="S25" s="373"/>
      <c r="T25" s="373"/>
      <c r="U25" s="373"/>
      <c r="V25" s="374"/>
      <c r="W25" s="462"/>
      <c r="X25" s="399"/>
      <c r="Y25" s="400"/>
      <c r="Z25" s="375" t="s">
        <v>178</v>
      </c>
      <c r="AA25" s="376"/>
      <c r="AB25" s="376"/>
      <c r="AC25" s="376"/>
      <c r="AD25" s="376"/>
      <c r="AE25" s="376"/>
      <c r="AF25" s="376"/>
      <c r="AG25" s="377"/>
      <c r="AH25" s="372">
        <v>180</v>
      </c>
      <c r="AI25" s="373"/>
      <c r="AJ25" s="373"/>
      <c r="AK25" s="373"/>
      <c r="AL25" s="374"/>
      <c r="AM25" s="372">
        <v>581760</v>
      </c>
      <c r="AN25" s="373"/>
      <c r="AO25" s="373"/>
      <c r="AP25" s="373"/>
      <c r="AQ25" s="373"/>
      <c r="AR25" s="374"/>
      <c r="AS25" s="372">
        <v>3232</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2770530</v>
      </c>
      <c r="BO25" s="449"/>
      <c r="BP25" s="449"/>
      <c r="BQ25" s="449"/>
      <c r="BR25" s="449"/>
      <c r="BS25" s="449"/>
      <c r="BT25" s="449"/>
      <c r="BU25" s="450"/>
      <c r="BV25" s="448">
        <v>2166727</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180</v>
      </c>
      <c r="F26" s="376"/>
      <c r="G26" s="376"/>
      <c r="H26" s="376"/>
      <c r="I26" s="376"/>
      <c r="J26" s="376"/>
      <c r="K26" s="377"/>
      <c r="L26" s="372">
        <v>1</v>
      </c>
      <c r="M26" s="373"/>
      <c r="N26" s="373"/>
      <c r="O26" s="373"/>
      <c r="P26" s="374"/>
      <c r="Q26" s="372">
        <v>5300</v>
      </c>
      <c r="R26" s="373"/>
      <c r="S26" s="373"/>
      <c r="T26" s="373"/>
      <c r="U26" s="373"/>
      <c r="V26" s="374"/>
      <c r="W26" s="462"/>
      <c r="X26" s="399"/>
      <c r="Y26" s="400"/>
      <c r="Z26" s="375" t="s">
        <v>181</v>
      </c>
      <c r="AA26" s="430"/>
      <c r="AB26" s="430"/>
      <c r="AC26" s="430"/>
      <c r="AD26" s="430"/>
      <c r="AE26" s="430"/>
      <c r="AF26" s="430"/>
      <c r="AG26" s="431"/>
      <c r="AH26" s="372">
        <v>55</v>
      </c>
      <c r="AI26" s="373"/>
      <c r="AJ26" s="373"/>
      <c r="AK26" s="373"/>
      <c r="AL26" s="374"/>
      <c r="AM26" s="372">
        <v>153450</v>
      </c>
      <c r="AN26" s="373"/>
      <c r="AO26" s="373"/>
      <c r="AP26" s="373"/>
      <c r="AQ26" s="373"/>
      <c r="AR26" s="374"/>
      <c r="AS26" s="372">
        <v>2790</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183</v>
      </c>
      <c r="BO26" s="420"/>
      <c r="BP26" s="420"/>
      <c r="BQ26" s="420"/>
      <c r="BR26" s="420"/>
      <c r="BS26" s="420"/>
      <c r="BT26" s="420"/>
      <c r="BU26" s="421"/>
      <c r="BV26" s="419" t="s">
        <v>183</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184</v>
      </c>
      <c r="F27" s="376"/>
      <c r="G27" s="376"/>
      <c r="H27" s="376"/>
      <c r="I27" s="376"/>
      <c r="J27" s="376"/>
      <c r="K27" s="377"/>
      <c r="L27" s="372">
        <v>1</v>
      </c>
      <c r="M27" s="373"/>
      <c r="N27" s="373"/>
      <c r="O27" s="373"/>
      <c r="P27" s="374"/>
      <c r="Q27" s="372">
        <v>3479</v>
      </c>
      <c r="R27" s="373"/>
      <c r="S27" s="373"/>
      <c r="T27" s="373"/>
      <c r="U27" s="373"/>
      <c r="V27" s="374"/>
      <c r="W27" s="462"/>
      <c r="X27" s="399"/>
      <c r="Y27" s="400"/>
      <c r="Z27" s="375" t="s">
        <v>185</v>
      </c>
      <c r="AA27" s="376"/>
      <c r="AB27" s="376"/>
      <c r="AC27" s="376"/>
      <c r="AD27" s="376"/>
      <c r="AE27" s="376"/>
      <c r="AF27" s="376"/>
      <c r="AG27" s="377"/>
      <c r="AH27" s="372">
        <v>5</v>
      </c>
      <c r="AI27" s="373"/>
      <c r="AJ27" s="373"/>
      <c r="AK27" s="373"/>
      <c r="AL27" s="374"/>
      <c r="AM27" s="372">
        <v>17799</v>
      </c>
      <c r="AN27" s="373"/>
      <c r="AO27" s="373"/>
      <c r="AP27" s="373"/>
      <c r="AQ27" s="373"/>
      <c r="AR27" s="374"/>
      <c r="AS27" s="372">
        <v>3560</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v>1004775</v>
      </c>
      <c r="BO27" s="454"/>
      <c r="BP27" s="454"/>
      <c r="BQ27" s="454"/>
      <c r="BR27" s="454"/>
      <c r="BS27" s="454"/>
      <c r="BT27" s="454"/>
      <c r="BU27" s="455"/>
      <c r="BV27" s="453">
        <v>1004753</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187</v>
      </c>
      <c r="F28" s="376"/>
      <c r="G28" s="376"/>
      <c r="H28" s="376"/>
      <c r="I28" s="376"/>
      <c r="J28" s="376"/>
      <c r="K28" s="377"/>
      <c r="L28" s="372">
        <v>1</v>
      </c>
      <c r="M28" s="373"/>
      <c r="N28" s="373"/>
      <c r="O28" s="373"/>
      <c r="P28" s="374"/>
      <c r="Q28" s="372">
        <v>2851</v>
      </c>
      <c r="R28" s="373"/>
      <c r="S28" s="373"/>
      <c r="T28" s="373"/>
      <c r="U28" s="373"/>
      <c r="V28" s="374"/>
      <c r="W28" s="462"/>
      <c r="X28" s="399"/>
      <c r="Y28" s="400"/>
      <c r="Z28" s="375" t="s">
        <v>188</v>
      </c>
      <c r="AA28" s="376"/>
      <c r="AB28" s="376"/>
      <c r="AC28" s="376"/>
      <c r="AD28" s="376"/>
      <c r="AE28" s="376"/>
      <c r="AF28" s="376"/>
      <c r="AG28" s="377"/>
      <c r="AH28" s="372">
        <v>3</v>
      </c>
      <c r="AI28" s="373"/>
      <c r="AJ28" s="373"/>
      <c r="AK28" s="373"/>
      <c r="AL28" s="374"/>
      <c r="AM28" s="372">
        <v>6618</v>
      </c>
      <c r="AN28" s="373"/>
      <c r="AO28" s="373"/>
      <c r="AP28" s="373"/>
      <c r="AQ28" s="373"/>
      <c r="AR28" s="374"/>
      <c r="AS28" s="372">
        <v>2206</v>
      </c>
      <c r="AT28" s="373"/>
      <c r="AU28" s="373"/>
      <c r="AV28" s="373"/>
      <c r="AW28" s="373"/>
      <c r="AX28" s="432"/>
      <c r="AY28" s="436" t="s">
        <v>189</v>
      </c>
      <c r="AZ28" s="437"/>
      <c r="BA28" s="437"/>
      <c r="BB28" s="438"/>
      <c r="BC28" s="445" t="s">
        <v>49</v>
      </c>
      <c r="BD28" s="446"/>
      <c r="BE28" s="446"/>
      <c r="BF28" s="446"/>
      <c r="BG28" s="446"/>
      <c r="BH28" s="446"/>
      <c r="BI28" s="446"/>
      <c r="BJ28" s="446"/>
      <c r="BK28" s="446"/>
      <c r="BL28" s="446"/>
      <c r="BM28" s="447"/>
      <c r="BN28" s="448">
        <v>5040450</v>
      </c>
      <c r="BO28" s="449"/>
      <c r="BP28" s="449"/>
      <c r="BQ28" s="449"/>
      <c r="BR28" s="449"/>
      <c r="BS28" s="449"/>
      <c r="BT28" s="449"/>
      <c r="BU28" s="450"/>
      <c r="BV28" s="448">
        <v>6265741</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190</v>
      </c>
      <c r="F29" s="376"/>
      <c r="G29" s="376"/>
      <c r="H29" s="376"/>
      <c r="I29" s="376"/>
      <c r="J29" s="376"/>
      <c r="K29" s="377"/>
      <c r="L29" s="372">
        <v>19</v>
      </c>
      <c r="M29" s="373"/>
      <c r="N29" s="373"/>
      <c r="O29" s="373"/>
      <c r="P29" s="374"/>
      <c r="Q29" s="372">
        <v>2682</v>
      </c>
      <c r="R29" s="373"/>
      <c r="S29" s="373"/>
      <c r="T29" s="373"/>
      <c r="U29" s="373"/>
      <c r="V29" s="374"/>
      <c r="W29" s="463"/>
      <c r="X29" s="464"/>
      <c r="Y29" s="465"/>
      <c r="Z29" s="375" t="s">
        <v>191</v>
      </c>
      <c r="AA29" s="376"/>
      <c r="AB29" s="376"/>
      <c r="AC29" s="376"/>
      <c r="AD29" s="376"/>
      <c r="AE29" s="376"/>
      <c r="AF29" s="376"/>
      <c r="AG29" s="377"/>
      <c r="AH29" s="372">
        <v>848</v>
      </c>
      <c r="AI29" s="373"/>
      <c r="AJ29" s="373"/>
      <c r="AK29" s="373"/>
      <c r="AL29" s="374"/>
      <c r="AM29" s="372">
        <v>2621697</v>
      </c>
      <c r="AN29" s="373"/>
      <c r="AO29" s="373"/>
      <c r="AP29" s="373"/>
      <c r="AQ29" s="373"/>
      <c r="AR29" s="374"/>
      <c r="AS29" s="372">
        <v>3092</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1286390</v>
      </c>
      <c r="BO29" s="420"/>
      <c r="BP29" s="420"/>
      <c r="BQ29" s="420"/>
      <c r="BR29" s="420"/>
      <c r="BS29" s="420"/>
      <c r="BT29" s="420"/>
      <c r="BU29" s="421"/>
      <c r="BV29" s="419">
        <v>1469878</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92.4</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8784376</v>
      </c>
      <c r="BO30" s="454"/>
      <c r="BP30" s="454"/>
      <c r="BQ30" s="454"/>
      <c r="BR30" s="454"/>
      <c r="BS30" s="454"/>
      <c r="BT30" s="454"/>
      <c r="BU30" s="455"/>
      <c r="BV30" s="453">
        <v>8818008</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202</v>
      </c>
      <c r="V33" s="371"/>
      <c r="W33" s="370" t="s">
        <v>203</v>
      </c>
      <c r="X33" s="370"/>
      <c r="Y33" s="370"/>
      <c r="Z33" s="370"/>
      <c r="AA33" s="370"/>
      <c r="AB33" s="370"/>
      <c r="AC33" s="370"/>
      <c r="AD33" s="370"/>
      <c r="AE33" s="370"/>
      <c r="AF33" s="370"/>
      <c r="AG33" s="370"/>
      <c r="AH33" s="370"/>
      <c r="AI33" s="370"/>
      <c r="AJ33" s="370"/>
      <c r="AK33" s="370"/>
      <c r="AL33" s="206"/>
      <c r="AM33" s="371" t="s">
        <v>204</v>
      </c>
      <c r="AN33" s="371"/>
      <c r="AO33" s="370" t="s">
        <v>203</v>
      </c>
      <c r="AP33" s="370"/>
      <c r="AQ33" s="370"/>
      <c r="AR33" s="370"/>
      <c r="AS33" s="370"/>
      <c r="AT33" s="370"/>
      <c r="AU33" s="370"/>
      <c r="AV33" s="370"/>
      <c r="AW33" s="370"/>
      <c r="AX33" s="370"/>
      <c r="AY33" s="370"/>
      <c r="AZ33" s="370"/>
      <c r="BA33" s="370"/>
      <c r="BB33" s="370"/>
      <c r="BC33" s="370"/>
      <c r="BD33" s="207"/>
      <c r="BE33" s="370" t="s">
        <v>205</v>
      </c>
      <c r="BF33" s="370"/>
      <c r="BG33" s="370" t="s">
        <v>206</v>
      </c>
      <c r="BH33" s="370"/>
      <c r="BI33" s="370"/>
      <c r="BJ33" s="370"/>
      <c r="BK33" s="370"/>
      <c r="BL33" s="370"/>
      <c r="BM33" s="370"/>
      <c r="BN33" s="370"/>
      <c r="BO33" s="370"/>
      <c r="BP33" s="370"/>
      <c r="BQ33" s="370"/>
      <c r="BR33" s="370"/>
      <c r="BS33" s="370"/>
      <c r="BT33" s="370"/>
      <c r="BU33" s="370"/>
      <c r="BV33" s="207"/>
      <c r="BW33" s="371" t="s">
        <v>205</v>
      </c>
      <c r="BX33" s="371"/>
      <c r="BY33" s="370" t="s">
        <v>207</v>
      </c>
      <c r="BZ33" s="370"/>
      <c r="CA33" s="370"/>
      <c r="CB33" s="370"/>
      <c r="CC33" s="370"/>
      <c r="CD33" s="370"/>
      <c r="CE33" s="370"/>
      <c r="CF33" s="370"/>
      <c r="CG33" s="370"/>
      <c r="CH33" s="370"/>
      <c r="CI33" s="370"/>
      <c r="CJ33" s="370"/>
      <c r="CK33" s="370"/>
      <c r="CL33" s="370"/>
      <c r="CM33" s="370"/>
      <c r="CN33" s="206"/>
      <c r="CO33" s="371" t="s">
        <v>208</v>
      </c>
      <c r="CP33" s="371"/>
      <c r="CQ33" s="370" t="s">
        <v>209</v>
      </c>
      <c r="CR33" s="370"/>
      <c r="CS33" s="370"/>
      <c r="CT33" s="370"/>
      <c r="CU33" s="370"/>
      <c r="CV33" s="370"/>
      <c r="CW33" s="370"/>
      <c r="CX33" s="370"/>
      <c r="CY33" s="370"/>
      <c r="CZ33" s="370"/>
      <c r="DA33" s="370"/>
      <c r="DB33" s="370"/>
      <c r="DC33" s="370"/>
      <c r="DD33" s="370"/>
      <c r="DE33" s="370"/>
      <c r="DF33" s="206"/>
      <c r="DG33" s="369" t="s">
        <v>210</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IF('各会計、関係団体の財政状況及び健全化判断比率'!B33="","",'各会計、関係団体の財政状況及び健全化判断比率'!B33)</f>
        <v>病院事業会計</v>
      </c>
      <c r="AP34" s="368"/>
      <c r="AQ34" s="368"/>
      <c r="AR34" s="368"/>
      <c r="AS34" s="368"/>
      <c r="AT34" s="368"/>
      <c r="AU34" s="368"/>
      <c r="AV34" s="368"/>
      <c r="AW34" s="368"/>
      <c r="AX34" s="368"/>
      <c r="AY34" s="368"/>
      <c r="AZ34" s="368"/>
      <c r="BA34" s="368"/>
      <c r="BB34" s="368"/>
      <c r="BC34" s="368"/>
      <c r="BD34" s="181"/>
      <c r="BE34" s="367">
        <f>IF(BG34="","",MAX(C34:D43,U34:V43,AM34:AN43)+1)</f>
        <v>10</v>
      </c>
      <c r="BF34" s="367"/>
      <c r="BG34" s="368" t="str">
        <f>IF('各会計、関係団体の財政状況及び健全化判断比率'!B36="","",'各会計、関係団体の財政状況及び健全化判断比率'!B36)</f>
        <v>小水力発電特別会計</v>
      </c>
      <c r="BH34" s="368"/>
      <c r="BI34" s="368"/>
      <c r="BJ34" s="368"/>
      <c r="BK34" s="368"/>
      <c r="BL34" s="368"/>
      <c r="BM34" s="368"/>
      <c r="BN34" s="368"/>
      <c r="BO34" s="368"/>
      <c r="BP34" s="368"/>
      <c r="BQ34" s="368"/>
      <c r="BR34" s="368"/>
      <c r="BS34" s="368"/>
      <c r="BT34" s="368"/>
      <c r="BU34" s="368"/>
      <c r="BV34" s="181"/>
      <c r="BW34" s="367">
        <f>IF(BY34="","",MAX(C34:D43,U34:V43,AM34:AN43,BE34:BF43)+1)</f>
        <v>11</v>
      </c>
      <c r="BX34" s="367"/>
      <c r="BY34" s="368" t="str">
        <f>IF('各会計、関係団体の財政状況及び健全化判断比率'!B68="","",'各会計、関係団体の財政状況及び健全化判断比率'!B68)</f>
        <v>新潟県市町村総合事務組合【一般会計】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19</v>
      </c>
      <c r="CP34" s="367"/>
      <c r="CQ34" s="368" t="str">
        <f>IF('各会計、関係団体の財政状況及び健全化判断比率'!BS7="","",'各会計、関係団体の財政状況及び健全化判断比率'!BS7)</f>
        <v>両津温泉</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IF('各会計、関係団体の財政状況及び健全化判断比率'!B34="","",'各会計、関係団体の財政状況及び健全化判断比率'!B34)</f>
        <v>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12</v>
      </c>
      <c r="BX35" s="367"/>
      <c r="BY35" s="368" t="str">
        <f>IF('各会計、関係団体の財政状況及び健全化判断比率'!B69="","",'各会計、関係団体の財政状況及び健全化判断比率'!B69)</f>
        <v>新潟県市町村総合事務組合【職員退職手当支給事業特別会計】</v>
      </c>
      <c r="BZ35" s="368"/>
      <c r="CA35" s="368"/>
      <c r="CB35" s="368"/>
      <c r="CC35" s="368"/>
      <c r="CD35" s="368"/>
      <c r="CE35" s="368"/>
      <c r="CF35" s="368"/>
      <c r="CG35" s="368"/>
      <c r="CH35" s="368"/>
      <c r="CI35" s="368"/>
      <c r="CJ35" s="368"/>
      <c r="CK35" s="368"/>
      <c r="CL35" s="368"/>
      <c r="CM35" s="368"/>
      <c r="CN35" s="181"/>
      <c r="CO35" s="367">
        <f t="shared" ref="CO35:CO43" si="3">IF(CQ35="","",CO34+1)</f>
        <v>20</v>
      </c>
      <c r="CP35" s="367"/>
      <c r="CQ35" s="368" t="str">
        <f>IF('各会計、関係団体の財政状況及び健全化判断比率'!BS8="","",'各会計、関係団体の財政状況及び健全化判断比率'!BS8)</f>
        <v>佐渡市土地開発公社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介護保険特別会計</v>
      </c>
      <c r="X36" s="368"/>
      <c r="Y36" s="368"/>
      <c r="Z36" s="368"/>
      <c r="AA36" s="368"/>
      <c r="AB36" s="368"/>
      <c r="AC36" s="368"/>
      <c r="AD36" s="368"/>
      <c r="AE36" s="368"/>
      <c r="AF36" s="368"/>
      <c r="AG36" s="368"/>
      <c r="AH36" s="368"/>
      <c r="AI36" s="368"/>
      <c r="AJ36" s="368"/>
      <c r="AK36" s="368"/>
      <c r="AL36" s="181"/>
      <c r="AM36" s="367">
        <f t="shared" si="0"/>
        <v>9</v>
      </c>
      <c r="AN36" s="367"/>
      <c r="AO36" s="368" t="str">
        <f>IF('各会計、関係団体の財政状況及び健全化判断比率'!B35="","",'各会計、関係団体の財政状況及び健全化判断比率'!B35)</f>
        <v>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13</v>
      </c>
      <c r="BX36" s="367"/>
      <c r="BY36" s="368" t="str">
        <f>IF('各会計、関係団体の財政状況及び健全化判断比率'!B70="","",'各会計、関係団体の財政状況及び健全化判断比率'!B70)</f>
        <v>新潟県市町村総合事務組合【消防団員等公務災害補償事業特別会計】</v>
      </c>
      <c r="BZ36" s="368"/>
      <c r="CA36" s="368"/>
      <c r="CB36" s="368"/>
      <c r="CC36" s="368"/>
      <c r="CD36" s="368"/>
      <c r="CE36" s="368"/>
      <c r="CF36" s="368"/>
      <c r="CG36" s="368"/>
      <c r="CH36" s="368"/>
      <c r="CI36" s="368"/>
      <c r="CJ36" s="368"/>
      <c r="CK36" s="368"/>
      <c r="CL36" s="368"/>
      <c r="CM36" s="368"/>
      <c r="CN36" s="181"/>
      <c r="CO36" s="367">
        <f t="shared" si="3"/>
        <v>21</v>
      </c>
      <c r="CP36" s="367"/>
      <c r="CQ36" s="368" t="str">
        <f>IF('各会計、関係団体の財政状況及び健全化判断比率'!BS9="","",'各会計、関係団体の財政状況及び健全化判断比率'!BS9)</f>
        <v>真野自然活用村公社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歌代の里特別会計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14</v>
      </c>
      <c r="BX37" s="367"/>
      <c r="BY37" s="368" t="str">
        <f>IF('各会計、関係団体の財政状況及び健全化判断比率'!B71="","",'各会計、関係団体の財政状況及び健全化判断比率'!B71)</f>
        <v>新潟県市町村総合事務組合【消防賞じゅつ金支給事業特別会計】</v>
      </c>
      <c r="BZ37" s="368"/>
      <c r="CA37" s="368"/>
      <c r="CB37" s="368"/>
      <c r="CC37" s="368"/>
      <c r="CD37" s="368"/>
      <c r="CE37" s="368"/>
      <c r="CF37" s="368"/>
      <c r="CG37" s="368"/>
      <c r="CH37" s="368"/>
      <c r="CI37" s="368"/>
      <c r="CJ37" s="368"/>
      <c r="CK37" s="368"/>
      <c r="CL37" s="368"/>
      <c r="CM37" s="368"/>
      <c r="CN37" s="181"/>
      <c r="CO37" s="367">
        <f t="shared" si="3"/>
        <v>22</v>
      </c>
      <c r="CP37" s="367"/>
      <c r="CQ37" s="368" t="str">
        <f>IF('各会計、関係団体の財政状況及び健全化判断比率'!BS10="","",'各会計、関係団体の財政状況及び健全化判断比率'!BS10)</f>
        <v>羽茂農業振興公社</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f t="shared" si="4"/>
        <v>6</v>
      </c>
      <c r="V38" s="367"/>
      <c r="W38" s="368" t="str">
        <f>IF('各会計、関係団体の財政状況及び健全化判断比率'!B32="","",'各会計、関係団体の財政状況及び健全化判断比率'!B32)</f>
        <v>すこやか両津特別会計</v>
      </c>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15</v>
      </c>
      <c r="BX38" s="367"/>
      <c r="BY38" s="368" t="str">
        <f>IF('各会計、関係団体の財政状況及び健全化判断比率'!B72="","",'各会計、関係団体の財政状況及び健全化判断比率'!B72)</f>
        <v>新潟県市町村総合事務組合【非常勤職員公務災害補償等特別会計】</v>
      </c>
      <c r="BZ38" s="368"/>
      <c r="CA38" s="368"/>
      <c r="CB38" s="368"/>
      <c r="CC38" s="368"/>
      <c r="CD38" s="368"/>
      <c r="CE38" s="368"/>
      <c r="CF38" s="368"/>
      <c r="CG38" s="368"/>
      <c r="CH38" s="368"/>
      <c r="CI38" s="368"/>
      <c r="CJ38" s="368"/>
      <c r="CK38" s="368"/>
      <c r="CL38" s="368"/>
      <c r="CM38" s="368"/>
      <c r="CN38" s="181"/>
      <c r="CO38" s="367">
        <f t="shared" si="3"/>
        <v>23</v>
      </c>
      <c r="CP38" s="367"/>
      <c r="CQ38" s="368" t="str">
        <f>IF('各会計、関係団体の財政状況及び健全化判断比率'!BS11="","",'各会計、関係団体の財政状況及び健全化判断比率'!BS11)</f>
        <v>佐渡マリンスポーツ</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16</v>
      </c>
      <c r="BX39" s="367"/>
      <c r="BY39" s="368" t="str">
        <f>IF('各会計、関係団体の財政状況及び健全化判断比率'!B73="","",'各会計、関係団体の財政状況及び健全化判断比率'!B73)</f>
        <v>新潟県市町村総合事務組合【交通災害共済事業特別会計】</v>
      </c>
      <c r="BZ39" s="368"/>
      <c r="CA39" s="368"/>
      <c r="CB39" s="368"/>
      <c r="CC39" s="368"/>
      <c r="CD39" s="368"/>
      <c r="CE39" s="368"/>
      <c r="CF39" s="368"/>
      <c r="CG39" s="368"/>
      <c r="CH39" s="368"/>
      <c r="CI39" s="368"/>
      <c r="CJ39" s="368"/>
      <c r="CK39" s="368"/>
      <c r="CL39" s="368"/>
      <c r="CM39" s="368"/>
      <c r="CN39" s="181"/>
      <c r="CO39" s="367">
        <f t="shared" si="3"/>
        <v>24</v>
      </c>
      <c r="CP39" s="367"/>
      <c r="CQ39" s="368" t="str">
        <f>IF('各会計、関係団体の財政状況及び健全化判断比率'!BS12="","",'各会計、関係団体の財政状況及び健全化判断比率'!BS12)</f>
        <v>赤泊振興公社</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17</v>
      </c>
      <c r="BX40" s="367"/>
      <c r="BY40" s="368" t="str">
        <f>IF('各会計、関係団体の財政状況及び健全化判断比率'!B74="","",'各会計、関係団体の財政状況及び健全化判断比率'!B74)</f>
        <v>新潟県後期高齢者医療広域連合【一般会計】</v>
      </c>
      <c r="BZ40" s="368"/>
      <c r="CA40" s="368"/>
      <c r="CB40" s="368"/>
      <c r="CC40" s="368"/>
      <c r="CD40" s="368"/>
      <c r="CE40" s="368"/>
      <c r="CF40" s="368"/>
      <c r="CG40" s="368"/>
      <c r="CH40" s="368"/>
      <c r="CI40" s="368"/>
      <c r="CJ40" s="368"/>
      <c r="CK40" s="368"/>
      <c r="CL40" s="368"/>
      <c r="CM40" s="368"/>
      <c r="CN40" s="181"/>
      <c r="CO40" s="367">
        <f t="shared" si="3"/>
        <v>25</v>
      </c>
      <c r="CP40" s="367"/>
      <c r="CQ40" s="368" t="str">
        <f>IF('各会計、関係団体の財政状況及び健全化判断比率'!BS13="","",'各会計、関係団体の財政状況及び健全化判断比率'!BS13)</f>
        <v>佐渡市スポーツ協会</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18</v>
      </c>
      <c r="BX41" s="367"/>
      <c r="BY41" s="368" t="str">
        <f>IF('各会計、関係団体の財政状況及び健全化判断比率'!B75="","",'各会計、関係団体の財政状況及び健全化判断比率'!B75)</f>
        <v>新潟県後期高齢者医療広域連合【後期高齢者医療特別会計】</v>
      </c>
      <c r="BZ41" s="368"/>
      <c r="CA41" s="368"/>
      <c r="CB41" s="368"/>
      <c r="CC41" s="368"/>
      <c r="CD41" s="368"/>
      <c r="CE41" s="368"/>
      <c r="CF41" s="368"/>
      <c r="CG41" s="368"/>
      <c r="CH41" s="368"/>
      <c r="CI41" s="368"/>
      <c r="CJ41" s="368"/>
      <c r="CK41" s="368"/>
      <c r="CL41" s="368"/>
      <c r="CM41" s="368"/>
      <c r="CN41" s="181"/>
      <c r="CO41" s="367">
        <f t="shared" si="3"/>
        <v>26</v>
      </c>
      <c r="CP41" s="367"/>
      <c r="CQ41" s="368" t="str">
        <f>IF('各会計、関係団体の財政状況及び健全化判断比率'!BS14="","",'各会計、関係団体の財政状況及び健全化判断比率'!BS14)</f>
        <v>佐渡観光交流機構</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f t="shared" si="3"/>
        <v>27</v>
      </c>
      <c r="CP42" s="367"/>
      <c r="CQ42" s="368" t="str">
        <f>IF('各会計、関係団体の財政状況及び健全化判断比率'!BS15="","",'各会計、関係団体の財政状況及び健全化判断比率'!BS15)</f>
        <v>佐渡文化財団</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211</v>
      </c>
      <c r="E46" s="364" t="s">
        <v>212</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213</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214</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215</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216</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217</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218</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219</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fnS/ti77L04FHOem8J75orufdYSnP280Qrfg1J8YMWBNuk0Rp3TQDgh5EbWcMa3p5qHWZ5ENJY8RzjgupR59wQ==" saltValue="egFN81o7BmsMuY9Wl7Q98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151" t="s">
        <v>573</v>
      </c>
      <c r="D34" s="1151"/>
      <c r="E34" s="1152"/>
      <c r="F34" s="32">
        <v>7.97</v>
      </c>
      <c r="G34" s="33">
        <v>8.92</v>
      </c>
      <c r="H34" s="33">
        <v>9.6</v>
      </c>
      <c r="I34" s="33">
        <v>10.01</v>
      </c>
      <c r="J34" s="34">
        <v>10.76</v>
      </c>
      <c r="K34" s="22"/>
      <c r="L34" s="22"/>
      <c r="M34" s="22"/>
      <c r="N34" s="22"/>
      <c r="O34" s="22"/>
      <c r="P34" s="22"/>
    </row>
    <row r="35" spans="1:16" ht="39" customHeight="1" x14ac:dyDescent="0.15">
      <c r="A35" s="22"/>
      <c r="B35" s="35"/>
      <c r="C35" s="1145" t="s">
        <v>574</v>
      </c>
      <c r="D35" s="1146"/>
      <c r="E35" s="1147"/>
      <c r="F35" s="36">
        <v>4.3600000000000003</v>
      </c>
      <c r="G35" s="37">
        <v>5.22</v>
      </c>
      <c r="H35" s="37">
        <v>4.68</v>
      </c>
      <c r="I35" s="37">
        <v>5.21</v>
      </c>
      <c r="J35" s="38">
        <v>4.74</v>
      </c>
      <c r="K35" s="22"/>
      <c r="L35" s="22"/>
      <c r="M35" s="22"/>
      <c r="N35" s="22"/>
      <c r="O35" s="22"/>
      <c r="P35" s="22"/>
    </row>
    <row r="36" spans="1:16" ht="39" customHeight="1" x14ac:dyDescent="0.15">
      <c r="A36" s="22"/>
      <c r="B36" s="35"/>
      <c r="C36" s="1145" t="s">
        <v>575</v>
      </c>
      <c r="D36" s="1146"/>
      <c r="E36" s="1147"/>
      <c r="F36" s="36">
        <v>3.51</v>
      </c>
      <c r="G36" s="37">
        <v>3.51</v>
      </c>
      <c r="H36" s="37">
        <v>3.39</v>
      </c>
      <c r="I36" s="37">
        <v>3.64</v>
      </c>
      <c r="J36" s="38">
        <v>3.85</v>
      </c>
      <c r="K36" s="22"/>
      <c r="L36" s="22"/>
      <c r="M36" s="22"/>
      <c r="N36" s="22"/>
      <c r="O36" s="22"/>
      <c r="P36" s="22"/>
    </row>
    <row r="37" spans="1:16" ht="39" customHeight="1" x14ac:dyDescent="0.15">
      <c r="A37" s="22"/>
      <c r="B37" s="35"/>
      <c r="C37" s="1145" t="s">
        <v>576</v>
      </c>
      <c r="D37" s="1146"/>
      <c r="E37" s="1147"/>
      <c r="F37" s="36" t="s">
        <v>524</v>
      </c>
      <c r="G37" s="37" t="s">
        <v>524</v>
      </c>
      <c r="H37" s="37">
        <v>0.62</v>
      </c>
      <c r="I37" s="37">
        <v>0.98</v>
      </c>
      <c r="J37" s="38">
        <v>1.47</v>
      </c>
      <c r="K37" s="22"/>
      <c r="L37" s="22"/>
      <c r="M37" s="22"/>
      <c r="N37" s="22"/>
      <c r="O37" s="22"/>
      <c r="P37" s="22"/>
    </row>
    <row r="38" spans="1:16" ht="39" customHeight="1" x14ac:dyDescent="0.15">
      <c r="A38" s="22"/>
      <c r="B38" s="35"/>
      <c r="C38" s="1145" t="s">
        <v>577</v>
      </c>
      <c r="D38" s="1146"/>
      <c r="E38" s="1147"/>
      <c r="F38" s="36">
        <v>1.63</v>
      </c>
      <c r="G38" s="37">
        <v>0.86</v>
      </c>
      <c r="H38" s="37">
        <v>1.18</v>
      </c>
      <c r="I38" s="37">
        <v>0.84</v>
      </c>
      <c r="J38" s="38">
        <v>1.37</v>
      </c>
      <c r="K38" s="22"/>
      <c r="L38" s="22"/>
      <c r="M38" s="22"/>
      <c r="N38" s="22"/>
      <c r="O38" s="22"/>
      <c r="P38" s="22"/>
    </row>
    <row r="39" spans="1:16" ht="39" customHeight="1" x14ac:dyDescent="0.15">
      <c r="A39" s="22"/>
      <c r="B39" s="35"/>
      <c r="C39" s="1145" t="s">
        <v>578</v>
      </c>
      <c r="D39" s="1146"/>
      <c r="E39" s="1147"/>
      <c r="F39" s="36">
        <v>0.64</v>
      </c>
      <c r="G39" s="37">
        <v>0.44</v>
      </c>
      <c r="H39" s="37">
        <v>0.57999999999999996</v>
      </c>
      <c r="I39" s="37">
        <v>0.46</v>
      </c>
      <c r="J39" s="38">
        <v>0.37</v>
      </c>
      <c r="K39" s="22"/>
      <c r="L39" s="22"/>
      <c r="M39" s="22"/>
      <c r="N39" s="22"/>
      <c r="O39" s="22"/>
      <c r="P39" s="22"/>
    </row>
    <row r="40" spans="1:16" ht="39" customHeight="1" x14ac:dyDescent="0.15">
      <c r="A40" s="22"/>
      <c r="B40" s="35"/>
      <c r="C40" s="1145" t="s">
        <v>579</v>
      </c>
      <c r="D40" s="1146"/>
      <c r="E40" s="1147"/>
      <c r="F40" s="36">
        <v>0.08</v>
      </c>
      <c r="G40" s="37">
        <v>0.08</v>
      </c>
      <c r="H40" s="37">
        <v>0.17</v>
      </c>
      <c r="I40" s="37">
        <v>0.08</v>
      </c>
      <c r="J40" s="38">
        <v>0.11</v>
      </c>
      <c r="K40" s="22"/>
      <c r="L40" s="22"/>
      <c r="M40" s="22"/>
      <c r="N40" s="22"/>
      <c r="O40" s="22"/>
      <c r="P40" s="22"/>
    </row>
    <row r="41" spans="1:16" ht="39" customHeight="1" x14ac:dyDescent="0.15">
      <c r="A41" s="22"/>
      <c r="B41" s="35"/>
      <c r="C41" s="1145" t="s">
        <v>580</v>
      </c>
      <c r="D41" s="1146"/>
      <c r="E41" s="1147"/>
      <c r="F41" s="36">
        <v>0.05</v>
      </c>
      <c r="G41" s="37">
        <v>0.06</v>
      </c>
      <c r="H41" s="37">
        <v>0.05</v>
      </c>
      <c r="I41" s="37">
        <v>0.05</v>
      </c>
      <c r="J41" s="38">
        <v>0.1</v>
      </c>
      <c r="K41" s="22"/>
      <c r="L41" s="22"/>
      <c r="M41" s="22"/>
      <c r="N41" s="22"/>
      <c r="O41" s="22"/>
      <c r="P41" s="22"/>
    </row>
    <row r="42" spans="1:16" ht="39" customHeight="1" x14ac:dyDescent="0.15">
      <c r="A42" s="22"/>
      <c r="B42" s="39"/>
      <c r="C42" s="1145" t="s">
        <v>581</v>
      </c>
      <c r="D42" s="1146"/>
      <c r="E42" s="1147"/>
      <c r="F42" s="36" t="s">
        <v>524</v>
      </c>
      <c r="G42" s="37" t="s">
        <v>524</v>
      </c>
      <c r="H42" s="37" t="s">
        <v>524</v>
      </c>
      <c r="I42" s="37" t="s">
        <v>524</v>
      </c>
      <c r="J42" s="38" t="s">
        <v>524</v>
      </c>
      <c r="K42" s="22"/>
      <c r="L42" s="22"/>
      <c r="M42" s="22"/>
      <c r="N42" s="22"/>
      <c r="O42" s="22"/>
      <c r="P42" s="22"/>
    </row>
    <row r="43" spans="1:16" ht="39" customHeight="1" thickBot="1" x14ac:dyDescent="0.2">
      <c r="A43" s="22"/>
      <c r="B43" s="40"/>
      <c r="C43" s="1148" t="s">
        <v>582</v>
      </c>
      <c r="D43" s="1149"/>
      <c r="E43" s="1150"/>
      <c r="F43" s="41">
        <v>0.22</v>
      </c>
      <c r="G43" s="42">
        <v>0.21</v>
      </c>
      <c r="H43" s="42">
        <v>0.04</v>
      </c>
      <c r="I43" s="42">
        <v>0.01</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Nz+Wn3LiF6KWH8IsO3gjIdiZ03ILE/RtM10fZtmoyQ1ew8g3KrQbuuHsXOECyLXbWqpHsJ726ErlYHyw2u5fCA==" saltValue="N9zA4eAX/pRCVj35g8Fz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73"/>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6946</v>
      </c>
      <c r="L45" s="60">
        <v>6646</v>
      </c>
      <c r="M45" s="60">
        <v>6668</v>
      </c>
      <c r="N45" s="60">
        <v>6507</v>
      </c>
      <c r="O45" s="61">
        <v>6218</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524</v>
      </c>
      <c r="L46" s="64" t="s">
        <v>524</v>
      </c>
      <c r="M46" s="64" t="s">
        <v>524</v>
      </c>
      <c r="N46" s="64" t="s">
        <v>524</v>
      </c>
      <c r="O46" s="65" t="s">
        <v>524</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524</v>
      </c>
      <c r="L47" s="64" t="s">
        <v>524</v>
      </c>
      <c r="M47" s="64" t="s">
        <v>524</v>
      </c>
      <c r="N47" s="64" t="s">
        <v>524</v>
      </c>
      <c r="O47" s="65" t="s">
        <v>524</v>
      </c>
      <c r="P47" s="48"/>
      <c r="Q47" s="48"/>
      <c r="R47" s="48"/>
      <c r="S47" s="48"/>
      <c r="T47" s="48"/>
      <c r="U47" s="48"/>
    </row>
    <row r="48" spans="1:21" ht="30.75" customHeight="1" x14ac:dyDescent="0.15">
      <c r="A48" s="48"/>
      <c r="B48" s="1178"/>
      <c r="C48" s="1179"/>
      <c r="D48" s="62"/>
      <c r="E48" s="1155" t="s">
        <v>14</v>
      </c>
      <c r="F48" s="1155"/>
      <c r="G48" s="1155"/>
      <c r="H48" s="1155"/>
      <c r="I48" s="1155"/>
      <c r="J48" s="1156"/>
      <c r="K48" s="63">
        <v>2243</v>
      </c>
      <c r="L48" s="64">
        <v>2006</v>
      </c>
      <c r="M48" s="64">
        <v>1816</v>
      </c>
      <c r="N48" s="64">
        <v>1853</v>
      </c>
      <c r="O48" s="65">
        <v>1857</v>
      </c>
      <c r="P48" s="48"/>
      <c r="Q48" s="48"/>
      <c r="R48" s="48"/>
      <c r="S48" s="48"/>
      <c r="T48" s="48"/>
      <c r="U48" s="48"/>
    </row>
    <row r="49" spans="1:21" ht="30.75" customHeight="1" x14ac:dyDescent="0.15">
      <c r="A49" s="48"/>
      <c r="B49" s="1178"/>
      <c r="C49" s="1179"/>
      <c r="D49" s="62"/>
      <c r="E49" s="1155" t="s">
        <v>15</v>
      </c>
      <c r="F49" s="1155"/>
      <c r="G49" s="1155"/>
      <c r="H49" s="1155"/>
      <c r="I49" s="1155"/>
      <c r="J49" s="1156"/>
      <c r="K49" s="63" t="s">
        <v>524</v>
      </c>
      <c r="L49" s="64" t="s">
        <v>524</v>
      </c>
      <c r="M49" s="64" t="s">
        <v>524</v>
      </c>
      <c r="N49" s="64" t="s">
        <v>524</v>
      </c>
      <c r="O49" s="65" t="s">
        <v>524</v>
      </c>
      <c r="P49" s="48"/>
      <c r="Q49" s="48"/>
      <c r="R49" s="48"/>
      <c r="S49" s="48"/>
      <c r="T49" s="48"/>
      <c r="U49" s="48"/>
    </row>
    <row r="50" spans="1:21" ht="30.75" customHeight="1" x14ac:dyDescent="0.15">
      <c r="A50" s="48"/>
      <c r="B50" s="1178"/>
      <c r="C50" s="1179"/>
      <c r="D50" s="62"/>
      <c r="E50" s="1155" t="s">
        <v>16</v>
      </c>
      <c r="F50" s="1155"/>
      <c r="G50" s="1155"/>
      <c r="H50" s="1155"/>
      <c r="I50" s="1155"/>
      <c r="J50" s="1156"/>
      <c r="K50" s="63">
        <v>15</v>
      </c>
      <c r="L50" s="64">
        <v>15</v>
      </c>
      <c r="M50" s="64">
        <v>14</v>
      </c>
      <c r="N50" s="64">
        <v>14</v>
      </c>
      <c r="O50" s="65">
        <v>14</v>
      </c>
      <c r="P50" s="48"/>
      <c r="Q50" s="48"/>
      <c r="R50" s="48"/>
      <c r="S50" s="48"/>
      <c r="T50" s="48"/>
      <c r="U50" s="48"/>
    </row>
    <row r="51" spans="1:21" ht="30.75" customHeight="1" x14ac:dyDescent="0.15">
      <c r="A51" s="48"/>
      <c r="B51" s="1180"/>
      <c r="C51" s="1181"/>
      <c r="D51" s="66"/>
      <c r="E51" s="1155" t="s">
        <v>17</v>
      </c>
      <c r="F51" s="1155"/>
      <c r="G51" s="1155"/>
      <c r="H51" s="1155"/>
      <c r="I51" s="1155"/>
      <c r="J51" s="1156"/>
      <c r="K51" s="63">
        <v>0</v>
      </c>
      <c r="L51" s="64">
        <v>0</v>
      </c>
      <c r="M51" s="64">
        <v>0</v>
      </c>
      <c r="N51" s="64">
        <v>0</v>
      </c>
      <c r="O51" s="65">
        <v>1</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6489</v>
      </c>
      <c r="L52" s="64">
        <v>6153</v>
      </c>
      <c r="M52" s="64">
        <v>6098</v>
      </c>
      <c r="N52" s="64">
        <v>5926</v>
      </c>
      <c r="O52" s="65">
        <v>5601</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2715</v>
      </c>
      <c r="L53" s="69">
        <v>2514</v>
      </c>
      <c r="M53" s="69">
        <v>2400</v>
      </c>
      <c r="N53" s="69">
        <v>2448</v>
      </c>
      <c r="O53" s="70">
        <v>2489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583</v>
      </c>
      <c r="P56" s="48"/>
      <c r="Q56" s="48"/>
      <c r="R56" s="48"/>
      <c r="S56" s="48"/>
      <c r="T56" s="48"/>
      <c r="U56" s="48"/>
    </row>
    <row r="57" spans="1:21" ht="31.5" customHeight="1" thickBot="1" x14ac:dyDescent="0.2">
      <c r="A57" s="48"/>
      <c r="B57" s="76"/>
      <c r="C57" s="77"/>
      <c r="D57" s="77"/>
      <c r="E57" s="78"/>
      <c r="F57" s="78"/>
      <c r="G57" s="78"/>
      <c r="H57" s="78"/>
      <c r="I57" s="78"/>
      <c r="J57" s="79" t="s">
        <v>2</v>
      </c>
      <c r="K57" s="80" t="s">
        <v>584</v>
      </c>
      <c r="L57" s="81" t="s">
        <v>585</v>
      </c>
      <c r="M57" s="81" t="s">
        <v>586</v>
      </c>
      <c r="N57" s="81" t="s">
        <v>587</v>
      </c>
      <c r="O57" s="82" t="s">
        <v>588</v>
      </c>
      <c r="P57" s="48"/>
      <c r="Q57" s="48"/>
      <c r="R57" s="48"/>
      <c r="S57" s="48"/>
      <c r="T57" s="48"/>
      <c r="U57" s="48"/>
    </row>
    <row r="58" spans="1:21" ht="31.5" customHeight="1" x14ac:dyDescent="0.15">
      <c r="B58" s="1161" t="s">
        <v>25</v>
      </c>
      <c r="C58" s="1162"/>
      <c r="D58" s="1167" t="s">
        <v>26</v>
      </c>
      <c r="E58" s="1168"/>
      <c r="F58" s="1168"/>
      <c r="G58" s="1168"/>
      <c r="H58" s="1168"/>
      <c r="I58" s="1168"/>
      <c r="J58" s="1169"/>
      <c r="K58" s="83" t="s">
        <v>589</v>
      </c>
      <c r="L58" s="84" t="s">
        <v>589</v>
      </c>
      <c r="M58" s="84" t="s">
        <v>589</v>
      </c>
      <c r="N58" s="84" t="s">
        <v>589</v>
      </c>
      <c r="O58" s="85" t="s">
        <v>589</v>
      </c>
    </row>
    <row r="59" spans="1:21" ht="31.5" customHeight="1" x14ac:dyDescent="0.15">
      <c r="B59" s="1163"/>
      <c r="C59" s="1164"/>
      <c r="D59" s="1170" t="s">
        <v>27</v>
      </c>
      <c r="E59" s="1171"/>
      <c r="F59" s="1171"/>
      <c r="G59" s="1171"/>
      <c r="H59" s="1171"/>
      <c r="I59" s="1171"/>
      <c r="J59" s="1172"/>
      <c r="K59" s="86" t="s">
        <v>589</v>
      </c>
      <c r="L59" s="87" t="s">
        <v>589</v>
      </c>
      <c r="M59" s="87" t="s">
        <v>589</v>
      </c>
      <c r="N59" s="87" t="s">
        <v>589</v>
      </c>
      <c r="O59" s="88" t="s">
        <v>589</v>
      </c>
    </row>
    <row r="60" spans="1:21" ht="31.5" customHeight="1" thickBot="1" x14ac:dyDescent="0.2">
      <c r="B60" s="1165"/>
      <c r="C60" s="1166"/>
      <c r="D60" s="1173" t="s">
        <v>28</v>
      </c>
      <c r="E60" s="1174"/>
      <c r="F60" s="1174"/>
      <c r="G60" s="1174"/>
      <c r="H60" s="1174"/>
      <c r="I60" s="1174"/>
      <c r="J60" s="1175"/>
      <c r="K60" s="89" t="s">
        <v>589</v>
      </c>
      <c r="L60" s="90" t="s">
        <v>589</v>
      </c>
      <c r="M60" s="90" t="s">
        <v>589</v>
      </c>
      <c r="N60" s="90" t="s">
        <v>589</v>
      </c>
      <c r="O60" s="91" t="s">
        <v>589</v>
      </c>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row r="65" s="49" customFormat="1" ht="12.6" hidden="1" customHeight="1" x14ac:dyDescent="0.15"/>
    <row r="66" s="49" customFormat="1" ht="12.6" hidden="1" customHeight="1" x14ac:dyDescent="0.15"/>
    <row r="67" s="49" customFormat="1" ht="12.6" hidden="1" customHeight="1" x14ac:dyDescent="0.15"/>
    <row r="68" s="49" customFormat="1" ht="12.6" hidden="1" customHeight="1" x14ac:dyDescent="0.15"/>
    <row r="69" s="49" customFormat="1" ht="12.6" hidden="1" customHeight="1" x14ac:dyDescent="0.15"/>
    <row r="70" s="49" customFormat="1" ht="12.6" hidden="1" customHeight="1" x14ac:dyDescent="0.15"/>
    <row r="71" s="49" customFormat="1" ht="12.6" hidden="1" customHeight="1" x14ac:dyDescent="0.15"/>
    <row r="72" s="49" customFormat="1" ht="12.6" hidden="1" customHeight="1" x14ac:dyDescent="0.15"/>
    <row r="73" s="49" customFormat="1" ht="12.6" hidden="1" customHeight="1" x14ac:dyDescent="0.15"/>
  </sheetData>
  <sheetProtection algorithmName="SHA-512" hashValue="SQtntk9j8yKjtTIfUZiBIfcuDl1/dtMLwDZ/zsZz217QystvHoA7fhQmGUojRCyQtWWohYZqQtTqeFaaLezoUg==" saltValue="sBMlR1/Ex6436n2yF9nNF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4"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s="96" customFormat="1" ht="15" customHeight="1" x14ac:dyDescent="0.15"/>
    <row r="6" s="96" customFormat="1" ht="15" customHeight="1" x14ac:dyDescent="0.15"/>
    <row r="7" s="96" customFormat="1" ht="15" customHeight="1" x14ac:dyDescent="0.15"/>
    <row r="8" s="96" customFormat="1" ht="15" customHeight="1" x14ac:dyDescent="0.15"/>
    <row r="9" s="96" customFormat="1" ht="15" customHeight="1" x14ac:dyDescent="0.15"/>
    <row r="10" s="96" customFormat="1" ht="15" customHeight="1" x14ac:dyDescent="0.15"/>
    <row r="11" s="96" customFormat="1" ht="15" customHeight="1" x14ac:dyDescent="0.15"/>
    <row r="12" s="96" customFormat="1" ht="15" customHeight="1" x14ac:dyDescent="0.15"/>
    <row r="13" s="96" customFormat="1" ht="15" customHeight="1" x14ac:dyDescent="0.15"/>
    <row r="14" s="96" customFormat="1" ht="15" customHeight="1" x14ac:dyDescent="0.15"/>
    <row r="15" s="96" customFormat="1" ht="15" customHeight="1" x14ac:dyDescent="0.15"/>
    <row r="16" s="96" customFormat="1" ht="15" customHeight="1" x14ac:dyDescent="0.15"/>
    <row r="17" s="96" customFormat="1" ht="15" customHeight="1" x14ac:dyDescent="0.15"/>
    <row r="18" s="96" customFormat="1" ht="15" customHeight="1" x14ac:dyDescent="0.15"/>
    <row r="19" s="96" customFormat="1" ht="15" customHeight="1" x14ac:dyDescent="0.15"/>
    <row r="20" s="96" customFormat="1" ht="15" customHeight="1" x14ac:dyDescent="0.15"/>
    <row r="21" s="96" customFormat="1" ht="15" customHeight="1" x14ac:dyDescent="0.15"/>
    <row r="22" s="96" customFormat="1" ht="15" customHeight="1" x14ac:dyDescent="0.15"/>
    <row r="23" s="96" customFormat="1" ht="15" customHeight="1" x14ac:dyDescent="0.15"/>
    <row r="24" s="96" customFormat="1" ht="15" customHeight="1" x14ac:dyDescent="0.15"/>
    <row r="25" s="96" customFormat="1" ht="15" customHeight="1" x14ac:dyDescent="0.15"/>
    <row r="26" s="96" customFormat="1" ht="15" customHeight="1" x14ac:dyDescent="0.15"/>
    <row r="27" s="96" customFormat="1" ht="15" customHeight="1" x14ac:dyDescent="0.15"/>
    <row r="28" s="96" customFormat="1" ht="15" customHeight="1" x14ac:dyDescent="0.15"/>
    <row r="29" s="96" customFormat="1" ht="15" customHeight="1" x14ac:dyDescent="0.15"/>
    <row r="30" s="96" customFormat="1" ht="15" customHeight="1" x14ac:dyDescent="0.15"/>
    <row r="31" s="96" customFormat="1" ht="15" customHeight="1" x14ac:dyDescent="0.15"/>
    <row r="32" s="96" customFormat="1"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565</v>
      </c>
      <c r="J40" s="103" t="s">
        <v>566</v>
      </c>
      <c r="K40" s="103" t="s">
        <v>567</v>
      </c>
      <c r="L40" s="103" t="s">
        <v>568</v>
      </c>
      <c r="M40" s="104" t="s">
        <v>569</v>
      </c>
    </row>
    <row r="41" spans="2:13" ht="27.75" customHeight="1" x14ac:dyDescent="0.15">
      <c r="B41" s="1196" t="s">
        <v>31</v>
      </c>
      <c r="C41" s="1197"/>
      <c r="D41" s="105"/>
      <c r="E41" s="1198" t="s">
        <v>32</v>
      </c>
      <c r="F41" s="1198"/>
      <c r="G41" s="1198"/>
      <c r="H41" s="1199"/>
      <c r="I41" s="355">
        <v>57801</v>
      </c>
      <c r="J41" s="356">
        <v>54506</v>
      </c>
      <c r="K41" s="356">
        <v>51859</v>
      </c>
      <c r="L41" s="356">
        <v>50263</v>
      </c>
      <c r="M41" s="357">
        <v>48080</v>
      </c>
    </row>
    <row r="42" spans="2:13" ht="27.75" customHeight="1" x14ac:dyDescent="0.15">
      <c r="B42" s="1186"/>
      <c r="C42" s="1187"/>
      <c r="D42" s="106"/>
      <c r="E42" s="1190" t="s">
        <v>33</v>
      </c>
      <c r="F42" s="1190"/>
      <c r="G42" s="1190"/>
      <c r="H42" s="1191"/>
      <c r="I42" s="358">
        <v>72</v>
      </c>
      <c r="J42" s="359">
        <v>58</v>
      </c>
      <c r="K42" s="359">
        <v>47</v>
      </c>
      <c r="L42" s="359">
        <v>47</v>
      </c>
      <c r="M42" s="360">
        <v>24</v>
      </c>
    </row>
    <row r="43" spans="2:13" ht="27.75" customHeight="1" x14ac:dyDescent="0.15">
      <c r="B43" s="1186"/>
      <c r="C43" s="1187"/>
      <c r="D43" s="106"/>
      <c r="E43" s="1190" t="s">
        <v>34</v>
      </c>
      <c r="F43" s="1190"/>
      <c r="G43" s="1190"/>
      <c r="H43" s="1191"/>
      <c r="I43" s="358">
        <v>27705</v>
      </c>
      <c r="J43" s="359">
        <v>27036</v>
      </c>
      <c r="K43" s="359">
        <v>25454</v>
      </c>
      <c r="L43" s="359">
        <v>24411</v>
      </c>
      <c r="M43" s="360">
        <v>23307</v>
      </c>
    </row>
    <row r="44" spans="2:13" ht="27.75" customHeight="1" x14ac:dyDescent="0.15">
      <c r="B44" s="1186"/>
      <c r="C44" s="1187"/>
      <c r="D44" s="106"/>
      <c r="E44" s="1190" t="s">
        <v>35</v>
      </c>
      <c r="F44" s="1190"/>
      <c r="G44" s="1190"/>
      <c r="H44" s="1191"/>
      <c r="I44" s="358" t="s">
        <v>524</v>
      </c>
      <c r="J44" s="359" t="s">
        <v>524</v>
      </c>
      <c r="K44" s="359" t="s">
        <v>524</v>
      </c>
      <c r="L44" s="359" t="s">
        <v>524</v>
      </c>
      <c r="M44" s="360" t="s">
        <v>524</v>
      </c>
    </row>
    <row r="45" spans="2:13" ht="27.75" customHeight="1" x14ac:dyDescent="0.15">
      <c r="B45" s="1186"/>
      <c r="C45" s="1187"/>
      <c r="D45" s="106"/>
      <c r="E45" s="1190" t="s">
        <v>36</v>
      </c>
      <c r="F45" s="1190"/>
      <c r="G45" s="1190"/>
      <c r="H45" s="1191"/>
      <c r="I45" s="358">
        <v>9702</v>
      </c>
      <c r="J45" s="359">
        <v>9627</v>
      </c>
      <c r="K45" s="359">
        <v>9610</v>
      </c>
      <c r="L45" s="359">
        <v>9567</v>
      </c>
      <c r="M45" s="360">
        <v>9433</v>
      </c>
    </row>
    <row r="46" spans="2:13" ht="27.75" customHeight="1" x14ac:dyDescent="0.15">
      <c r="B46" s="1186"/>
      <c r="C46" s="1187"/>
      <c r="D46" s="107"/>
      <c r="E46" s="1190" t="s">
        <v>37</v>
      </c>
      <c r="F46" s="1190"/>
      <c r="G46" s="1190"/>
      <c r="H46" s="1191"/>
      <c r="I46" s="358" t="s">
        <v>524</v>
      </c>
      <c r="J46" s="359" t="s">
        <v>524</v>
      </c>
      <c r="K46" s="359" t="s">
        <v>524</v>
      </c>
      <c r="L46" s="359" t="s">
        <v>524</v>
      </c>
      <c r="M46" s="360" t="s">
        <v>524</v>
      </c>
    </row>
    <row r="47" spans="2:13" ht="27.75" customHeight="1" x14ac:dyDescent="0.15">
      <c r="B47" s="1186"/>
      <c r="C47" s="1187"/>
      <c r="D47" s="108"/>
      <c r="E47" s="1200" t="s">
        <v>38</v>
      </c>
      <c r="F47" s="1201"/>
      <c r="G47" s="1201"/>
      <c r="H47" s="1202"/>
      <c r="I47" s="358" t="s">
        <v>524</v>
      </c>
      <c r="J47" s="359" t="s">
        <v>524</v>
      </c>
      <c r="K47" s="359" t="s">
        <v>524</v>
      </c>
      <c r="L47" s="359" t="s">
        <v>524</v>
      </c>
      <c r="M47" s="360" t="s">
        <v>524</v>
      </c>
    </row>
    <row r="48" spans="2:13" ht="27.75" customHeight="1" x14ac:dyDescent="0.15">
      <c r="B48" s="1186"/>
      <c r="C48" s="1187"/>
      <c r="D48" s="106"/>
      <c r="E48" s="1190" t="s">
        <v>39</v>
      </c>
      <c r="F48" s="1190"/>
      <c r="G48" s="1190"/>
      <c r="H48" s="1191"/>
      <c r="I48" s="358" t="s">
        <v>524</v>
      </c>
      <c r="J48" s="359" t="s">
        <v>524</v>
      </c>
      <c r="K48" s="359" t="s">
        <v>524</v>
      </c>
      <c r="L48" s="359" t="s">
        <v>524</v>
      </c>
      <c r="M48" s="360" t="s">
        <v>524</v>
      </c>
    </row>
    <row r="49" spans="2:13" ht="27.75" customHeight="1" x14ac:dyDescent="0.15">
      <c r="B49" s="1188"/>
      <c r="C49" s="1189"/>
      <c r="D49" s="106"/>
      <c r="E49" s="1190" t="s">
        <v>40</v>
      </c>
      <c r="F49" s="1190"/>
      <c r="G49" s="1190"/>
      <c r="H49" s="1191"/>
      <c r="I49" s="358" t="s">
        <v>524</v>
      </c>
      <c r="J49" s="359" t="s">
        <v>524</v>
      </c>
      <c r="K49" s="359" t="s">
        <v>524</v>
      </c>
      <c r="L49" s="359" t="s">
        <v>524</v>
      </c>
      <c r="M49" s="360" t="s">
        <v>524</v>
      </c>
    </row>
    <row r="50" spans="2:13" ht="27.75" customHeight="1" x14ac:dyDescent="0.15">
      <c r="B50" s="1184" t="s">
        <v>41</v>
      </c>
      <c r="C50" s="1185"/>
      <c r="D50" s="109"/>
      <c r="E50" s="1190" t="s">
        <v>42</v>
      </c>
      <c r="F50" s="1190"/>
      <c r="G50" s="1190"/>
      <c r="H50" s="1191"/>
      <c r="I50" s="358">
        <v>12750</v>
      </c>
      <c r="J50" s="359">
        <v>11862</v>
      </c>
      <c r="K50" s="359">
        <v>10218</v>
      </c>
      <c r="L50" s="359">
        <v>10433</v>
      </c>
      <c r="M50" s="360">
        <v>9124</v>
      </c>
    </row>
    <row r="51" spans="2:13" ht="27.75" customHeight="1" x14ac:dyDescent="0.15">
      <c r="B51" s="1186"/>
      <c r="C51" s="1187"/>
      <c r="D51" s="106"/>
      <c r="E51" s="1190" t="s">
        <v>43</v>
      </c>
      <c r="F51" s="1190"/>
      <c r="G51" s="1190"/>
      <c r="H51" s="1191"/>
      <c r="I51" s="358">
        <v>845</v>
      </c>
      <c r="J51" s="359">
        <v>764</v>
      </c>
      <c r="K51" s="359">
        <v>731</v>
      </c>
      <c r="L51" s="359">
        <v>754</v>
      </c>
      <c r="M51" s="360">
        <v>716</v>
      </c>
    </row>
    <row r="52" spans="2:13" ht="27.75" customHeight="1" x14ac:dyDescent="0.15">
      <c r="B52" s="1188"/>
      <c r="C52" s="1189"/>
      <c r="D52" s="106"/>
      <c r="E52" s="1190" t="s">
        <v>44</v>
      </c>
      <c r="F52" s="1190"/>
      <c r="G52" s="1190"/>
      <c r="H52" s="1191"/>
      <c r="I52" s="358">
        <v>55769</v>
      </c>
      <c r="J52" s="359">
        <v>52893</v>
      </c>
      <c r="K52" s="359">
        <v>48758</v>
      </c>
      <c r="L52" s="359">
        <v>48557</v>
      </c>
      <c r="M52" s="360">
        <v>46918</v>
      </c>
    </row>
    <row r="53" spans="2:13" ht="27.75" customHeight="1" thickBot="1" x14ac:dyDescent="0.2">
      <c r="B53" s="1192" t="s">
        <v>45</v>
      </c>
      <c r="C53" s="1193"/>
      <c r="D53" s="110"/>
      <c r="E53" s="1194" t="s">
        <v>46</v>
      </c>
      <c r="F53" s="1194"/>
      <c r="G53" s="1194"/>
      <c r="H53" s="1195"/>
      <c r="I53" s="361">
        <v>25916</v>
      </c>
      <c r="J53" s="362">
        <v>25708</v>
      </c>
      <c r="K53" s="362">
        <v>27262</v>
      </c>
      <c r="L53" s="362">
        <v>24544</v>
      </c>
      <c r="M53" s="363">
        <v>24086</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G6mtqp3KAMoWxNvQzCPhxZhUncBguukfwgikFp2hZ7vRmFmNY2k70PnsfBZXxOMuqsng2AvQVGdmjia1aCZayA==" saltValue="v+WC126ht4hAw8lMKMF1J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567</v>
      </c>
      <c r="G54" s="119" t="s">
        <v>568</v>
      </c>
      <c r="H54" s="120" t="s">
        <v>569</v>
      </c>
    </row>
    <row r="55" spans="2:8" ht="52.5" customHeight="1" x14ac:dyDescent="0.15">
      <c r="B55" s="121"/>
      <c r="C55" s="1211" t="s">
        <v>49</v>
      </c>
      <c r="D55" s="1211"/>
      <c r="E55" s="1212"/>
      <c r="F55" s="122">
        <v>6082</v>
      </c>
      <c r="G55" s="122">
        <v>6266</v>
      </c>
      <c r="H55" s="123">
        <v>5040</v>
      </c>
    </row>
    <row r="56" spans="2:8" ht="52.5" customHeight="1" x14ac:dyDescent="0.15">
      <c r="B56" s="124"/>
      <c r="C56" s="1213" t="s">
        <v>50</v>
      </c>
      <c r="D56" s="1213"/>
      <c r="E56" s="1214"/>
      <c r="F56" s="125">
        <v>1409</v>
      </c>
      <c r="G56" s="125">
        <v>1470</v>
      </c>
      <c r="H56" s="126">
        <v>1286</v>
      </c>
    </row>
    <row r="57" spans="2:8" ht="53.25" customHeight="1" x14ac:dyDescent="0.15">
      <c r="B57" s="124"/>
      <c r="C57" s="1215" t="s">
        <v>51</v>
      </c>
      <c r="D57" s="1215"/>
      <c r="E57" s="1216"/>
      <c r="F57" s="127">
        <v>9244</v>
      </c>
      <c r="G57" s="127">
        <v>8818</v>
      </c>
      <c r="H57" s="128">
        <v>8784</v>
      </c>
    </row>
    <row r="58" spans="2:8" ht="45.75" customHeight="1" x14ac:dyDescent="0.15">
      <c r="B58" s="129"/>
      <c r="C58" s="1203" t="s">
        <v>607</v>
      </c>
      <c r="D58" s="1204"/>
      <c r="E58" s="1205"/>
      <c r="F58" s="130">
        <v>5971</v>
      </c>
      <c r="G58" s="130">
        <v>5762</v>
      </c>
      <c r="H58" s="131">
        <v>5553</v>
      </c>
    </row>
    <row r="59" spans="2:8" ht="45.75" customHeight="1" x14ac:dyDescent="0.15">
      <c r="B59" s="129"/>
      <c r="C59" s="1203" t="s">
        <v>608</v>
      </c>
      <c r="D59" s="1204"/>
      <c r="E59" s="1205"/>
      <c r="F59" s="130">
        <v>1617</v>
      </c>
      <c r="G59" s="130">
        <v>1485</v>
      </c>
      <c r="H59" s="131">
        <v>1355</v>
      </c>
    </row>
    <row r="60" spans="2:8" ht="45.75" customHeight="1" x14ac:dyDescent="0.15">
      <c r="B60" s="129"/>
      <c r="C60" s="1203" t="s">
        <v>609</v>
      </c>
      <c r="D60" s="1204"/>
      <c r="E60" s="1205"/>
      <c r="F60" s="130">
        <v>421</v>
      </c>
      <c r="G60" s="130">
        <v>423</v>
      </c>
      <c r="H60" s="131">
        <v>422</v>
      </c>
    </row>
    <row r="61" spans="2:8" ht="45.75" customHeight="1" x14ac:dyDescent="0.15">
      <c r="B61" s="129"/>
      <c r="C61" s="1203" t="s">
        <v>610</v>
      </c>
      <c r="D61" s="1204"/>
      <c r="E61" s="1205"/>
      <c r="F61" s="130">
        <v>345</v>
      </c>
      <c r="G61" s="130">
        <v>333</v>
      </c>
      <c r="H61" s="131">
        <v>328</v>
      </c>
    </row>
    <row r="62" spans="2:8" ht="45.75" customHeight="1" thickBot="1" x14ac:dyDescent="0.2">
      <c r="B62" s="132"/>
      <c r="C62" s="1206" t="s">
        <v>611</v>
      </c>
      <c r="D62" s="1207"/>
      <c r="E62" s="1208"/>
      <c r="F62" s="133" t="s">
        <v>589</v>
      </c>
      <c r="G62" s="133" t="s">
        <v>589</v>
      </c>
      <c r="H62" s="134">
        <v>271</v>
      </c>
    </row>
    <row r="63" spans="2:8" ht="52.5" customHeight="1" thickBot="1" x14ac:dyDescent="0.2">
      <c r="B63" s="135"/>
      <c r="C63" s="1209" t="s">
        <v>52</v>
      </c>
      <c r="D63" s="1209"/>
      <c r="E63" s="1210"/>
      <c r="F63" s="136">
        <v>16735</v>
      </c>
      <c r="G63" s="136">
        <v>16554</v>
      </c>
      <c r="H63" s="137">
        <v>15111</v>
      </c>
    </row>
    <row r="64" spans="2:8" x14ac:dyDescent="0.15"/>
  </sheetData>
  <sheetProtection algorithmName="SHA-512" hashValue="MqemOVntPMpGwdEUun/fAnnBF8YO2R/msUAmFmQiuLlHUYY/3tugA6CXX0lkrvNdqG0+2dp4MFSJSilZsy63+Q==" saltValue="pJ7RlYxhBLNcjthyEiwy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562</v>
      </c>
      <c r="G2" s="151"/>
      <c r="H2" s="152"/>
    </row>
    <row r="3" spans="1:8" x14ac:dyDescent="0.15">
      <c r="A3" s="148" t="s">
        <v>555</v>
      </c>
      <c r="B3" s="153"/>
      <c r="C3" s="154"/>
      <c r="D3" s="155">
        <v>131569</v>
      </c>
      <c r="E3" s="156"/>
      <c r="F3" s="157">
        <v>69185</v>
      </c>
      <c r="G3" s="158"/>
      <c r="H3" s="159"/>
    </row>
    <row r="4" spans="1:8" x14ac:dyDescent="0.15">
      <c r="A4" s="160"/>
      <c r="B4" s="161"/>
      <c r="C4" s="162"/>
      <c r="D4" s="163">
        <v>93172</v>
      </c>
      <c r="E4" s="164"/>
      <c r="F4" s="165">
        <v>38519</v>
      </c>
      <c r="G4" s="166"/>
      <c r="H4" s="167"/>
    </row>
    <row r="5" spans="1:8" x14ac:dyDescent="0.15">
      <c r="A5" s="148" t="s">
        <v>557</v>
      </c>
      <c r="B5" s="153"/>
      <c r="C5" s="154"/>
      <c r="D5" s="155">
        <v>94222</v>
      </c>
      <c r="E5" s="156"/>
      <c r="F5" s="157">
        <v>70166</v>
      </c>
      <c r="G5" s="158"/>
      <c r="H5" s="159"/>
    </row>
    <row r="6" spans="1:8" x14ac:dyDescent="0.15">
      <c r="A6" s="160"/>
      <c r="B6" s="161"/>
      <c r="C6" s="162"/>
      <c r="D6" s="163">
        <v>50326</v>
      </c>
      <c r="E6" s="164"/>
      <c r="F6" s="165">
        <v>36115</v>
      </c>
      <c r="G6" s="166"/>
      <c r="H6" s="167"/>
    </row>
    <row r="7" spans="1:8" x14ac:dyDescent="0.15">
      <c r="A7" s="148" t="s">
        <v>558</v>
      </c>
      <c r="B7" s="153"/>
      <c r="C7" s="154"/>
      <c r="D7" s="155">
        <v>112254</v>
      </c>
      <c r="E7" s="156"/>
      <c r="F7" s="157">
        <v>70329</v>
      </c>
      <c r="G7" s="158"/>
      <c r="H7" s="159"/>
    </row>
    <row r="8" spans="1:8" x14ac:dyDescent="0.15">
      <c r="A8" s="160"/>
      <c r="B8" s="161"/>
      <c r="C8" s="162"/>
      <c r="D8" s="163">
        <v>69524</v>
      </c>
      <c r="E8" s="164"/>
      <c r="F8" s="165">
        <v>39403</v>
      </c>
      <c r="G8" s="166"/>
      <c r="H8" s="167"/>
    </row>
    <row r="9" spans="1:8" x14ac:dyDescent="0.15">
      <c r="A9" s="148" t="s">
        <v>559</v>
      </c>
      <c r="B9" s="153"/>
      <c r="C9" s="154"/>
      <c r="D9" s="155">
        <v>133600</v>
      </c>
      <c r="E9" s="156"/>
      <c r="F9" s="157">
        <v>71871</v>
      </c>
      <c r="G9" s="158"/>
      <c r="H9" s="159"/>
    </row>
    <row r="10" spans="1:8" x14ac:dyDescent="0.15">
      <c r="A10" s="160"/>
      <c r="B10" s="161"/>
      <c r="C10" s="162"/>
      <c r="D10" s="163">
        <v>101451</v>
      </c>
      <c r="E10" s="164"/>
      <c r="F10" s="165">
        <v>38232</v>
      </c>
      <c r="G10" s="166"/>
      <c r="H10" s="167"/>
    </row>
    <row r="11" spans="1:8" x14ac:dyDescent="0.15">
      <c r="A11" s="148" t="s">
        <v>560</v>
      </c>
      <c r="B11" s="153"/>
      <c r="C11" s="154"/>
      <c r="D11" s="155">
        <v>122511</v>
      </c>
      <c r="E11" s="156"/>
      <c r="F11" s="157">
        <v>71807</v>
      </c>
      <c r="G11" s="158"/>
      <c r="H11" s="159"/>
    </row>
    <row r="12" spans="1:8" x14ac:dyDescent="0.15">
      <c r="A12" s="160"/>
      <c r="B12" s="161"/>
      <c r="C12" s="168"/>
      <c r="D12" s="163">
        <v>82191</v>
      </c>
      <c r="E12" s="164"/>
      <c r="F12" s="165">
        <v>37333</v>
      </c>
      <c r="G12" s="166"/>
      <c r="H12" s="167"/>
    </row>
    <row r="13" spans="1:8" x14ac:dyDescent="0.15">
      <c r="A13" s="148"/>
      <c r="B13" s="153"/>
      <c r="C13" s="169"/>
      <c r="D13" s="170">
        <v>118831</v>
      </c>
      <c r="E13" s="171"/>
      <c r="F13" s="172">
        <v>70672</v>
      </c>
      <c r="G13" s="173"/>
      <c r="H13" s="159"/>
    </row>
    <row r="14" spans="1:8" x14ac:dyDescent="0.15">
      <c r="A14" s="160"/>
      <c r="B14" s="161"/>
      <c r="C14" s="162"/>
      <c r="D14" s="163">
        <v>79333</v>
      </c>
      <c r="E14" s="164"/>
      <c r="F14" s="165">
        <v>37920</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4.3600000000000003</v>
      </c>
      <c r="C19" s="174">
        <f>ROUND(VALUE(SUBSTITUTE(実質収支比率等に係る経年分析!G$48,"▲","-")),2)</f>
        <v>5.22</v>
      </c>
      <c r="D19" s="174">
        <f>ROUND(VALUE(SUBSTITUTE(実質収支比率等に係る経年分析!H$48,"▲","-")),2)</f>
        <v>4.68</v>
      </c>
      <c r="E19" s="174">
        <f>ROUND(VALUE(SUBSTITUTE(実質収支比率等に係る経年分析!I$48,"▲","-")),2)</f>
        <v>5.21</v>
      </c>
      <c r="F19" s="174">
        <f>ROUND(VALUE(SUBSTITUTE(実質収支比率等に係る経年分析!J$48,"▲","-")),2)</f>
        <v>4.74</v>
      </c>
    </row>
    <row r="20" spans="1:11" x14ac:dyDescent="0.15">
      <c r="A20" s="174" t="s">
        <v>56</v>
      </c>
      <c r="B20" s="174">
        <f>ROUND(VALUE(SUBSTITUTE(実質収支比率等に係る経年分析!F$47,"▲","-")),2)</f>
        <v>29.02</v>
      </c>
      <c r="C20" s="174">
        <f>ROUND(VALUE(SUBSTITUTE(実質収支比率等に係る経年分析!G$47,"▲","-")),2)</f>
        <v>28.06</v>
      </c>
      <c r="D20" s="174">
        <f>ROUND(VALUE(SUBSTITUTE(実質収支比率等に係る経年分析!H$47,"▲","-")),2)</f>
        <v>23.24</v>
      </c>
      <c r="E20" s="174">
        <f>ROUND(VALUE(SUBSTITUTE(実質収支比率等に係る経年分析!I$47,"▲","-")),2)</f>
        <v>23.41</v>
      </c>
      <c r="F20" s="174">
        <f>ROUND(VALUE(SUBSTITUTE(実質収支比率等に係る経年分析!J$47,"▲","-")),2)</f>
        <v>19.739999999999998</v>
      </c>
    </row>
    <row r="21" spans="1:11" x14ac:dyDescent="0.15">
      <c r="A21" s="174" t="s">
        <v>57</v>
      </c>
      <c r="B21" s="174">
        <f>IF(ISNUMBER(VALUE(SUBSTITUTE(実質収支比率等に係る経年分析!F$49,"▲","-"))),ROUND(VALUE(SUBSTITUTE(実質収支比率等に係る経年分析!F$49,"▲","-")),2),NA())</f>
        <v>1.23</v>
      </c>
      <c r="C21" s="174">
        <f>IF(ISNUMBER(VALUE(SUBSTITUTE(実質収支比率等に係る経年分析!G$49,"▲","-"))),ROUND(VALUE(SUBSTITUTE(実質収支比率等に係る経年分析!G$49,"▲","-")),2),NA())</f>
        <v>-1.1200000000000001</v>
      </c>
      <c r="D21" s="174">
        <f>IF(ISNUMBER(VALUE(SUBSTITUTE(実質収支比率等に係る経年分析!H$49,"▲","-"))),ROUND(VALUE(SUBSTITUTE(実質収支比率等に係る経年分析!H$49,"▲","-")),2),NA())</f>
        <v>-4.99</v>
      </c>
      <c r="E21" s="174">
        <f>IF(ISNUMBER(VALUE(SUBSTITUTE(実質収支比率等に係る経年分析!I$49,"▲","-"))),ROUND(VALUE(SUBSTITUTE(実質収支比率等に係る経年分析!I$49,"▲","-")),2),NA())</f>
        <v>1.32</v>
      </c>
      <c r="F21" s="174">
        <f>IF(ISNUMBER(VALUE(SUBSTITUTE(実質収支比率等に係る経年分析!J$49,"▲","-"))),ROUND(VALUE(SUBSTITUTE(実質収支比率等に係る経年分析!J$49,"▲","-")),2),NA())</f>
        <v>-5.52</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0.22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0.21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0.04</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0.01</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0.01</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歌代の里特別会計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0.05</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0.06</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0.05</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0.05</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v>
      </c>
    </row>
    <row r="30" spans="1:11" x14ac:dyDescent="0.15">
      <c r="A30" s="175" t="str">
        <f>IF(連結実質赤字比率に係る赤字・黒字の構成分析!C$40="",NA(),連結実質赤字比率に係る赤字・黒字の構成分析!C$40)</f>
        <v>すこやか両津特別会計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0.08</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0.08</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0.17</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0.08</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0.11</v>
      </c>
    </row>
    <row r="31" spans="1:11" x14ac:dyDescent="0.15">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0.64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0.44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0.57999999999999996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0.46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0.37</v>
      </c>
    </row>
    <row r="32" spans="1:11" x14ac:dyDescent="0.15">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1.63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0.86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1.18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0.84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1.37</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0.62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0.98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1.47</v>
      </c>
    </row>
    <row r="34" spans="1:16" x14ac:dyDescent="0.15">
      <c r="A34" s="175" t="str">
        <f>IF(連結実質赤字比率に係る赤字・黒字の構成分析!C$36="",NA(),連結実質赤字比率に係る赤字・黒字の構成分析!C$36)</f>
        <v>病院事業会計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3.51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3.51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3.39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3.64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3.85</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4.3600000000000003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5.22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4.68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5.21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4.74</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7.97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8.92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10.01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10.76</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6489</v>
      </c>
      <c r="E42" s="176"/>
      <c r="F42" s="176"/>
      <c r="G42" s="176">
        <f>'実質公債費比率（分子）の構造'!L$52</f>
        <v>6153</v>
      </c>
      <c r="H42" s="176"/>
      <c r="I42" s="176"/>
      <c r="J42" s="176">
        <f>'実質公債費比率（分子）の構造'!M$52</f>
        <v>6098</v>
      </c>
      <c r="K42" s="176"/>
      <c r="L42" s="176"/>
      <c r="M42" s="176">
        <f>'実質公債費比率（分子）の構造'!N$52</f>
        <v>5926</v>
      </c>
      <c r="N42" s="176"/>
      <c r="O42" s="176"/>
      <c r="P42" s="176">
        <f>'実質公債費比率（分子）の構造'!O$52</f>
        <v>5601</v>
      </c>
    </row>
    <row r="43" spans="1:16" x14ac:dyDescent="0.15">
      <c r="A43" s="176" t="s">
        <v>65</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1</v>
      </c>
      <c r="O43" s="176"/>
      <c r="P43" s="176"/>
    </row>
    <row r="44" spans="1:16" x14ac:dyDescent="0.15">
      <c r="A44" s="176" t="s">
        <v>66</v>
      </c>
      <c r="B44" s="176">
        <f>'実質公債費比率（分子）の構造'!K$50</f>
        <v>15</v>
      </c>
      <c r="C44" s="176"/>
      <c r="D44" s="176"/>
      <c r="E44" s="176">
        <f>'実質公債費比率（分子）の構造'!L$50</f>
        <v>15</v>
      </c>
      <c r="F44" s="176"/>
      <c r="G44" s="176"/>
      <c r="H44" s="176">
        <f>'実質公債費比率（分子）の構造'!M$50</f>
        <v>14</v>
      </c>
      <c r="I44" s="176"/>
      <c r="J44" s="176"/>
      <c r="K44" s="176">
        <f>'実質公債費比率（分子）の構造'!N$50</f>
        <v>14</v>
      </c>
      <c r="L44" s="176"/>
      <c r="M44" s="176"/>
      <c r="N44" s="176">
        <f>'実質公債費比率（分子）の構造'!O$50</f>
        <v>14</v>
      </c>
      <c r="O44" s="176"/>
      <c r="P44" s="176"/>
    </row>
    <row r="45" spans="1:16" x14ac:dyDescent="0.15">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68</v>
      </c>
      <c r="B46" s="176">
        <f>'実質公債費比率（分子）の構造'!K$48</f>
        <v>2243</v>
      </c>
      <c r="C46" s="176"/>
      <c r="D46" s="176"/>
      <c r="E46" s="176">
        <f>'実質公債費比率（分子）の構造'!L$48</f>
        <v>2006</v>
      </c>
      <c r="F46" s="176"/>
      <c r="G46" s="176"/>
      <c r="H46" s="176">
        <f>'実質公債費比率（分子）の構造'!M$48</f>
        <v>1816</v>
      </c>
      <c r="I46" s="176"/>
      <c r="J46" s="176"/>
      <c r="K46" s="176">
        <f>'実質公債費比率（分子）の構造'!N$48</f>
        <v>1853</v>
      </c>
      <c r="L46" s="176"/>
      <c r="M46" s="176"/>
      <c r="N46" s="176">
        <f>'実質公債費比率（分子）の構造'!O$48</f>
        <v>1857</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6946</v>
      </c>
      <c r="C49" s="176"/>
      <c r="D49" s="176"/>
      <c r="E49" s="176">
        <f>'実質公債費比率（分子）の構造'!L$45</f>
        <v>6646</v>
      </c>
      <c r="F49" s="176"/>
      <c r="G49" s="176"/>
      <c r="H49" s="176">
        <f>'実質公債費比率（分子）の構造'!M$45</f>
        <v>6668</v>
      </c>
      <c r="I49" s="176"/>
      <c r="J49" s="176"/>
      <c r="K49" s="176">
        <f>'実質公債費比率（分子）の構造'!N$45</f>
        <v>6507</v>
      </c>
      <c r="L49" s="176"/>
      <c r="M49" s="176"/>
      <c r="N49" s="176">
        <f>'実質公債費比率（分子）の構造'!O$45</f>
        <v>6218</v>
      </c>
      <c r="O49" s="176"/>
      <c r="P49" s="176"/>
    </row>
    <row r="50" spans="1:16" x14ac:dyDescent="0.15">
      <c r="A50" s="176" t="s">
        <v>72</v>
      </c>
      <c r="B50" s="176" t="e">
        <f>NA()</f>
        <v>#N/A</v>
      </c>
      <c r="C50" s="176">
        <f>IF(ISNUMBER('実質公債費比率（分子）の構造'!K$53),'実質公債費比率（分子）の構造'!K$53,NA())</f>
        <v>2715</v>
      </c>
      <c r="D50" s="176" t="e">
        <f>NA()</f>
        <v>#N/A</v>
      </c>
      <c r="E50" s="176" t="e">
        <f>NA()</f>
        <v>#N/A</v>
      </c>
      <c r="F50" s="176">
        <f>IF(ISNUMBER('実質公債費比率（分子）の構造'!L$53),'実質公債費比率（分子）の構造'!L$53,NA())</f>
        <v>2514</v>
      </c>
      <c r="G50" s="176" t="e">
        <f>NA()</f>
        <v>#N/A</v>
      </c>
      <c r="H50" s="176" t="e">
        <f>NA()</f>
        <v>#N/A</v>
      </c>
      <c r="I50" s="176">
        <f>IF(ISNUMBER('実質公債費比率（分子）の構造'!M$53),'実質公債費比率（分子）の構造'!M$53,NA())</f>
        <v>2400</v>
      </c>
      <c r="J50" s="176" t="e">
        <f>NA()</f>
        <v>#N/A</v>
      </c>
      <c r="K50" s="176" t="e">
        <f>NA()</f>
        <v>#N/A</v>
      </c>
      <c r="L50" s="176">
        <f>IF(ISNUMBER('実質公債費比率（分子）の構造'!N$53),'実質公債費比率（分子）の構造'!N$53,NA())</f>
        <v>2448</v>
      </c>
      <c r="M50" s="176" t="e">
        <f>NA()</f>
        <v>#N/A</v>
      </c>
      <c r="N50" s="176" t="e">
        <f>NA()</f>
        <v>#N/A</v>
      </c>
      <c r="O50" s="176">
        <f>IF(ISNUMBER('実質公債費比率（分子）の構造'!O$53),'実質公債費比率（分子）の構造'!O$53,NA())</f>
        <v>2489</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55769</v>
      </c>
      <c r="E56" s="175"/>
      <c r="F56" s="175"/>
      <c r="G56" s="175">
        <f>'将来負担比率（分子）の構造'!J$52</f>
        <v>52893</v>
      </c>
      <c r="H56" s="175"/>
      <c r="I56" s="175"/>
      <c r="J56" s="175">
        <f>'将来負担比率（分子）の構造'!K$52</f>
        <v>48758</v>
      </c>
      <c r="K56" s="175"/>
      <c r="L56" s="175"/>
      <c r="M56" s="175">
        <f>'将来負担比率（分子）の構造'!L$52</f>
        <v>48557</v>
      </c>
      <c r="N56" s="175"/>
      <c r="O56" s="175"/>
      <c r="P56" s="175">
        <f>'将来負担比率（分子）の構造'!M$52</f>
        <v>46918</v>
      </c>
    </row>
    <row r="57" spans="1:16" x14ac:dyDescent="0.15">
      <c r="A57" s="175" t="s">
        <v>43</v>
      </c>
      <c r="B57" s="175"/>
      <c r="C57" s="175"/>
      <c r="D57" s="175">
        <f>'将来負担比率（分子）の構造'!I$51</f>
        <v>845</v>
      </c>
      <c r="E57" s="175"/>
      <c r="F57" s="175"/>
      <c r="G57" s="175">
        <f>'将来負担比率（分子）の構造'!J$51</f>
        <v>764</v>
      </c>
      <c r="H57" s="175"/>
      <c r="I57" s="175"/>
      <c r="J57" s="175">
        <f>'将来負担比率（分子）の構造'!K$51</f>
        <v>731</v>
      </c>
      <c r="K57" s="175"/>
      <c r="L57" s="175"/>
      <c r="M57" s="175">
        <f>'将来負担比率（分子）の構造'!L$51</f>
        <v>754</v>
      </c>
      <c r="N57" s="175"/>
      <c r="O57" s="175"/>
      <c r="P57" s="175">
        <f>'将来負担比率（分子）の構造'!M$51</f>
        <v>716</v>
      </c>
    </row>
    <row r="58" spans="1:16" x14ac:dyDescent="0.15">
      <c r="A58" s="175" t="s">
        <v>42</v>
      </c>
      <c r="B58" s="175"/>
      <c r="C58" s="175"/>
      <c r="D58" s="175">
        <f>'将来負担比率（分子）の構造'!I$50</f>
        <v>12750</v>
      </c>
      <c r="E58" s="175"/>
      <c r="F58" s="175"/>
      <c r="G58" s="175">
        <f>'将来負担比率（分子）の構造'!J$50</f>
        <v>11862</v>
      </c>
      <c r="H58" s="175"/>
      <c r="I58" s="175"/>
      <c r="J58" s="175">
        <f>'将来負担比率（分子）の構造'!K$50</f>
        <v>10218</v>
      </c>
      <c r="K58" s="175"/>
      <c r="L58" s="175"/>
      <c r="M58" s="175">
        <f>'将来負担比率（分子）の構造'!L$50</f>
        <v>10433</v>
      </c>
      <c r="N58" s="175"/>
      <c r="O58" s="175"/>
      <c r="P58" s="175">
        <f>'将来負担比率（分子）の構造'!M$50</f>
        <v>9124</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9702</v>
      </c>
      <c r="C62" s="175"/>
      <c r="D62" s="175"/>
      <c r="E62" s="175">
        <f>'将来負担比率（分子）の構造'!J$45</f>
        <v>9627</v>
      </c>
      <c r="F62" s="175"/>
      <c r="G62" s="175"/>
      <c r="H62" s="175">
        <f>'将来負担比率（分子）の構造'!K$45</f>
        <v>9610</v>
      </c>
      <c r="I62" s="175"/>
      <c r="J62" s="175"/>
      <c r="K62" s="175">
        <f>'将来負担比率（分子）の構造'!L$45</f>
        <v>9567</v>
      </c>
      <c r="L62" s="175"/>
      <c r="M62" s="175"/>
      <c r="N62" s="175">
        <f>'将来負担比率（分子）の構造'!M$45</f>
        <v>9433</v>
      </c>
      <c r="O62" s="175"/>
      <c r="P62" s="175"/>
    </row>
    <row r="63" spans="1:16" x14ac:dyDescent="0.15">
      <c r="A63" s="175" t="s">
        <v>35</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34</v>
      </c>
      <c r="B64" s="175">
        <f>'将来負担比率（分子）の構造'!I$43</f>
        <v>27705</v>
      </c>
      <c r="C64" s="175"/>
      <c r="D64" s="175"/>
      <c r="E64" s="175">
        <f>'将来負担比率（分子）の構造'!J$43</f>
        <v>27036</v>
      </c>
      <c r="F64" s="175"/>
      <c r="G64" s="175"/>
      <c r="H64" s="175">
        <f>'将来負担比率（分子）の構造'!K$43</f>
        <v>25454</v>
      </c>
      <c r="I64" s="175"/>
      <c r="J64" s="175"/>
      <c r="K64" s="175">
        <f>'将来負担比率（分子）の構造'!L$43</f>
        <v>24411</v>
      </c>
      <c r="L64" s="175"/>
      <c r="M64" s="175"/>
      <c r="N64" s="175">
        <f>'将来負担比率（分子）の構造'!M$43</f>
        <v>23307</v>
      </c>
      <c r="O64" s="175"/>
      <c r="P64" s="175"/>
    </row>
    <row r="65" spans="1:16" x14ac:dyDescent="0.15">
      <c r="A65" s="175" t="s">
        <v>33</v>
      </c>
      <c r="B65" s="175">
        <f>'将来負担比率（分子）の構造'!I$42</f>
        <v>72</v>
      </c>
      <c r="C65" s="175"/>
      <c r="D65" s="175"/>
      <c r="E65" s="175">
        <f>'将来負担比率（分子）の構造'!J$42</f>
        <v>58</v>
      </c>
      <c r="F65" s="175"/>
      <c r="G65" s="175"/>
      <c r="H65" s="175">
        <f>'将来負担比率（分子）の構造'!K$42</f>
        <v>47</v>
      </c>
      <c r="I65" s="175"/>
      <c r="J65" s="175"/>
      <c r="K65" s="175">
        <f>'将来負担比率（分子）の構造'!L$42</f>
        <v>47</v>
      </c>
      <c r="L65" s="175"/>
      <c r="M65" s="175"/>
      <c r="N65" s="175">
        <f>'将来負担比率（分子）の構造'!M$42</f>
        <v>24</v>
      </c>
      <c r="O65" s="175"/>
      <c r="P65" s="175"/>
    </row>
    <row r="66" spans="1:16" x14ac:dyDescent="0.15">
      <c r="A66" s="175" t="s">
        <v>32</v>
      </c>
      <c r="B66" s="175">
        <f>'将来負担比率（分子）の構造'!I$41</f>
        <v>57801</v>
      </c>
      <c r="C66" s="175"/>
      <c r="D66" s="175"/>
      <c r="E66" s="175">
        <f>'将来負担比率（分子）の構造'!J$41</f>
        <v>54506</v>
      </c>
      <c r="F66" s="175"/>
      <c r="G66" s="175"/>
      <c r="H66" s="175">
        <f>'将来負担比率（分子）の構造'!K$41</f>
        <v>51859</v>
      </c>
      <c r="I66" s="175"/>
      <c r="J66" s="175"/>
      <c r="K66" s="175">
        <f>'将来負担比率（分子）の構造'!L$41</f>
        <v>50263</v>
      </c>
      <c r="L66" s="175"/>
      <c r="M66" s="175"/>
      <c r="N66" s="175">
        <f>'将来負担比率（分子）の構造'!M$41</f>
        <v>48080</v>
      </c>
      <c r="O66" s="175"/>
      <c r="P66" s="175"/>
    </row>
    <row r="67" spans="1:16" x14ac:dyDescent="0.15">
      <c r="A67" s="175" t="s">
        <v>76</v>
      </c>
      <c r="B67" s="175" t="e">
        <f>NA()</f>
        <v>#N/A</v>
      </c>
      <c r="C67" s="175">
        <f>IF(ISNUMBER('将来負担比率（分子）の構造'!I$53), IF('将来負担比率（分子）の構造'!I$53 &lt; 0, 0, '将来負担比率（分子）の構造'!I$53), NA())</f>
        <v>25916</v>
      </c>
      <c r="D67" s="175" t="e">
        <f>NA()</f>
        <v>#N/A</v>
      </c>
      <c r="E67" s="175" t="e">
        <f>NA()</f>
        <v>#N/A</v>
      </c>
      <c r="F67" s="175">
        <f>IF(ISNUMBER('将来負担比率（分子）の構造'!J$53), IF('将来負担比率（分子）の構造'!J$53 &lt; 0, 0, '将来負担比率（分子）の構造'!J$53), NA())</f>
        <v>25708</v>
      </c>
      <c r="G67" s="175" t="e">
        <f>NA()</f>
        <v>#N/A</v>
      </c>
      <c r="H67" s="175" t="e">
        <f>NA()</f>
        <v>#N/A</v>
      </c>
      <c r="I67" s="175">
        <f>IF(ISNUMBER('将来負担比率（分子）の構造'!K$53), IF('将来負担比率（分子）の構造'!K$53 &lt; 0, 0, '将来負担比率（分子）の構造'!K$53), NA())</f>
        <v>27262</v>
      </c>
      <c r="J67" s="175" t="e">
        <f>NA()</f>
        <v>#N/A</v>
      </c>
      <c r="K67" s="175" t="e">
        <f>NA()</f>
        <v>#N/A</v>
      </c>
      <c r="L67" s="175">
        <f>IF(ISNUMBER('将来負担比率（分子）の構造'!L$53), IF('将来負担比率（分子）の構造'!L$53 &lt; 0, 0, '将来負担比率（分子）の構造'!L$53), NA())</f>
        <v>24544</v>
      </c>
      <c r="M67" s="175" t="e">
        <f>NA()</f>
        <v>#N/A</v>
      </c>
      <c r="N67" s="175" t="e">
        <f>NA()</f>
        <v>#N/A</v>
      </c>
      <c r="O67" s="175">
        <f>IF(ISNUMBER('将来負担比率（分子）の構造'!M$53), IF('将来負担比率（分子）の構造'!M$53 &lt; 0, 0, '将来負担比率（分子）の構造'!M$53), NA())</f>
        <v>24086</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6082</v>
      </c>
      <c r="C72" s="179">
        <f>基金残高に係る経年分析!G55</f>
        <v>6266</v>
      </c>
      <c r="D72" s="179">
        <f>基金残高に係る経年分析!H55</f>
        <v>5040</v>
      </c>
    </row>
    <row r="73" spans="1:16" x14ac:dyDescent="0.15">
      <c r="A73" s="178" t="s">
        <v>79</v>
      </c>
      <c r="B73" s="179">
        <f>基金残高に係る経年分析!F56</f>
        <v>1409</v>
      </c>
      <c r="C73" s="179">
        <f>基金残高に係る経年分析!G56</f>
        <v>1470</v>
      </c>
      <c r="D73" s="179">
        <f>基金残高に係る経年分析!H56</f>
        <v>1286</v>
      </c>
    </row>
    <row r="74" spans="1:16" x14ac:dyDescent="0.15">
      <c r="A74" s="178" t="s">
        <v>80</v>
      </c>
      <c r="B74" s="179">
        <f>基金残高に係る経年分析!F57</f>
        <v>9244</v>
      </c>
      <c r="C74" s="179">
        <f>基金残高に係る経年分析!G57</f>
        <v>8818</v>
      </c>
      <c r="D74" s="179">
        <f>基金残高に係る経年分析!H57</f>
        <v>8784</v>
      </c>
    </row>
  </sheetData>
  <sheetProtection algorithmName="SHA-512" hashValue="EZifMXJh68wgTi+recfDtqh9ATydT9b+l+lB4EuFeg+kqHmi+d6+PmjNDWZo78XXlFw3QN8awg0G9br7VkJCog==" saltValue="qUrrViReKSofHdpHoN7H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220</v>
      </c>
      <c r="DI1" s="718"/>
      <c r="DJ1" s="718"/>
      <c r="DK1" s="718"/>
      <c r="DL1" s="718"/>
      <c r="DM1" s="718"/>
      <c r="DN1" s="719"/>
      <c r="DO1" s="214"/>
      <c r="DP1" s="717" t="s">
        <v>221</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223</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224</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225</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226</v>
      </c>
      <c r="S4" s="674"/>
      <c r="T4" s="674"/>
      <c r="U4" s="674"/>
      <c r="V4" s="674"/>
      <c r="W4" s="674"/>
      <c r="X4" s="674"/>
      <c r="Y4" s="675"/>
      <c r="Z4" s="673" t="s">
        <v>227</v>
      </c>
      <c r="AA4" s="674"/>
      <c r="AB4" s="674"/>
      <c r="AC4" s="675"/>
      <c r="AD4" s="673" t="s">
        <v>228</v>
      </c>
      <c r="AE4" s="674"/>
      <c r="AF4" s="674"/>
      <c r="AG4" s="674"/>
      <c r="AH4" s="674"/>
      <c r="AI4" s="674"/>
      <c r="AJ4" s="674"/>
      <c r="AK4" s="675"/>
      <c r="AL4" s="673" t="s">
        <v>227</v>
      </c>
      <c r="AM4" s="674"/>
      <c r="AN4" s="674"/>
      <c r="AO4" s="675"/>
      <c r="AP4" s="720" t="s">
        <v>229</v>
      </c>
      <c r="AQ4" s="720"/>
      <c r="AR4" s="720"/>
      <c r="AS4" s="720"/>
      <c r="AT4" s="720"/>
      <c r="AU4" s="720"/>
      <c r="AV4" s="720"/>
      <c r="AW4" s="720"/>
      <c r="AX4" s="720"/>
      <c r="AY4" s="720"/>
      <c r="AZ4" s="720"/>
      <c r="BA4" s="720"/>
      <c r="BB4" s="720"/>
      <c r="BC4" s="720"/>
      <c r="BD4" s="720"/>
      <c r="BE4" s="720"/>
      <c r="BF4" s="720"/>
      <c r="BG4" s="720" t="s">
        <v>230</v>
      </c>
      <c r="BH4" s="720"/>
      <c r="BI4" s="720"/>
      <c r="BJ4" s="720"/>
      <c r="BK4" s="720"/>
      <c r="BL4" s="720"/>
      <c r="BM4" s="720"/>
      <c r="BN4" s="720"/>
      <c r="BO4" s="720" t="s">
        <v>227</v>
      </c>
      <c r="BP4" s="720"/>
      <c r="BQ4" s="720"/>
      <c r="BR4" s="720"/>
      <c r="BS4" s="720" t="s">
        <v>231</v>
      </c>
      <c r="BT4" s="720"/>
      <c r="BU4" s="720"/>
      <c r="BV4" s="720"/>
      <c r="BW4" s="720"/>
      <c r="BX4" s="720"/>
      <c r="BY4" s="720"/>
      <c r="BZ4" s="720"/>
      <c r="CA4" s="720"/>
      <c r="CB4" s="720"/>
      <c r="CD4" s="673" t="s">
        <v>232</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233</v>
      </c>
      <c r="C5" s="680"/>
      <c r="D5" s="680"/>
      <c r="E5" s="680"/>
      <c r="F5" s="680"/>
      <c r="G5" s="680"/>
      <c r="H5" s="680"/>
      <c r="I5" s="680"/>
      <c r="J5" s="680"/>
      <c r="K5" s="680"/>
      <c r="L5" s="680"/>
      <c r="M5" s="680"/>
      <c r="N5" s="680"/>
      <c r="O5" s="680"/>
      <c r="P5" s="680"/>
      <c r="Q5" s="681"/>
      <c r="R5" s="676">
        <v>4983895</v>
      </c>
      <c r="S5" s="677"/>
      <c r="T5" s="677"/>
      <c r="U5" s="677"/>
      <c r="V5" s="677"/>
      <c r="W5" s="677"/>
      <c r="X5" s="677"/>
      <c r="Y5" s="702"/>
      <c r="Z5" s="715">
        <v>10.1</v>
      </c>
      <c r="AA5" s="715"/>
      <c r="AB5" s="715"/>
      <c r="AC5" s="715"/>
      <c r="AD5" s="716">
        <v>4983895</v>
      </c>
      <c r="AE5" s="716"/>
      <c r="AF5" s="716"/>
      <c r="AG5" s="716"/>
      <c r="AH5" s="716"/>
      <c r="AI5" s="716"/>
      <c r="AJ5" s="716"/>
      <c r="AK5" s="716"/>
      <c r="AL5" s="703">
        <v>19.600000000000001</v>
      </c>
      <c r="AM5" s="685"/>
      <c r="AN5" s="685"/>
      <c r="AO5" s="704"/>
      <c r="AP5" s="679" t="s">
        <v>234</v>
      </c>
      <c r="AQ5" s="680"/>
      <c r="AR5" s="680"/>
      <c r="AS5" s="680"/>
      <c r="AT5" s="680"/>
      <c r="AU5" s="680"/>
      <c r="AV5" s="680"/>
      <c r="AW5" s="680"/>
      <c r="AX5" s="680"/>
      <c r="AY5" s="680"/>
      <c r="AZ5" s="680"/>
      <c r="BA5" s="680"/>
      <c r="BB5" s="680"/>
      <c r="BC5" s="680"/>
      <c r="BD5" s="680"/>
      <c r="BE5" s="680"/>
      <c r="BF5" s="681"/>
      <c r="BG5" s="621">
        <v>4962431</v>
      </c>
      <c r="BH5" s="622"/>
      <c r="BI5" s="622"/>
      <c r="BJ5" s="622"/>
      <c r="BK5" s="622"/>
      <c r="BL5" s="622"/>
      <c r="BM5" s="622"/>
      <c r="BN5" s="623"/>
      <c r="BO5" s="659">
        <v>99.6</v>
      </c>
      <c r="BP5" s="659"/>
      <c r="BQ5" s="659"/>
      <c r="BR5" s="659"/>
      <c r="BS5" s="660">
        <v>28896</v>
      </c>
      <c r="BT5" s="660"/>
      <c r="BU5" s="660"/>
      <c r="BV5" s="660"/>
      <c r="BW5" s="660"/>
      <c r="BX5" s="660"/>
      <c r="BY5" s="660"/>
      <c r="BZ5" s="660"/>
      <c r="CA5" s="660"/>
      <c r="CB5" s="700"/>
      <c r="CD5" s="673" t="s">
        <v>229</v>
      </c>
      <c r="CE5" s="674"/>
      <c r="CF5" s="674"/>
      <c r="CG5" s="674"/>
      <c r="CH5" s="674"/>
      <c r="CI5" s="674"/>
      <c r="CJ5" s="674"/>
      <c r="CK5" s="674"/>
      <c r="CL5" s="674"/>
      <c r="CM5" s="674"/>
      <c r="CN5" s="674"/>
      <c r="CO5" s="674"/>
      <c r="CP5" s="674"/>
      <c r="CQ5" s="675"/>
      <c r="CR5" s="673" t="s">
        <v>235</v>
      </c>
      <c r="CS5" s="674"/>
      <c r="CT5" s="674"/>
      <c r="CU5" s="674"/>
      <c r="CV5" s="674"/>
      <c r="CW5" s="674"/>
      <c r="CX5" s="674"/>
      <c r="CY5" s="675"/>
      <c r="CZ5" s="673" t="s">
        <v>227</v>
      </c>
      <c r="DA5" s="674"/>
      <c r="DB5" s="674"/>
      <c r="DC5" s="675"/>
      <c r="DD5" s="673" t="s">
        <v>236</v>
      </c>
      <c r="DE5" s="674"/>
      <c r="DF5" s="674"/>
      <c r="DG5" s="674"/>
      <c r="DH5" s="674"/>
      <c r="DI5" s="674"/>
      <c r="DJ5" s="674"/>
      <c r="DK5" s="674"/>
      <c r="DL5" s="674"/>
      <c r="DM5" s="674"/>
      <c r="DN5" s="674"/>
      <c r="DO5" s="674"/>
      <c r="DP5" s="675"/>
      <c r="DQ5" s="673" t="s">
        <v>237</v>
      </c>
      <c r="DR5" s="674"/>
      <c r="DS5" s="674"/>
      <c r="DT5" s="674"/>
      <c r="DU5" s="674"/>
      <c r="DV5" s="674"/>
      <c r="DW5" s="674"/>
      <c r="DX5" s="674"/>
      <c r="DY5" s="674"/>
      <c r="DZ5" s="674"/>
      <c r="EA5" s="674"/>
      <c r="EB5" s="674"/>
      <c r="EC5" s="675"/>
    </row>
    <row r="6" spans="2:143" ht="11.25" customHeight="1" x14ac:dyDescent="0.15">
      <c r="B6" s="618" t="s">
        <v>238</v>
      </c>
      <c r="C6" s="619"/>
      <c r="D6" s="619"/>
      <c r="E6" s="619"/>
      <c r="F6" s="619"/>
      <c r="G6" s="619"/>
      <c r="H6" s="619"/>
      <c r="I6" s="619"/>
      <c r="J6" s="619"/>
      <c r="K6" s="619"/>
      <c r="L6" s="619"/>
      <c r="M6" s="619"/>
      <c r="N6" s="619"/>
      <c r="O6" s="619"/>
      <c r="P6" s="619"/>
      <c r="Q6" s="620"/>
      <c r="R6" s="621">
        <v>533075</v>
      </c>
      <c r="S6" s="622"/>
      <c r="T6" s="622"/>
      <c r="U6" s="622"/>
      <c r="V6" s="622"/>
      <c r="W6" s="622"/>
      <c r="X6" s="622"/>
      <c r="Y6" s="623"/>
      <c r="Z6" s="659">
        <v>1.1000000000000001</v>
      </c>
      <c r="AA6" s="659"/>
      <c r="AB6" s="659"/>
      <c r="AC6" s="659"/>
      <c r="AD6" s="660">
        <v>533075</v>
      </c>
      <c r="AE6" s="660"/>
      <c r="AF6" s="660"/>
      <c r="AG6" s="660"/>
      <c r="AH6" s="660"/>
      <c r="AI6" s="660"/>
      <c r="AJ6" s="660"/>
      <c r="AK6" s="660"/>
      <c r="AL6" s="624">
        <v>2.1</v>
      </c>
      <c r="AM6" s="625"/>
      <c r="AN6" s="625"/>
      <c r="AO6" s="661"/>
      <c r="AP6" s="618" t="s">
        <v>239</v>
      </c>
      <c r="AQ6" s="619"/>
      <c r="AR6" s="619"/>
      <c r="AS6" s="619"/>
      <c r="AT6" s="619"/>
      <c r="AU6" s="619"/>
      <c r="AV6" s="619"/>
      <c r="AW6" s="619"/>
      <c r="AX6" s="619"/>
      <c r="AY6" s="619"/>
      <c r="AZ6" s="619"/>
      <c r="BA6" s="619"/>
      <c r="BB6" s="619"/>
      <c r="BC6" s="619"/>
      <c r="BD6" s="619"/>
      <c r="BE6" s="619"/>
      <c r="BF6" s="620"/>
      <c r="BG6" s="621">
        <v>4962431</v>
      </c>
      <c r="BH6" s="622"/>
      <c r="BI6" s="622"/>
      <c r="BJ6" s="622"/>
      <c r="BK6" s="622"/>
      <c r="BL6" s="622"/>
      <c r="BM6" s="622"/>
      <c r="BN6" s="623"/>
      <c r="BO6" s="659">
        <v>99.6</v>
      </c>
      <c r="BP6" s="659"/>
      <c r="BQ6" s="659"/>
      <c r="BR6" s="659"/>
      <c r="BS6" s="660">
        <v>28896</v>
      </c>
      <c r="BT6" s="660"/>
      <c r="BU6" s="660"/>
      <c r="BV6" s="660"/>
      <c r="BW6" s="660"/>
      <c r="BX6" s="660"/>
      <c r="BY6" s="660"/>
      <c r="BZ6" s="660"/>
      <c r="CA6" s="660"/>
      <c r="CB6" s="700"/>
      <c r="CD6" s="679" t="s">
        <v>240</v>
      </c>
      <c r="CE6" s="680"/>
      <c r="CF6" s="680"/>
      <c r="CG6" s="680"/>
      <c r="CH6" s="680"/>
      <c r="CI6" s="680"/>
      <c r="CJ6" s="680"/>
      <c r="CK6" s="680"/>
      <c r="CL6" s="680"/>
      <c r="CM6" s="680"/>
      <c r="CN6" s="680"/>
      <c r="CO6" s="680"/>
      <c r="CP6" s="680"/>
      <c r="CQ6" s="681"/>
      <c r="CR6" s="621">
        <v>175770</v>
      </c>
      <c r="CS6" s="622"/>
      <c r="CT6" s="622"/>
      <c r="CU6" s="622"/>
      <c r="CV6" s="622"/>
      <c r="CW6" s="622"/>
      <c r="CX6" s="622"/>
      <c r="CY6" s="623"/>
      <c r="CZ6" s="703">
        <v>0.4</v>
      </c>
      <c r="DA6" s="685"/>
      <c r="DB6" s="685"/>
      <c r="DC6" s="705"/>
      <c r="DD6" s="627" t="s">
        <v>241</v>
      </c>
      <c r="DE6" s="622"/>
      <c r="DF6" s="622"/>
      <c r="DG6" s="622"/>
      <c r="DH6" s="622"/>
      <c r="DI6" s="622"/>
      <c r="DJ6" s="622"/>
      <c r="DK6" s="622"/>
      <c r="DL6" s="622"/>
      <c r="DM6" s="622"/>
      <c r="DN6" s="622"/>
      <c r="DO6" s="622"/>
      <c r="DP6" s="623"/>
      <c r="DQ6" s="627">
        <v>175770</v>
      </c>
      <c r="DR6" s="622"/>
      <c r="DS6" s="622"/>
      <c r="DT6" s="622"/>
      <c r="DU6" s="622"/>
      <c r="DV6" s="622"/>
      <c r="DW6" s="622"/>
      <c r="DX6" s="622"/>
      <c r="DY6" s="622"/>
      <c r="DZ6" s="622"/>
      <c r="EA6" s="622"/>
      <c r="EB6" s="622"/>
      <c r="EC6" s="658"/>
    </row>
    <row r="7" spans="2:143" ht="11.25" customHeight="1" x14ac:dyDescent="0.15">
      <c r="B7" s="618" t="s">
        <v>242</v>
      </c>
      <c r="C7" s="619"/>
      <c r="D7" s="619"/>
      <c r="E7" s="619"/>
      <c r="F7" s="619"/>
      <c r="G7" s="619"/>
      <c r="H7" s="619"/>
      <c r="I7" s="619"/>
      <c r="J7" s="619"/>
      <c r="K7" s="619"/>
      <c r="L7" s="619"/>
      <c r="M7" s="619"/>
      <c r="N7" s="619"/>
      <c r="O7" s="619"/>
      <c r="P7" s="619"/>
      <c r="Q7" s="620"/>
      <c r="R7" s="621">
        <v>1571</v>
      </c>
      <c r="S7" s="622"/>
      <c r="T7" s="622"/>
      <c r="U7" s="622"/>
      <c r="V7" s="622"/>
      <c r="W7" s="622"/>
      <c r="X7" s="622"/>
      <c r="Y7" s="623"/>
      <c r="Z7" s="659">
        <v>0</v>
      </c>
      <c r="AA7" s="659"/>
      <c r="AB7" s="659"/>
      <c r="AC7" s="659"/>
      <c r="AD7" s="660">
        <v>1571</v>
      </c>
      <c r="AE7" s="660"/>
      <c r="AF7" s="660"/>
      <c r="AG7" s="660"/>
      <c r="AH7" s="660"/>
      <c r="AI7" s="660"/>
      <c r="AJ7" s="660"/>
      <c r="AK7" s="660"/>
      <c r="AL7" s="624">
        <v>0</v>
      </c>
      <c r="AM7" s="625"/>
      <c r="AN7" s="625"/>
      <c r="AO7" s="661"/>
      <c r="AP7" s="618" t="s">
        <v>243</v>
      </c>
      <c r="AQ7" s="619"/>
      <c r="AR7" s="619"/>
      <c r="AS7" s="619"/>
      <c r="AT7" s="619"/>
      <c r="AU7" s="619"/>
      <c r="AV7" s="619"/>
      <c r="AW7" s="619"/>
      <c r="AX7" s="619"/>
      <c r="AY7" s="619"/>
      <c r="AZ7" s="619"/>
      <c r="BA7" s="619"/>
      <c r="BB7" s="619"/>
      <c r="BC7" s="619"/>
      <c r="BD7" s="619"/>
      <c r="BE7" s="619"/>
      <c r="BF7" s="620"/>
      <c r="BG7" s="621">
        <v>1940669</v>
      </c>
      <c r="BH7" s="622"/>
      <c r="BI7" s="622"/>
      <c r="BJ7" s="622"/>
      <c r="BK7" s="622"/>
      <c r="BL7" s="622"/>
      <c r="BM7" s="622"/>
      <c r="BN7" s="623"/>
      <c r="BO7" s="659">
        <v>38.9</v>
      </c>
      <c r="BP7" s="659"/>
      <c r="BQ7" s="659"/>
      <c r="BR7" s="659"/>
      <c r="BS7" s="660">
        <v>28896</v>
      </c>
      <c r="BT7" s="660"/>
      <c r="BU7" s="660"/>
      <c r="BV7" s="660"/>
      <c r="BW7" s="660"/>
      <c r="BX7" s="660"/>
      <c r="BY7" s="660"/>
      <c r="BZ7" s="660"/>
      <c r="CA7" s="660"/>
      <c r="CB7" s="700"/>
      <c r="CD7" s="618" t="s">
        <v>244</v>
      </c>
      <c r="CE7" s="619"/>
      <c r="CF7" s="619"/>
      <c r="CG7" s="619"/>
      <c r="CH7" s="619"/>
      <c r="CI7" s="619"/>
      <c r="CJ7" s="619"/>
      <c r="CK7" s="619"/>
      <c r="CL7" s="619"/>
      <c r="CM7" s="619"/>
      <c r="CN7" s="619"/>
      <c r="CO7" s="619"/>
      <c r="CP7" s="619"/>
      <c r="CQ7" s="620"/>
      <c r="CR7" s="621">
        <v>8535940</v>
      </c>
      <c r="CS7" s="622"/>
      <c r="CT7" s="622"/>
      <c r="CU7" s="622"/>
      <c r="CV7" s="622"/>
      <c r="CW7" s="622"/>
      <c r="CX7" s="622"/>
      <c r="CY7" s="623"/>
      <c r="CZ7" s="659">
        <v>18.100000000000001</v>
      </c>
      <c r="DA7" s="659"/>
      <c r="DB7" s="659"/>
      <c r="DC7" s="659"/>
      <c r="DD7" s="627">
        <v>1543958</v>
      </c>
      <c r="DE7" s="622"/>
      <c r="DF7" s="622"/>
      <c r="DG7" s="622"/>
      <c r="DH7" s="622"/>
      <c r="DI7" s="622"/>
      <c r="DJ7" s="622"/>
      <c r="DK7" s="622"/>
      <c r="DL7" s="622"/>
      <c r="DM7" s="622"/>
      <c r="DN7" s="622"/>
      <c r="DO7" s="622"/>
      <c r="DP7" s="623"/>
      <c r="DQ7" s="627">
        <v>4845679</v>
      </c>
      <c r="DR7" s="622"/>
      <c r="DS7" s="622"/>
      <c r="DT7" s="622"/>
      <c r="DU7" s="622"/>
      <c r="DV7" s="622"/>
      <c r="DW7" s="622"/>
      <c r="DX7" s="622"/>
      <c r="DY7" s="622"/>
      <c r="DZ7" s="622"/>
      <c r="EA7" s="622"/>
      <c r="EB7" s="622"/>
      <c r="EC7" s="658"/>
    </row>
    <row r="8" spans="2:143" ht="11.25" customHeight="1" x14ac:dyDescent="0.15">
      <c r="B8" s="618" t="s">
        <v>245</v>
      </c>
      <c r="C8" s="619"/>
      <c r="D8" s="619"/>
      <c r="E8" s="619"/>
      <c r="F8" s="619"/>
      <c r="G8" s="619"/>
      <c r="H8" s="619"/>
      <c r="I8" s="619"/>
      <c r="J8" s="619"/>
      <c r="K8" s="619"/>
      <c r="L8" s="619"/>
      <c r="M8" s="619"/>
      <c r="N8" s="619"/>
      <c r="O8" s="619"/>
      <c r="P8" s="619"/>
      <c r="Q8" s="620"/>
      <c r="R8" s="621">
        <v>22731</v>
      </c>
      <c r="S8" s="622"/>
      <c r="T8" s="622"/>
      <c r="U8" s="622"/>
      <c r="V8" s="622"/>
      <c r="W8" s="622"/>
      <c r="X8" s="622"/>
      <c r="Y8" s="623"/>
      <c r="Z8" s="659">
        <v>0</v>
      </c>
      <c r="AA8" s="659"/>
      <c r="AB8" s="659"/>
      <c r="AC8" s="659"/>
      <c r="AD8" s="660">
        <v>22731</v>
      </c>
      <c r="AE8" s="660"/>
      <c r="AF8" s="660"/>
      <c r="AG8" s="660"/>
      <c r="AH8" s="660"/>
      <c r="AI8" s="660"/>
      <c r="AJ8" s="660"/>
      <c r="AK8" s="660"/>
      <c r="AL8" s="624">
        <v>0.1</v>
      </c>
      <c r="AM8" s="625"/>
      <c r="AN8" s="625"/>
      <c r="AO8" s="661"/>
      <c r="AP8" s="618" t="s">
        <v>246</v>
      </c>
      <c r="AQ8" s="619"/>
      <c r="AR8" s="619"/>
      <c r="AS8" s="619"/>
      <c r="AT8" s="619"/>
      <c r="AU8" s="619"/>
      <c r="AV8" s="619"/>
      <c r="AW8" s="619"/>
      <c r="AX8" s="619"/>
      <c r="AY8" s="619"/>
      <c r="AZ8" s="619"/>
      <c r="BA8" s="619"/>
      <c r="BB8" s="619"/>
      <c r="BC8" s="619"/>
      <c r="BD8" s="619"/>
      <c r="BE8" s="619"/>
      <c r="BF8" s="620"/>
      <c r="BG8" s="621">
        <v>85327</v>
      </c>
      <c r="BH8" s="622"/>
      <c r="BI8" s="622"/>
      <c r="BJ8" s="622"/>
      <c r="BK8" s="622"/>
      <c r="BL8" s="622"/>
      <c r="BM8" s="622"/>
      <c r="BN8" s="623"/>
      <c r="BO8" s="659">
        <v>1.7</v>
      </c>
      <c r="BP8" s="659"/>
      <c r="BQ8" s="659"/>
      <c r="BR8" s="659"/>
      <c r="BS8" s="660" t="s">
        <v>183</v>
      </c>
      <c r="BT8" s="660"/>
      <c r="BU8" s="660"/>
      <c r="BV8" s="660"/>
      <c r="BW8" s="660"/>
      <c r="BX8" s="660"/>
      <c r="BY8" s="660"/>
      <c r="BZ8" s="660"/>
      <c r="CA8" s="660"/>
      <c r="CB8" s="700"/>
      <c r="CD8" s="618" t="s">
        <v>247</v>
      </c>
      <c r="CE8" s="619"/>
      <c r="CF8" s="619"/>
      <c r="CG8" s="619"/>
      <c r="CH8" s="619"/>
      <c r="CI8" s="619"/>
      <c r="CJ8" s="619"/>
      <c r="CK8" s="619"/>
      <c r="CL8" s="619"/>
      <c r="CM8" s="619"/>
      <c r="CN8" s="619"/>
      <c r="CO8" s="619"/>
      <c r="CP8" s="619"/>
      <c r="CQ8" s="620"/>
      <c r="CR8" s="621">
        <v>10901405</v>
      </c>
      <c r="CS8" s="622"/>
      <c r="CT8" s="622"/>
      <c r="CU8" s="622"/>
      <c r="CV8" s="622"/>
      <c r="CW8" s="622"/>
      <c r="CX8" s="622"/>
      <c r="CY8" s="623"/>
      <c r="CZ8" s="659">
        <v>23.1</v>
      </c>
      <c r="DA8" s="659"/>
      <c r="DB8" s="659"/>
      <c r="DC8" s="659"/>
      <c r="DD8" s="627">
        <v>454059</v>
      </c>
      <c r="DE8" s="622"/>
      <c r="DF8" s="622"/>
      <c r="DG8" s="622"/>
      <c r="DH8" s="622"/>
      <c r="DI8" s="622"/>
      <c r="DJ8" s="622"/>
      <c r="DK8" s="622"/>
      <c r="DL8" s="622"/>
      <c r="DM8" s="622"/>
      <c r="DN8" s="622"/>
      <c r="DO8" s="622"/>
      <c r="DP8" s="623"/>
      <c r="DQ8" s="627">
        <v>6038828</v>
      </c>
      <c r="DR8" s="622"/>
      <c r="DS8" s="622"/>
      <c r="DT8" s="622"/>
      <c r="DU8" s="622"/>
      <c r="DV8" s="622"/>
      <c r="DW8" s="622"/>
      <c r="DX8" s="622"/>
      <c r="DY8" s="622"/>
      <c r="DZ8" s="622"/>
      <c r="EA8" s="622"/>
      <c r="EB8" s="622"/>
      <c r="EC8" s="658"/>
    </row>
    <row r="9" spans="2:143" ht="11.25" customHeight="1" x14ac:dyDescent="0.15">
      <c r="B9" s="618" t="s">
        <v>248</v>
      </c>
      <c r="C9" s="619"/>
      <c r="D9" s="619"/>
      <c r="E9" s="619"/>
      <c r="F9" s="619"/>
      <c r="G9" s="619"/>
      <c r="H9" s="619"/>
      <c r="I9" s="619"/>
      <c r="J9" s="619"/>
      <c r="K9" s="619"/>
      <c r="L9" s="619"/>
      <c r="M9" s="619"/>
      <c r="N9" s="619"/>
      <c r="O9" s="619"/>
      <c r="P9" s="619"/>
      <c r="Q9" s="620"/>
      <c r="R9" s="621">
        <v>15831</v>
      </c>
      <c r="S9" s="622"/>
      <c r="T9" s="622"/>
      <c r="U9" s="622"/>
      <c r="V9" s="622"/>
      <c r="W9" s="622"/>
      <c r="X9" s="622"/>
      <c r="Y9" s="623"/>
      <c r="Z9" s="659">
        <v>0</v>
      </c>
      <c r="AA9" s="659"/>
      <c r="AB9" s="659"/>
      <c r="AC9" s="659"/>
      <c r="AD9" s="660">
        <v>15831</v>
      </c>
      <c r="AE9" s="660"/>
      <c r="AF9" s="660"/>
      <c r="AG9" s="660"/>
      <c r="AH9" s="660"/>
      <c r="AI9" s="660"/>
      <c r="AJ9" s="660"/>
      <c r="AK9" s="660"/>
      <c r="AL9" s="624">
        <v>0.1</v>
      </c>
      <c r="AM9" s="625"/>
      <c r="AN9" s="625"/>
      <c r="AO9" s="661"/>
      <c r="AP9" s="618" t="s">
        <v>249</v>
      </c>
      <c r="AQ9" s="619"/>
      <c r="AR9" s="619"/>
      <c r="AS9" s="619"/>
      <c r="AT9" s="619"/>
      <c r="AU9" s="619"/>
      <c r="AV9" s="619"/>
      <c r="AW9" s="619"/>
      <c r="AX9" s="619"/>
      <c r="AY9" s="619"/>
      <c r="AZ9" s="619"/>
      <c r="BA9" s="619"/>
      <c r="BB9" s="619"/>
      <c r="BC9" s="619"/>
      <c r="BD9" s="619"/>
      <c r="BE9" s="619"/>
      <c r="BF9" s="620"/>
      <c r="BG9" s="621">
        <v>1617883</v>
      </c>
      <c r="BH9" s="622"/>
      <c r="BI9" s="622"/>
      <c r="BJ9" s="622"/>
      <c r="BK9" s="622"/>
      <c r="BL9" s="622"/>
      <c r="BM9" s="622"/>
      <c r="BN9" s="623"/>
      <c r="BO9" s="659">
        <v>32.5</v>
      </c>
      <c r="BP9" s="659"/>
      <c r="BQ9" s="659"/>
      <c r="BR9" s="659"/>
      <c r="BS9" s="660" t="s">
        <v>183</v>
      </c>
      <c r="BT9" s="660"/>
      <c r="BU9" s="660"/>
      <c r="BV9" s="660"/>
      <c r="BW9" s="660"/>
      <c r="BX9" s="660"/>
      <c r="BY9" s="660"/>
      <c r="BZ9" s="660"/>
      <c r="CA9" s="660"/>
      <c r="CB9" s="700"/>
      <c r="CD9" s="618" t="s">
        <v>250</v>
      </c>
      <c r="CE9" s="619"/>
      <c r="CF9" s="619"/>
      <c r="CG9" s="619"/>
      <c r="CH9" s="619"/>
      <c r="CI9" s="619"/>
      <c r="CJ9" s="619"/>
      <c r="CK9" s="619"/>
      <c r="CL9" s="619"/>
      <c r="CM9" s="619"/>
      <c r="CN9" s="619"/>
      <c r="CO9" s="619"/>
      <c r="CP9" s="619"/>
      <c r="CQ9" s="620"/>
      <c r="CR9" s="621">
        <v>5049216</v>
      </c>
      <c r="CS9" s="622"/>
      <c r="CT9" s="622"/>
      <c r="CU9" s="622"/>
      <c r="CV9" s="622"/>
      <c r="CW9" s="622"/>
      <c r="CX9" s="622"/>
      <c r="CY9" s="623"/>
      <c r="CZ9" s="659">
        <v>10.7</v>
      </c>
      <c r="DA9" s="659"/>
      <c r="DB9" s="659"/>
      <c r="DC9" s="659"/>
      <c r="DD9" s="627">
        <v>300262</v>
      </c>
      <c r="DE9" s="622"/>
      <c r="DF9" s="622"/>
      <c r="DG9" s="622"/>
      <c r="DH9" s="622"/>
      <c r="DI9" s="622"/>
      <c r="DJ9" s="622"/>
      <c r="DK9" s="622"/>
      <c r="DL9" s="622"/>
      <c r="DM9" s="622"/>
      <c r="DN9" s="622"/>
      <c r="DO9" s="622"/>
      <c r="DP9" s="623"/>
      <c r="DQ9" s="627">
        <v>4056142</v>
      </c>
      <c r="DR9" s="622"/>
      <c r="DS9" s="622"/>
      <c r="DT9" s="622"/>
      <c r="DU9" s="622"/>
      <c r="DV9" s="622"/>
      <c r="DW9" s="622"/>
      <c r="DX9" s="622"/>
      <c r="DY9" s="622"/>
      <c r="DZ9" s="622"/>
      <c r="EA9" s="622"/>
      <c r="EB9" s="622"/>
      <c r="EC9" s="658"/>
    </row>
    <row r="10" spans="2:143" ht="11.25" customHeight="1" x14ac:dyDescent="0.15">
      <c r="B10" s="618" t="s">
        <v>251</v>
      </c>
      <c r="C10" s="619"/>
      <c r="D10" s="619"/>
      <c r="E10" s="619"/>
      <c r="F10" s="619"/>
      <c r="G10" s="619"/>
      <c r="H10" s="619"/>
      <c r="I10" s="619"/>
      <c r="J10" s="619"/>
      <c r="K10" s="619"/>
      <c r="L10" s="619"/>
      <c r="M10" s="619"/>
      <c r="N10" s="619"/>
      <c r="O10" s="619"/>
      <c r="P10" s="619"/>
      <c r="Q10" s="620"/>
      <c r="R10" s="621" t="s">
        <v>241</v>
      </c>
      <c r="S10" s="622"/>
      <c r="T10" s="622"/>
      <c r="U10" s="622"/>
      <c r="V10" s="622"/>
      <c r="W10" s="622"/>
      <c r="X10" s="622"/>
      <c r="Y10" s="623"/>
      <c r="Z10" s="659" t="s">
        <v>252</v>
      </c>
      <c r="AA10" s="659"/>
      <c r="AB10" s="659"/>
      <c r="AC10" s="659"/>
      <c r="AD10" s="660" t="s">
        <v>241</v>
      </c>
      <c r="AE10" s="660"/>
      <c r="AF10" s="660"/>
      <c r="AG10" s="660"/>
      <c r="AH10" s="660"/>
      <c r="AI10" s="660"/>
      <c r="AJ10" s="660"/>
      <c r="AK10" s="660"/>
      <c r="AL10" s="624" t="s">
        <v>183</v>
      </c>
      <c r="AM10" s="625"/>
      <c r="AN10" s="625"/>
      <c r="AO10" s="661"/>
      <c r="AP10" s="618" t="s">
        <v>253</v>
      </c>
      <c r="AQ10" s="619"/>
      <c r="AR10" s="619"/>
      <c r="AS10" s="619"/>
      <c r="AT10" s="619"/>
      <c r="AU10" s="619"/>
      <c r="AV10" s="619"/>
      <c r="AW10" s="619"/>
      <c r="AX10" s="619"/>
      <c r="AY10" s="619"/>
      <c r="AZ10" s="619"/>
      <c r="BA10" s="619"/>
      <c r="BB10" s="619"/>
      <c r="BC10" s="619"/>
      <c r="BD10" s="619"/>
      <c r="BE10" s="619"/>
      <c r="BF10" s="620"/>
      <c r="BG10" s="621">
        <v>136396</v>
      </c>
      <c r="BH10" s="622"/>
      <c r="BI10" s="622"/>
      <c r="BJ10" s="622"/>
      <c r="BK10" s="622"/>
      <c r="BL10" s="622"/>
      <c r="BM10" s="622"/>
      <c r="BN10" s="623"/>
      <c r="BO10" s="659">
        <v>2.7</v>
      </c>
      <c r="BP10" s="659"/>
      <c r="BQ10" s="659"/>
      <c r="BR10" s="659"/>
      <c r="BS10" s="660" t="s">
        <v>183</v>
      </c>
      <c r="BT10" s="660"/>
      <c r="BU10" s="660"/>
      <c r="BV10" s="660"/>
      <c r="BW10" s="660"/>
      <c r="BX10" s="660"/>
      <c r="BY10" s="660"/>
      <c r="BZ10" s="660"/>
      <c r="CA10" s="660"/>
      <c r="CB10" s="700"/>
      <c r="CD10" s="618" t="s">
        <v>254</v>
      </c>
      <c r="CE10" s="619"/>
      <c r="CF10" s="619"/>
      <c r="CG10" s="619"/>
      <c r="CH10" s="619"/>
      <c r="CI10" s="619"/>
      <c r="CJ10" s="619"/>
      <c r="CK10" s="619"/>
      <c r="CL10" s="619"/>
      <c r="CM10" s="619"/>
      <c r="CN10" s="619"/>
      <c r="CO10" s="619"/>
      <c r="CP10" s="619"/>
      <c r="CQ10" s="620"/>
      <c r="CR10" s="621">
        <v>24991</v>
      </c>
      <c r="CS10" s="622"/>
      <c r="CT10" s="622"/>
      <c r="CU10" s="622"/>
      <c r="CV10" s="622"/>
      <c r="CW10" s="622"/>
      <c r="CX10" s="622"/>
      <c r="CY10" s="623"/>
      <c r="CZ10" s="659">
        <v>0.1</v>
      </c>
      <c r="DA10" s="659"/>
      <c r="DB10" s="659"/>
      <c r="DC10" s="659"/>
      <c r="DD10" s="627" t="s">
        <v>241</v>
      </c>
      <c r="DE10" s="622"/>
      <c r="DF10" s="622"/>
      <c r="DG10" s="622"/>
      <c r="DH10" s="622"/>
      <c r="DI10" s="622"/>
      <c r="DJ10" s="622"/>
      <c r="DK10" s="622"/>
      <c r="DL10" s="622"/>
      <c r="DM10" s="622"/>
      <c r="DN10" s="622"/>
      <c r="DO10" s="622"/>
      <c r="DP10" s="623"/>
      <c r="DQ10" s="627">
        <v>17431</v>
      </c>
      <c r="DR10" s="622"/>
      <c r="DS10" s="622"/>
      <c r="DT10" s="622"/>
      <c r="DU10" s="622"/>
      <c r="DV10" s="622"/>
      <c r="DW10" s="622"/>
      <c r="DX10" s="622"/>
      <c r="DY10" s="622"/>
      <c r="DZ10" s="622"/>
      <c r="EA10" s="622"/>
      <c r="EB10" s="622"/>
      <c r="EC10" s="658"/>
    </row>
    <row r="11" spans="2:143" ht="11.25" customHeight="1" x14ac:dyDescent="0.15">
      <c r="B11" s="618" t="s">
        <v>255</v>
      </c>
      <c r="C11" s="619"/>
      <c r="D11" s="619"/>
      <c r="E11" s="619"/>
      <c r="F11" s="619"/>
      <c r="G11" s="619"/>
      <c r="H11" s="619"/>
      <c r="I11" s="619"/>
      <c r="J11" s="619"/>
      <c r="K11" s="619"/>
      <c r="L11" s="619"/>
      <c r="M11" s="619"/>
      <c r="N11" s="619"/>
      <c r="O11" s="619"/>
      <c r="P11" s="619"/>
      <c r="Q11" s="620"/>
      <c r="R11" s="621">
        <v>1330317</v>
      </c>
      <c r="S11" s="622"/>
      <c r="T11" s="622"/>
      <c r="U11" s="622"/>
      <c r="V11" s="622"/>
      <c r="W11" s="622"/>
      <c r="X11" s="622"/>
      <c r="Y11" s="623"/>
      <c r="Z11" s="624">
        <v>2.7</v>
      </c>
      <c r="AA11" s="625"/>
      <c r="AB11" s="625"/>
      <c r="AC11" s="626"/>
      <c r="AD11" s="627">
        <v>1330317</v>
      </c>
      <c r="AE11" s="622"/>
      <c r="AF11" s="622"/>
      <c r="AG11" s="622"/>
      <c r="AH11" s="622"/>
      <c r="AI11" s="622"/>
      <c r="AJ11" s="622"/>
      <c r="AK11" s="623"/>
      <c r="AL11" s="624">
        <v>5.2</v>
      </c>
      <c r="AM11" s="625"/>
      <c r="AN11" s="625"/>
      <c r="AO11" s="661"/>
      <c r="AP11" s="618" t="s">
        <v>256</v>
      </c>
      <c r="AQ11" s="619"/>
      <c r="AR11" s="619"/>
      <c r="AS11" s="619"/>
      <c r="AT11" s="619"/>
      <c r="AU11" s="619"/>
      <c r="AV11" s="619"/>
      <c r="AW11" s="619"/>
      <c r="AX11" s="619"/>
      <c r="AY11" s="619"/>
      <c r="AZ11" s="619"/>
      <c r="BA11" s="619"/>
      <c r="BB11" s="619"/>
      <c r="BC11" s="619"/>
      <c r="BD11" s="619"/>
      <c r="BE11" s="619"/>
      <c r="BF11" s="620"/>
      <c r="BG11" s="621">
        <v>101063</v>
      </c>
      <c r="BH11" s="622"/>
      <c r="BI11" s="622"/>
      <c r="BJ11" s="622"/>
      <c r="BK11" s="622"/>
      <c r="BL11" s="622"/>
      <c r="BM11" s="622"/>
      <c r="BN11" s="623"/>
      <c r="BO11" s="659">
        <v>2</v>
      </c>
      <c r="BP11" s="659"/>
      <c r="BQ11" s="659"/>
      <c r="BR11" s="659"/>
      <c r="BS11" s="660">
        <v>28896</v>
      </c>
      <c r="BT11" s="660"/>
      <c r="BU11" s="660"/>
      <c r="BV11" s="660"/>
      <c r="BW11" s="660"/>
      <c r="BX11" s="660"/>
      <c r="BY11" s="660"/>
      <c r="BZ11" s="660"/>
      <c r="CA11" s="660"/>
      <c r="CB11" s="700"/>
      <c r="CD11" s="618" t="s">
        <v>257</v>
      </c>
      <c r="CE11" s="619"/>
      <c r="CF11" s="619"/>
      <c r="CG11" s="619"/>
      <c r="CH11" s="619"/>
      <c r="CI11" s="619"/>
      <c r="CJ11" s="619"/>
      <c r="CK11" s="619"/>
      <c r="CL11" s="619"/>
      <c r="CM11" s="619"/>
      <c r="CN11" s="619"/>
      <c r="CO11" s="619"/>
      <c r="CP11" s="619"/>
      <c r="CQ11" s="620"/>
      <c r="CR11" s="621">
        <v>2956526</v>
      </c>
      <c r="CS11" s="622"/>
      <c r="CT11" s="622"/>
      <c r="CU11" s="622"/>
      <c r="CV11" s="622"/>
      <c r="CW11" s="622"/>
      <c r="CX11" s="622"/>
      <c r="CY11" s="623"/>
      <c r="CZ11" s="659">
        <v>6.3</v>
      </c>
      <c r="DA11" s="659"/>
      <c r="DB11" s="659"/>
      <c r="DC11" s="659"/>
      <c r="DD11" s="627">
        <v>889077</v>
      </c>
      <c r="DE11" s="622"/>
      <c r="DF11" s="622"/>
      <c r="DG11" s="622"/>
      <c r="DH11" s="622"/>
      <c r="DI11" s="622"/>
      <c r="DJ11" s="622"/>
      <c r="DK11" s="622"/>
      <c r="DL11" s="622"/>
      <c r="DM11" s="622"/>
      <c r="DN11" s="622"/>
      <c r="DO11" s="622"/>
      <c r="DP11" s="623"/>
      <c r="DQ11" s="627">
        <v>1143442</v>
      </c>
      <c r="DR11" s="622"/>
      <c r="DS11" s="622"/>
      <c r="DT11" s="622"/>
      <c r="DU11" s="622"/>
      <c r="DV11" s="622"/>
      <c r="DW11" s="622"/>
      <c r="DX11" s="622"/>
      <c r="DY11" s="622"/>
      <c r="DZ11" s="622"/>
      <c r="EA11" s="622"/>
      <c r="EB11" s="622"/>
      <c r="EC11" s="658"/>
    </row>
    <row r="12" spans="2:143" ht="11.25" customHeight="1" x14ac:dyDescent="0.15">
      <c r="B12" s="618" t="s">
        <v>258</v>
      </c>
      <c r="C12" s="619"/>
      <c r="D12" s="619"/>
      <c r="E12" s="619"/>
      <c r="F12" s="619"/>
      <c r="G12" s="619"/>
      <c r="H12" s="619"/>
      <c r="I12" s="619"/>
      <c r="J12" s="619"/>
      <c r="K12" s="619"/>
      <c r="L12" s="619"/>
      <c r="M12" s="619"/>
      <c r="N12" s="619"/>
      <c r="O12" s="619"/>
      <c r="P12" s="619"/>
      <c r="Q12" s="620"/>
      <c r="R12" s="621">
        <v>1800</v>
      </c>
      <c r="S12" s="622"/>
      <c r="T12" s="622"/>
      <c r="U12" s="622"/>
      <c r="V12" s="622"/>
      <c r="W12" s="622"/>
      <c r="X12" s="622"/>
      <c r="Y12" s="623"/>
      <c r="Z12" s="659">
        <v>0</v>
      </c>
      <c r="AA12" s="659"/>
      <c r="AB12" s="659"/>
      <c r="AC12" s="659"/>
      <c r="AD12" s="660">
        <v>1800</v>
      </c>
      <c r="AE12" s="660"/>
      <c r="AF12" s="660"/>
      <c r="AG12" s="660"/>
      <c r="AH12" s="660"/>
      <c r="AI12" s="660"/>
      <c r="AJ12" s="660"/>
      <c r="AK12" s="660"/>
      <c r="AL12" s="624">
        <v>0</v>
      </c>
      <c r="AM12" s="625"/>
      <c r="AN12" s="625"/>
      <c r="AO12" s="661"/>
      <c r="AP12" s="618" t="s">
        <v>259</v>
      </c>
      <c r="AQ12" s="619"/>
      <c r="AR12" s="619"/>
      <c r="AS12" s="619"/>
      <c r="AT12" s="619"/>
      <c r="AU12" s="619"/>
      <c r="AV12" s="619"/>
      <c r="AW12" s="619"/>
      <c r="AX12" s="619"/>
      <c r="AY12" s="619"/>
      <c r="AZ12" s="619"/>
      <c r="BA12" s="619"/>
      <c r="BB12" s="619"/>
      <c r="BC12" s="619"/>
      <c r="BD12" s="619"/>
      <c r="BE12" s="619"/>
      <c r="BF12" s="620"/>
      <c r="BG12" s="621">
        <v>2360661</v>
      </c>
      <c r="BH12" s="622"/>
      <c r="BI12" s="622"/>
      <c r="BJ12" s="622"/>
      <c r="BK12" s="622"/>
      <c r="BL12" s="622"/>
      <c r="BM12" s="622"/>
      <c r="BN12" s="623"/>
      <c r="BO12" s="659">
        <v>47.4</v>
      </c>
      <c r="BP12" s="659"/>
      <c r="BQ12" s="659"/>
      <c r="BR12" s="659"/>
      <c r="BS12" s="660" t="s">
        <v>183</v>
      </c>
      <c r="BT12" s="660"/>
      <c r="BU12" s="660"/>
      <c r="BV12" s="660"/>
      <c r="BW12" s="660"/>
      <c r="BX12" s="660"/>
      <c r="BY12" s="660"/>
      <c r="BZ12" s="660"/>
      <c r="CA12" s="660"/>
      <c r="CB12" s="700"/>
      <c r="CD12" s="618" t="s">
        <v>260</v>
      </c>
      <c r="CE12" s="619"/>
      <c r="CF12" s="619"/>
      <c r="CG12" s="619"/>
      <c r="CH12" s="619"/>
      <c r="CI12" s="619"/>
      <c r="CJ12" s="619"/>
      <c r="CK12" s="619"/>
      <c r="CL12" s="619"/>
      <c r="CM12" s="619"/>
      <c r="CN12" s="619"/>
      <c r="CO12" s="619"/>
      <c r="CP12" s="619"/>
      <c r="CQ12" s="620"/>
      <c r="CR12" s="621">
        <v>2251232</v>
      </c>
      <c r="CS12" s="622"/>
      <c r="CT12" s="622"/>
      <c r="CU12" s="622"/>
      <c r="CV12" s="622"/>
      <c r="CW12" s="622"/>
      <c r="CX12" s="622"/>
      <c r="CY12" s="623"/>
      <c r="CZ12" s="659">
        <v>4.8</v>
      </c>
      <c r="DA12" s="659"/>
      <c r="DB12" s="659"/>
      <c r="DC12" s="659"/>
      <c r="DD12" s="627">
        <v>174953</v>
      </c>
      <c r="DE12" s="622"/>
      <c r="DF12" s="622"/>
      <c r="DG12" s="622"/>
      <c r="DH12" s="622"/>
      <c r="DI12" s="622"/>
      <c r="DJ12" s="622"/>
      <c r="DK12" s="622"/>
      <c r="DL12" s="622"/>
      <c r="DM12" s="622"/>
      <c r="DN12" s="622"/>
      <c r="DO12" s="622"/>
      <c r="DP12" s="623"/>
      <c r="DQ12" s="627">
        <v>492654</v>
      </c>
      <c r="DR12" s="622"/>
      <c r="DS12" s="622"/>
      <c r="DT12" s="622"/>
      <c r="DU12" s="622"/>
      <c r="DV12" s="622"/>
      <c r="DW12" s="622"/>
      <c r="DX12" s="622"/>
      <c r="DY12" s="622"/>
      <c r="DZ12" s="622"/>
      <c r="EA12" s="622"/>
      <c r="EB12" s="622"/>
      <c r="EC12" s="658"/>
    </row>
    <row r="13" spans="2:143" ht="11.25" customHeight="1" x14ac:dyDescent="0.15">
      <c r="B13" s="618" t="s">
        <v>261</v>
      </c>
      <c r="C13" s="619"/>
      <c r="D13" s="619"/>
      <c r="E13" s="619"/>
      <c r="F13" s="619"/>
      <c r="G13" s="619"/>
      <c r="H13" s="619"/>
      <c r="I13" s="619"/>
      <c r="J13" s="619"/>
      <c r="K13" s="619"/>
      <c r="L13" s="619"/>
      <c r="M13" s="619"/>
      <c r="N13" s="619"/>
      <c r="O13" s="619"/>
      <c r="P13" s="619"/>
      <c r="Q13" s="620"/>
      <c r="R13" s="621" t="s">
        <v>183</v>
      </c>
      <c r="S13" s="622"/>
      <c r="T13" s="622"/>
      <c r="U13" s="622"/>
      <c r="V13" s="622"/>
      <c r="W13" s="622"/>
      <c r="X13" s="622"/>
      <c r="Y13" s="623"/>
      <c r="Z13" s="659" t="s">
        <v>183</v>
      </c>
      <c r="AA13" s="659"/>
      <c r="AB13" s="659"/>
      <c r="AC13" s="659"/>
      <c r="AD13" s="660" t="s">
        <v>183</v>
      </c>
      <c r="AE13" s="660"/>
      <c r="AF13" s="660"/>
      <c r="AG13" s="660"/>
      <c r="AH13" s="660"/>
      <c r="AI13" s="660"/>
      <c r="AJ13" s="660"/>
      <c r="AK13" s="660"/>
      <c r="AL13" s="624" t="s">
        <v>241</v>
      </c>
      <c r="AM13" s="625"/>
      <c r="AN13" s="625"/>
      <c r="AO13" s="661"/>
      <c r="AP13" s="618" t="s">
        <v>262</v>
      </c>
      <c r="AQ13" s="619"/>
      <c r="AR13" s="619"/>
      <c r="AS13" s="619"/>
      <c r="AT13" s="619"/>
      <c r="AU13" s="619"/>
      <c r="AV13" s="619"/>
      <c r="AW13" s="619"/>
      <c r="AX13" s="619"/>
      <c r="AY13" s="619"/>
      <c r="AZ13" s="619"/>
      <c r="BA13" s="619"/>
      <c r="BB13" s="619"/>
      <c r="BC13" s="619"/>
      <c r="BD13" s="619"/>
      <c r="BE13" s="619"/>
      <c r="BF13" s="620"/>
      <c r="BG13" s="621">
        <v>2347071</v>
      </c>
      <c r="BH13" s="622"/>
      <c r="BI13" s="622"/>
      <c r="BJ13" s="622"/>
      <c r="BK13" s="622"/>
      <c r="BL13" s="622"/>
      <c r="BM13" s="622"/>
      <c r="BN13" s="623"/>
      <c r="BO13" s="659">
        <v>47.1</v>
      </c>
      <c r="BP13" s="659"/>
      <c r="BQ13" s="659"/>
      <c r="BR13" s="659"/>
      <c r="BS13" s="660" t="s">
        <v>183</v>
      </c>
      <c r="BT13" s="660"/>
      <c r="BU13" s="660"/>
      <c r="BV13" s="660"/>
      <c r="BW13" s="660"/>
      <c r="BX13" s="660"/>
      <c r="BY13" s="660"/>
      <c r="BZ13" s="660"/>
      <c r="CA13" s="660"/>
      <c r="CB13" s="700"/>
      <c r="CD13" s="618" t="s">
        <v>263</v>
      </c>
      <c r="CE13" s="619"/>
      <c r="CF13" s="619"/>
      <c r="CG13" s="619"/>
      <c r="CH13" s="619"/>
      <c r="CI13" s="619"/>
      <c r="CJ13" s="619"/>
      <c r="CK13" s="619"/>
      <c r="CL13" s="619"/>
      <c r="CM13" s="619"/>
      <c r="CN13" s="619"/>
      <c r="CO13" s="619"/>
      <c r="CP13" s="619"/>
      <c r="CQ13" s="620"/>
      <c r="CR13" s="621">
        <v>4968047</v>
      </c>
      <c r="CS13" s="622"/>
      <c r="CT13" s="622"/>
      <c r="CU13" s="622"/>
      <c r="CV13" s="622"/>
      <c r="CW13" s="622"/>
      <c r="CX13" s="622"/>
      <c r="CY13" s="623"/>
      <c r="CZ13" s="659">
        <v>10.5</v>
      </c>
      <c r="DA13" s="659"/>
      <c r="DB13" s="659"/>
      <c r="DC13" s="659"/>
      <c r="DD13" s="627">
        <v>1820536</v>
      </c>
      <c r="DE13" s="622"/>
      <c r="DF13" s="622"/>
      <c r="DG13" s="622"/>
      <c r="DH13" s="622"/>
      <c r="DI13" s="622"/>
      <c r="DJ13" s="622"/>
      <c r="DK13" s="622"/>
      <c r="DL13" s="622"/>
      <c r="DM13" s="622"/>
      <c r="DN13" s="622"/>
      <c r="DO13" s="622"/>
      <c r="DP13" s="623"/>
      <c r="DQ13" s="627">
        <v>3269783</v>
      </c>
      <c r="DR13" s="622"/>
      <c r="DS13" s="622"/>
      <c r="DT13" s="622"/>
      <c r="DU13" s="622"/>
      <c r="DV13" s="622"/>
      <c r="DW13" s="622"/>
      <c r="DX13" s="622"/>
      <c r="DY13" s="622"/>
      <c r="DZ13" s="622"/>
      <c r="EA13" s="622"/>
      <c r="EB13" s="622"/>
      <c r="EC13" s="658"/>
    </row>
    <row r="14" spans="2:143" ht="11.25" customHeight="1" x14ac:dyDescent="0.15">
      <c r="B14" s="618" t="s">
        <v>264</v>
      </c>
      <c r="C14" s="619"/>
      <c r="D14" s="619"/>
      <c r="E14" s="619"/>
      <c r="F14" s="619"/>
      <c r="G14" s="619"/>
      <c r="H14" s="619"/>
      <c r="I14" s="619"/>
      <c r="J14" s="619"/>
      <c r="K14" s="619"/>
      <c r="L14" s="619"/>
      <c r="M14" s="619"/>
      <c r="N14" s="619"/>
      <c r="O14" s="619"/>
      <c r="P14" s="619"/>
      <c r="Q14" s="620"/>
      <c r="R14" s="621">
        <v>307</v>
      </c>
      <c r="S14" s="622"/>
      <c r="T14" s="622"/>
      <c r="U14" s="622"/>
      <c r="V14" s="622"/>
      <c r="W14" s="622"/>
      <c r="X14" s="622"/>
      <c r="Y14" s="623"/>
      <c r="Z14" s="659">
        <v>0</v>
      </c>
      <c r="AA14" s="659"/>
      <c r="AB14" s="659"/>
      <c r="AC14" s="659"/>
      <c r="AD14" s="660">
        <v>307</v>
      </c>
      <c r="AE14" s="660"/>
      <c r="AF14" s="660"/>
      <c r="AG14" s="660"/>
      <c r="AH14" s="660"/>
      <c r="AI14" s="660"/>
      <c r="AJ14" s="660"/>
      <c r="AK14" s="660"/>
      <c r="AL14" s="624">
        <v>0</v>
      </c>
      <c r="AM14" s="625"/>
      <c r="AN14" s="625"/>
      <c r="AO14" s="661"/>
      <c r="AP14" s="618" t="s">
        <v>265</v>
      </c>
      <c r="AQ14" s="619"/>
      <c r="AR14" s="619"/>
      <c r="AS14" s="619"/>
      <c r="AT14" s="619"/>
      <c r="AU14" s="619"/>
      <c r="AV14" s="619"/>
      <c r="AW14" s="619"/>
      <c r="AX14" s="619"/>
      <c r="AY14" s="619"/>
      <c r="AZ14" s="619"/>
      <c r="BA14" s="619"/>
      <c r="BB14" s="619"/>
      <c r="BC14" s="619"/>
      <c r="BD14" s="619"/>
      <c r="BE14" s="619"/>
      <c r="BF14" s="620"/>
      <c r="BG14" s="621">
        <v>293997</v>
      </c>
      <c r="BH14" s="622"/>
      <c r="BI14" s="622"/>
      <c r="BJ14" s="622"/>
      <c r="BK14" s="622"/>
      <c r="BL14" s="622"/>
      <c r="BM14" s="622"/>
      <c r="BN14" s="623"/>
      <c r="BO14" s="659">
        <v>5.9</v>
      </c>
      <c r="BP14" s="659"/>
      <c r="BQ14" s="659"/>
      <c r="BR14" s="659"/>
      <c r="BS14" s="660" t="s">
        <v>183</v>
      </c>
      <c r="BT14" s="660"/>
      <c r="BU14" s="660"/>
      <c r="BV14" s="660"/>
      <c r="BW14" s="660"/>
      <c r="BX14" s="660"/>
      <c r="BY14" s="660"/>
      <c r="BZ14" s="660"/>
      <c r="CA14" s="660"/>
      <c r="CB14" s="700"/>
      <c r="CD14" s="618" t="s">
        <v>266</v>
      </c>
      <c r="CE14" s="619"/>
      <c r="CF14" s="619"/>
      <c r="CG14" s="619"/>
      <c r="CH14" s="619"/>
      <c r="CI14" s="619"/>
      <c r="CJ14" s="619"/>
      <c r="CK14" s="619"/>
      <c r="CL14" s="619"/>
      <c r="CM14" s="619"/>
      <c r="CN14" s="619"/>
      <c r="CO14" s="619"/>
      <c r="CP14" s="619"/>
      <c r="CQ14" s="620"/>
      <c r="CR14" s="621">
        <v>1919719</v>
      </c>
      <c r="CS14" s="622"/>
      <c r="CT14" s="622"/>
      <c r="CU14" s="622"/>
      <c r="CV14" s="622"/>
      <c r="CW14" s="622"/>
      <c r="CX14" s="622"/>
      <c r="CY14" s="623"/>
      <c r="CZ14" s="659">
        <v>4.0999999999999996</v>
      </c>
      <c r="DA14" s="659"/>
      <c r="DB14" s="659"/>
      <c r="DC14" s="659"/>
      <c r="DD14" s="627">
        <v>146792</v>
      </c>
      <c r="DE14" s="622"/>
      <c r="DF14" s="622"/>
      <c r="DG14" s="622"/>
      <c r="DH14" s="622"/>
      <c r="DI14" s="622"/>
      <c r="DJ14" s="622"/>
      <c r="DK14" s="622"/>
      <c r="DL14" s="622"/>
      <c r="DM14" s="622"/>
      <c r="DN14" s="622"/>
      <c r="DO14" s="622"/>
      <c r="DP14" s="623"/>
      <c r="DQ14" s="627">
        <v>1808335</v>
      </c>
      <c r="DR14" s="622"/>
      <c r="DS14" s="622"/>
      <c r="DT14" s="622"/>
      <c r="DU14" s="622"/>
      <c r="DV14" s="622"/>
      <c r="DW14" s="622"/>
      <c r="DX14" s="622"/>
      <c r="DY14" s="622"/>
      <c r="DZ14" s="622"/>
      <c r="EA14" s="622"/>
      <c r="EB14" s="622"/>
      <c r="EC14" s="658"/>
    </row>
    <row r="15" spans="2:143" ht="11.25" customHeight="1" x14ac:dyDescent="0.15">
      <c r="B15" s="618" t="s">
        <v>267</v>
      </c>
      <c r="C15" s="619"/>
      <c r="D15" s="619"/>
      <c r="E15" s="619"/>
      <c r="F15" s="619"/>
      <c r="G15" s="619"/>
      <c r="H15" s="619"/>
      <c r="I15" s="619"/>
      <c r="J15" s="619"/>
      <c r="K15" s="619"/>
      <c r="L15" s="619"/>
      <c r="M15" s="619"/>
      <c r="N15" s="619"/>
      <c r="O15" s="619"/>
      <c r="P15" s="619"/>
      <c r="Q15" s="620"/>
      <c r="R15" s="621" t="s">
        <v>241</v>
      </c>
      <c r="S15" s="622"/>
      <c r="T15" s="622"/>
      <c r="U15" s="622"/>
      <c r="V15" s="622"/>
      <c r="W15" s="622"/>
      <c r="X15" s="622"/>
      <c r="Y15" s="623"/>
      <c r="Z15" s="659" t="s">
        <v>241</v>
      </c>
      <c r="AA15" s="659"/>
      <c r="AB15" s="659"/>
      <c r="AC15" s="659"/>
      <c r="AD15" s="660" t="s">
        <v>252</v>
      </c>
      <c r="AE15" s="660"/>
      <c r="AF15" s="660"/>
      <c r="AG15" s="660"/>
      <c r="AH15" s="660"/>
      <c r="AI15" s="660"/>
      <c r="AJ15" s="660"/>
      <c r="AK15" s="660"/>
      <c r="AL15" s="624" t="s">
        <v>183</v>
      </c>
      <c r="AM15" s="625"/>
      <c r="AN15" s="625"/>
      <c r="AO15" s="661"/>
      <c r="AP15" s="618" t="s">
        <v>268</v>
      </c>
      <c r="AQ15" s="619"/>
      <c r="AR15" s="619"/>
      <c r="AS15" s="619"/>
      <c r="AT15" s="619"/>
      <c r="AU15" s="619"/>
      <c r="AV15" s="619"/>
      <c r="AW15" s="619"/>
      <c r="AX15" s="619"/>
      <c r="AY15" s="619"/>
      <c r="AZ15" s="619"/>
      <c r="BA15" s="619"/>
      <c r="BB15" s="619"/>
      <c r="BC15" s="619"/>
      <c r="BD15" s="619"/>
      <c r="BE15" s="619"/>
      <c r="BF15" s="620"/>
      <c r="BG15" s="621">
        <v>367104</v>
      </c>
      <c r="BH15" s="622"/>
      <c r="BI15" s="622"/>
      <c r="BJ15" s="622"/>
      <c r="BK15" s="622"/>
      <c r="BL15" s="622"/>
      <c r="BM15" s="622"/>
      <c r="BN15" s="623"/>
      <c r="BO15" s="659">
        <v>7.4</v>
      </c>
      <c r="BP15" s="659"/>
      <c r="BQ15" s="659"/>
      <c r="BR15" s="659"/>
      <c r="BS15" s="660" t="s">
        <v>241</v>
      </c>
      <c r="BT15" s="660"/>
      <c r="BU15" s="660"/>
      <c r="BV15" s="660"/>
      <c r="BW15" s="660"/>
      <c r="BX15" s="660"/>
      <c r="BY15" s="660"/>
      <c r="BZ15" s="660"/>
      <c r="CA15" s="660"/>
      <c r="CB15" s="700"/>
      <c r="CD15" s="618" t="s">
        <v>269</v>
      </c>
      <c r="CE15" s="619"/>
      <c r="CF15" s="619"/>
      <c r="CG15" s="619"/>
      <c r="CH15" s="619"/>
      <c r="CI15" s="619"/>
      <c r="CJ15" s="619"/>
      <c r="CK15" s="619"/>
      <c r="CL15" s="619"/>
      <c r="CM15" s="619"/>
      <c r="CN15" s="619"/>
      <c r="CO15" s="619"/>
      <c r="CP15" s="619"/>
      <c r="CQ15" s="620"/>
      <c r="CR15" s="621">
        <v>3923611</v>
      </c>
      <c r="CS15" s="622"/>
      <c r="CT15" s="622"/>
      <c r="CU15" s="622"/>
      <c r="CV15" s="622"/>
      <c r="CW15" s="622"/>
      <c r="CX15" s="622"/>
      <c r="CY15" s="623"/>
      <c r="CZ15" s="659">
        <v>8.3000000000000007</v>
      </c>
      <c r="DA15" s="659"/>
      <c r="DB15" s="659"/>
      <c r="DC15" s="659"/>
      <c r="DD15" s="627">
        <v>875644</v>
      </c>
      <c r="DE15" s="622"/>
      <c r="DF15" s="622"/>
      <c r="DG15" s="622"/>
      <c r="DH15" s="622"/>
      <c r="DI15" s="622"/>
      <c r="DJ15" s="622"/>
      <c r="DK15" s="622"/>
      <c r="DL15" s="622"/>
      <c r="DM15" s="622"/>
      <c r="DN15" s="622"/>
      <c r="DO15" s="622"/>
      <c r="DP15" s="623"/>
      <c r="DQ15" s="627">
        <v>2827405</v>
      </c>
      <c r="DR15" s="622"/>
      <c r="DS15" s="622"/>
      <c r="DT15" s="622"/>
      <c r="DU15" s="622"/>
      <c r="DV15" s="622"/>
      <c r="DW15" s="622"/>
      <c r="DX15" s="622"/>
      <c r="DY15" s="622"/>
      <c r="DZ15" s="622"/>
      <c r="EA15" s="622"/>
      <c r="EB15" s="622"/>
      <c r="EC15" s="658"/>
    </row>
    <row r="16" spans="2:143" ht="11.25" customHeight="1" x14ac:dyDescent="0.15">
      <c r="B16" s="618" t="s">
        <v>270</v>
      </c>
      <c r="C16" s="619"/>
      <c r="D16" s="619"/>
      <c r="E16" s="619"/>
      <c r="F16" s="619"/>
      <c r="G16" s="619"/>
      <c r="H16" s="619"/>
      <c r="I16" s="619"/>
      <c r="J16" s="619"/>
      <c r="K16" s="619"/>
      <c r="L16" s="619"/>
      <c r="M16" s="619"/>
      <c r="N16" s="619"/>
      <c r="O16" s="619"/>
      <c r="P16" s="619"/>
      <c r="Q16" s="620"/>
      <c r="R16" s="621">
        <v>37167</v>
      </c>
      <c r="S16" s="622"/>
      <c r="T16" s="622"/>
      <c r="U16" s="622"/>
      <c r="V16" s="622"/>
      <c r="W16" s="622"/>
      <c r="X16" s="622"/>
      <c r="Y16" s="623"/>
      <c r="Z16" s="659">
        <v>0.1</v>
      </c>
      <c r="AA16" s="659"/>
      <c r="AB16" s="659"/>
      <c r="AC16" s="659"/>
      <c r="AD16" s="660">
        <v>37167</v>
      </c>
      <c r="AE16" s="660"/>
      <c r="AF16" s="660"/>
      <c r="AG16" s="660"/>
      <c r="AH16" s="660"/>
      <c r="AI16" s="660"/>
      <c r="AJ16" s="660"/>
      <c r="AK16" s="660"/>
      <c r="AL16" s="624">
        <v>0.1</v>
      </c>
      <c r="AM16" s="625"/>
      <c r="AN16" s="625"/>
      <c r="AO16" s="661"/>
      <c r="AP16" s="618" t="s">
        <v>271</v>
      </c>
      <c r="AQ16" s="619"/>
      <c r="AR16" s="619"/>
      <c r="AS16" s="619"/>
      <c r="AT16" s="619"/>
      <c r="AU16" s="619"/>
      <c r="AV16" s="619"/>
      <c r="AW16" s="619"/>
      <c r="AX16" s="619"/>
      <c r="AY16" s="619"/>
      <c r="AZ16" s="619"/>
      <c r="BA16" s="619"/>
      <c r="BB16" s="619"/>
      <c r="BC16" s="619"/>
      <c r="BD16" s="619"/>
      <c r="BE16" s="619"/>
      <c r="BF16" s="620"/>
      <c r="BG16" s="621" t="s">
        <v>183</v>
      </c>
      <c r="BH16" s="622"/>
      <c r="BI16" s="622"/>
      <c r="BJ16" s="622"/>
      <c r="BK16" s="622"/>
      <c r="BL16" s="622"/>
      <c r="BM16" s="622"/>
      <c r="BN16" s="623"/>
      <c r="BO16" s="659" t="s">
        <v>183</v>
      </c>
      <c r="BP16" s="659"/>
      <c r="BQ16" s="659"/>
      <c r="BR16" s="659"/>
      <c r="BS16" s="660" t="s">
        <v>183</v>
      </c>
      <c r="BT16" s="660"/>
      <c r="BU16" s="660"/>
      <c r="BV16" s="660"/>
      <c r="BW16" s="660"/>
      <c r="BX16" s="660"/>
      <c r="BY16" s="660"/>
      <c r="BZ16" s="660"/>
      <c r="CA16" s="660"/>
      <c r="CB16" s="700"/>
      <c r="CD16" s="618" t="s">
        <v>272</v>
      </c>
      <c r="CE16" s="619"/>
      <c r="CF16" s="619"/>
      <c r="CG16" s="619"/>
      <c r="CH16" s="619"/>
      <c r="CI16" s="619"/>
      <c r="CJ16" s="619"/>
      <c r="CK16" s="619"/>
      <c r="CL16" s="619"/>
      <c r="CM16" s="619"/>
      <c r="CN16" s="619"/>
      <c r="CO16" s="619"/>
      <c r="CP16" s="619"/>
      <c r="CQ16" s="620"/>
      <c r="CR16" s="621">
        <v>202348</v>
      </c>
      <c r="CS16" s="622"/>
      <c r="CT16" s="622"/>
      <c r="CU16" s="622"/>
      <c r="CV16" s="622"/>
      <c r="CW16" s="622"/>
      <c r="CX16" s="622"/>
      <c r="CY16" s="623"/>
      <c r="CZ16" s="659">
        <v>0.4</v>
      </c>
      <c r="DA16" s="659"/>
      <c r="DB16" s="659"/>
      <c r="DC16" s="659"/>
      <c r="DD16" s="627" t="s">
        <v>183</v>
      </c>
      <c r="DE16" s="622"/>
      <c r="DF16" s="622"/>
      <c r="DG16" s="622"/>
      <c r="DH16" s="622"/>
      <c r="DI16" s="622"/>
      <c r="DJ16" s="622"/>
      <c r="DK16" s="622"/>
      <c r="DL16" s="622"/>
      <c r="DM16" s="622"/>
      <c r="DN16" s="622"/>
      <c r="DO16" s="622"/>
      <c r="DP16" s="623"/>
      <c r="DQ16" s="627">
        <v>124712</v>
      </c>
      <c r="DR16" s="622"/>
      <c r="DS16" s="622"/>
      <c r="DT16" s="622"/>
      <c r="DU16" s="622"/>
      <c r="DV16" s="622"/>
      <c r="DW16" s="622"/>
      <c r="DX16" s="622"/>
      <c r="DY16" s="622"/>
      <c r="DZ16" s="622"/>
      <c r="EA16" s="622"/>
      <c r="EB16" s="622"/>
      <c r="EC16" s="658"/>
    </row>
    <row r="17" spans="2:133" ht="11.25" customHeight="1" x14ac:dyDescent="0.15">
      <c r="B17" s="618" t="s">
        <v>273</v>
      </c>
      <c r="C17" s="619"/>
      <c r="D17" s="619"/>
      <c r="E17" s="619"/>
      <c r="F17" s="619"/>
      <c r="G17" s="619"/>
      <c r="H17" s="619"/>
      <c r="I17" s="619"/>
      <c r="J17" s="619"/>
      <c r="K17" s="619"/>
      <c r="L17" s="619"/>
      <c r="M17" s="619"/>
      <c r="N17" s="619"/>
      <c r="O17" s="619"/>
      <c r="P17" s="619"/>
      <c r="Q17" s="620"/>
      <c r="R17" s="621">
        <v>91136</v>
      </c>
      <c r="S17" s="622"/>
      <c r="T17" s="622"/>
      <c r="U17" s="622"/>
      <c r="V17" s="622"/>
      <c r="W17" s="622"/>
      <c r="X17" s="622"/>
      <c r="Y17" s="623"/>
      <c r="Z17" s="659">
        <v>0.2</v>
      </c>
      <c r="AA17" s="659"/>
      <c r="AB17" s="659"/>
      <c r="AC17" s="659"/>
      <c r="AD17" s="660">
        <v>91136</v>
      </c>
      <c r="AE17" s="660"/>
      <c r="AF17" s="660"/>
      <c r="AG17" s="660"/>
      <c r="AH17" s="660"/>
      <c r="AI17" s="660"/>
      <c r="AJ17" s="660"/>
      <c r="AK17" s="660"/>
      <c r="AL17" s="624">
        <v>0.4</v>
      </c>
      <c r="AM17" s="625"/>
      <c r="AN17" s="625"/>
      <c r="AO17" s="661"/>
      <c r="AP17" s="618" t="s">
        <v>274</v>
      </c>
      <c r="AQ17" s="619"/>
      <c r="AR17" s="619"/>
      <c r="AS17" s="619"/>
      <c r="AT17" s="619"/>
      <c r="AU17" s="619"/>
      <c r="AV17" s="619"/>
      <c r="AW17" s="619"/>
      <c r="AX17" s="619"/>
      <c r="AY17" s="619"/>
      <c r="AZ17" s="619"/>
      <c r="BA17" s="619"/>
      <c r="BB17" s="619"/>
      <c r="BC17" s="619"/>
      <c r="BD17" s="619"/>
      <c r="BE17" s="619"/>
      <c r="BF17" s="620"/>
      <c r="BG17" s="621" t="s">
        <v>241</v>
      </c>
      <c r="BH17" s="622"/>
      <c r="BI17" s="622"/>
      <c r="BJ17" s="622"/>
      <c r="BK17" s="622"/>
      <c r="BL17" s="622"/>
      <c r="BM17" s="622"/>
      <c r="BN17" s="623"/>
      <c r="BO17" s="659" t="s">
        <v>183</v>
      </c>
      <c r="BP17" s="659"/>
      <c r="BQ17" s="659"/>
      <c r="BR17" s="659"/>
      <c r="BS17" s="660" t="s">
        <v>183</v>
      </c>
      <c r="BT17" s="660"/>
      <c r="BU17" s="660"/>
      <c r="BV17" s="660"/>
      <c r="BW17" s="660"/>
      <c r="BX17" s="660"/>
      <c r="BY17" s="660"/>
      <c r="BZ17" s="660"/>
      <c r="CA17" s="660"/>
      <c r="CB17" s="700"/>
      <c r="CD17" s="618" t="s">
        <v>275</v>
      </c>
      <c r="CE17" s="619"/>
      <c r="CF17" s="619"/>
      <c r="CG17" s="619"/>
      <c r="CH17" s="619"/>
      <c r="CI17" s="619"/>
      <c r="CJ17" s="619"/>
      <c r="CK17" s="619"/>
      <c r="CL17" s="619"/>
      <c r="CM17" s="619"/>
      <c r="CN17" s="619"/>
      <c r="CO17" s="619"/>
      <c r="CP17" s="619"/>
      <c r="CQ17" s="620"/>
      <c r="CR17" s="621">
        <v>6249294</v>
      </c>
      <c r="CS17" s="622"/>
      <c r="CT17" s="622"/>
      <c r="CU17" s="622"/>
      <c r="CV17" s="622"/>
      <c r="CW17" s="622"/>
      <c r="CX17" s="622"/>
      <c r="CY17" s="623"/>
      <c r="CZ17" s="659">
        <v>13.3</v>
      </c>
      <c r="DA17" s="659"/>
      <c r="DB17" s="659"/>
      <c r="DC17" s="659"/>
      <c r="DD17" s="627" t="s">
        <v>241</v>
      </c>
      <c r="DE17" s="622"/>
      <c r="DF17" s="622"/>
      <c r="DG17" s="622"/>
      <c r="DH17" s="622"/>
      <c r="DI17" s="622"/>
      <c r="DJ17" s="622"/>
      <c r="DK17" s="622"/>
      <c r="DL17" s="622"/>
      <c r="DM17" s="622"/>
      <c r="DN17" s="622"/>
      <c r="DO17" s="622"/>
      <c r="DP17" s="623"/>
      <c r="DQ17" s="627">
        <v>5998414</v>
      </c>
      <c r="DR17" s="622"/>
      <c r="DS17" s="622"/>
      <c r="DT17" s="622"/>
      <c r="DU17" s="622"/>
      <c r="DV17" s="622"/>
      <c r="DW17" s="622"/>
      <c r="DX17" s="622"/>
      <c r="DY17" s="622"/>
      <c r="DZ17" s="622"/>
      <c r="EA17" s="622"/>
      <c r="EB17" s="622"/>
      <c r="EC17" s="658"/>
    </row>
    <row r="18" spans="2:133" ht="11.25" customHeight="1" x14ac:dyDescent="0.15">
      <c r="B18" s="618" t="s">
        <v>276</v>
      </c>
      <c r="C18" s="619"/>
      <c r="D18" s="619"/>
      <c r="E18" s="619"/>
      <c r="F18" s="619"/>
      <c r="G18" s="619"/>
      <c r="H18" s="619"/>
      <c r="I18" s="619"/>
      <c r="J18" s="619"/>
      <c r="K18" s="619"/>
      <c r="L18" s="619"/>
      <c r="M18" s="619"/>
      <c r="N18" s="619"/>
      <c r="O18" s="619"/>
      <c r="P18" s="619"/>
      <c r="Q18" s="620"/>
      <c r="R18" s="621">
        <v>17407</v>
      </c>
      <c r="S18" s="622"/>
      <c r="T18" s="622"/>
      <c r="U18" s="622"/>
      <c r="V18" s="622"/>
      <c r="W18" s="622"/>
      <c r="X18" s="622"/>
      <c r="Y18" s="623"/>
      <c r="Z18" s="659">
        <v>0</v>
      </c>
      <c r="AA18" s="659"/>
      <c r="AB18" s="659"/>
      <c r="AC18" s="659"/>
      <c r="AD18" s="660">
        <v>17407</v>
      </c>
      <c r="AE18" s="660"/>
      <c r="AF18" s="660"/>
      <c r="AG18" s="660"/>
      <c r="AH18" s="660"/>
      <c r="AI18" s="660"/>
      <c r="AJ18" s="660"/>
      <c r="AK18" s="660"/>
      <c r="AL18" s="624">
        <v>0.1</v>
      </c>
      <c r="AM18" s="625"/>
      <c r="AN18" s="625"/>
      <c r="AO18" s="661"/>
      <c r="AP18" s="618" t="s">
        <v>277</v>
      </c>
      <c r="AQ18" s="619"/>
      <c r="AR18" s="619"/>
      <c r="AS18" s="619"/>
      <c r="AT18" s="619"/>
      <c r="AU18" s="619"/>
      <c r="AV18" s="619"/>
      <c r="AW18" s="619"/>
      <c r="AX18" s="619"/>
      <c r="AY18" s="619"/>
      <c r="AZ18" s="619"/>
      <c r="BA18" s="619"/>
      <c r="BB18" s="619"/>
      <c r="BC18" s="619"/>
      <c r="BD18" s="619"/>
      <c r="BE18" s="619"/>
      <c r="BF18" s="620"/>
      <c r="BG18" s="621" t="s">
        <v>183</v>
      </c>
      <c r="BH18" s="622"/>
      <c r="BI18" s="622"/>
      <c r="BJ18" s="622"/>
      <c r="BK18" s="622"/>
      <c r="BL18" s="622"/>
      <c r="BM18" s="622"/>
      <c r="BN18" s="623"/>
      <c r="BO18" s="659" t="s">
        <v>183</v>
      </c>
      <c r="BP18" s="659"/>
      <c r="BQ18" s="659"/>
      <c r="BR18" s="659"/>
      <c r="BS18" s="660" t="s">
        <v>183</v>
      </c>
      <c r="BT18" s="660"/>
      <c r="BU18" s="660"/>
      <c r="BV18" s="660"/>
      <c r="BW18" s="660"/>
      <c r="BX18" s="660"/>
      <c r="BY18" s="660"/>
      <c r="BZ18" s="660"/>
      <c r="CA18" s="660"/>
      <c r="CB18" s="700"/>
      <c r="CD18" s="618" t="s">
        <v>278</v>
      </c>
      <c r="CE18" s="619"/>
      <c r="CF18" s="619"/>
      <c r="CG18" s="619"/>
      <c r="CH18" s="619"/>
      <c r="CI18" s="619"/>
      <c r="CJ18" s="619"/>
      <c r="CK18" s="619"/>
      <c r="CL18" s="619"/>
      <c r="CM18" s="619"/>
      <c r="CN18" s="619"/>
      <c r="CO18" s="619"/>
      <c r="CP18" s="619"/>
      <c r="CQ18" s="620"/>
      <c r="CR18" s="621" t="s">
        <v>183</v>
      </c>
      <c r="CS18" s="622"/>
      <c r="CT18" s="622"/>
      <c r="CU18" s="622"/>
      <c r="CV18" s="622"/>
      <c r="CW18" s="622"/>
      <c r="CX18" s="622"/>
      <c r="CY18" s="623"/>
      <c r="CZ18" s="659" t="s">
        <v>183</v>
      </c>
      <c r="DA18" s="659"/>
      <c r="DB18" s="659"/>
      <c r="DC18" s="659"/>
      <c r="DD18" s="627" t="s">
        <v>183</v>
      </c>
      <c r="DE18" s="622"/>
      <c r="DF18" s="622"/>
      <c r="DG18" s="622"/>
      <c r="DH18" s="622"/>
      <c r="DI18" s="622"/>
      <c r="DJ18" s="622"/>
      <c r="DK18" s="622"/>
      <c r="DL18" s="622"/>
      <c r="DM18" s="622"/>
      <c r="DN18" s="622"/>
      <c r="DO18" s="622"/>
      <c r="DP18" s="623"/>
      <c r="DQ18" s="627" t="s">
        <v>241</v>
      </c>
      <c r="DR18" s="622"/>
      <c r="DS18" s="622"/>
      <c r="DT18" s="622"/>
      <c r="DU18" s="622"/>
      <c r="DV18" s="622"/>
      <c r="DW18" s="622"/>
      <c r="DX18" s="622"/>
      <c r="DY18" s="622"/>
      <c r="DZ18" s="622"/>
      <c r="EA18" s="622"/>
      <c r="EB18" s="622"/>
      <c r="EC18" s="658"/>
    </row>
    <row r="19" spans="2:133" ht="11.25" customHeight="1" x14ac:dyDescent="0.15">
      <c r="B19" s="618" t="s">
        <v>279</v>
      </c>
      <c r="C19" s="619"/>
      <c r="D19" s="619"/>
      <c r="E19" s="619"/>
      <c r="F19" s="619"/>
      <c r="G19" s="619"/>
      <c r="H19" s="619"/>
      <c r="I19" s="619"/>
      <c r="J19" s="619"/>
      <c r="K19" s="619"/>
      <c r="L19" s="619"/>
      <c r="M19" s="619"/>
      <c r="N19" s="619"/>
      <c r="O19" s="619"/>
      <c r="P19" s="619"/>
      <c r="Q19" s="620"/>
      <c r="R19" s="621">
        <v>17208</v>
      </c>
      <c r="S19" s="622"/>
      <c r="T19" s="622"/>
      <c r="U19" s="622"/>
      <c r="V19" s="622"/>
      <c r="W19" s="622"/>
      <c r="X19" s="622"/>
      <c r="Y19" s="623"/>
      <c r="Z19" s="659">
        <v>0</v>
      </c>
      <c r="AA19" s="659"/>
      <c r="AB19" s="659"/>
      <c r="AC19" s="659"/>
      <c r="AD19" s="660">
        <v>17208</v>
      </c>
      <c r="AE19" s="660"/>
      <c r="AF19" s="660"/>
      <c r="AG19" s="660"/>
      <c r="AH19" s="660"/>
      <c r="AI19" s="660"/>
      <c r="AJ19" s="660"/>
      <c r="AK19" s="660"/>
      <c r="AL19" s="624">
        <v>0.1</v>
      </c>
      <c r="AM19" s="625"/>
      <c r="AN19" s="625"/>
      <c r="AO19" s="661"/>
      <c r="AP19" s="618" t="s">
        <v>280</v>
      </c>
      <c r="AQ19" s="619"/>
      <c r="AR19" s="619"/>
      <c r="AS19" s="619"/>
      <c r="AT19" s="619"/>
      <c r="AU19" s="619"/>
      <c r="AV19" s="619"/>
      <c r="AW19" s="619"/>
      <c r="AX19" s="619"/>
      <c r="AY19" s="619"/>
      <c r="AZ19" s="619"/>
      <c r="BA19" s="619"/>
      <c r="BB19" s="619"/>
      <c r="BC19" s="619"/>
      <c r="BD19" s="619"/>
      <c r="BE19" s="619"/>
      <c r="BF19" s="620"/>
      <c r="BG19" s="621">
        <v>21464</v>
      </c>
      <c r="BH19" s="622"/>
      <c r="BI19" s="622"/>
      <c r="BJ19" s="622"/>
      <c r="BK19" s="622"/>
      <c r="BL19" s="622"/>
      <c r="BM19" s="622"/>
      <c r="BN19" s="623"/>
      <c r="BO19" s="659">
        <v>0.4</v>
      </c>
      <c r="BP19" s="659"/>
      <c r="BQ19" s="659"/>
      <c r="BR19" s="659"/>
      <c r="BS19" s="660" t="s">
        <v>183</v>
      </c>
      <c r="BT19" s="660"/>
      <c r="BU19" s="660"/>
      <c r="BV19" s="660"/>
      <c r="BW19" s="660"/>
      <c r="BX19" s="660"/>
      <c r="BY19" s="660"/>
      <c r="BZ19" s="660"/>
      <c r="CA19" s="660"/>
      <c r="CB19" s="700"/>
      <c r="CD19" s="618" t="s">
        <v>281</v>
      </c>
      <c r="CE19" s="619"/>
      <c r="CF19" s="619"/>
      <c r="CG19" s="619"/>
      <c r="CH19" s="619"/>
      <c r="CI19" s="619"/>
      <c r="CJ19" s="619"/>
      <c r="CK19" s="619"/>
      <c r="CL19" s="619"/>
      <c r="CM19" s="619"/>
      <c r="CN19" s="619"/>
      <c r="CO19" s="619"/>
      <c r="CP19" s="619"/>
      <c r="CQ19" s="620"/>
      <c r="CR19" s="621" t="s">
        <v>241</v>
      </c>
      <c r="CS19" s="622"/>
      <c r="CT19" s="622"/>
      <c r="CU19" s="622"/>
      <c r="CV19" s="622"/>
      <c r="CW19" s="622"/>
      <c r="CX19" s="622"/>
      <c r="CY19" s="623"/>
      <c r="CZ19" s="659" t="s">
        <v>241</v>
      </c>
      <c r="DA19" s="659"/>
      <c r="DB19" s="659"/>
      <c r="DC19" s="659"/>
      <c r="DD19" s="627" t="s">
        <v>183</v>
      </c>
      <c r="DE19" s="622"/>
      <c r="DF19" s="622"/>
      <c r="DG19" s="622"/>
      <c r="DH19" s="622"/>
      <c r="DI19" s="622"/>
      <c r="DJ19" s="622"/>
      <c r="DK19" s="622"/>
      <c r="DL19" s="622"/>
      <c r="DM19" s="622"/>
      <c r="DN19" s="622"/>
      <c r="DO19" s="622"/>
      <c r="DP19" s="623"/>
      <c r="DQ19" s="627" t="s">
        <v>183</v>
      </c>
      <c r="DR19" s="622"/>
      <c r="DS19" s="622"/>
      <c r="DT19" s="622"/>
      <c r="DU19" s="622"/>
      <c r="DV19" s="622"/>
      <c r="DW19" s="622"/>
      <c r="DX19" s="622"/>
      <c r="DY19" s="622"/>
      <c r="DZ19" s="622"/>
      <c r="EA19" s="622"/>
      <c r="EB19" s="622"/>
      <c r="EC19" s="658"/>
    </row>
    <row r="20" spans="2:133" ht="11.25" customHeight="1" x14ac:dyDescent="0.15">
      <c r="B20" s="688" t="s">
        <v>282</v>
      </c>
      <c r="C20" s="689"/>
      <c r="D20" s="689"/>
      <c r="E20" s="689"/>
      <c r="F20" s="689"/>
      <c r="G20" s="689"/>
      <c r="H20" s="689"/>
      <c r="I20" s="689"/>
      <c r="J20" s="689"/>
      <c r="K20" s="689"/>
      <c r="L20" s="689"/>
      <c r="M20" s="689"/>
      <c r="N20" s="689"/>
      <c r="O20" s="689"/>
      <c r="P20" s="689"/>
      <c r="Q20" s="690"/>
      <c r="R20" s="621">
        <v>199</v>
      </c>
      <c r="S20" s="622"/>
      <c r="T20" s="622"/>
      <c r="U20" s="622"/>
      <c r="V20" s="622"/>
      <c r="W20" s="622"/>
      <c r="X20" s="622"/>
      <c r="Y20" s="623"/>
      <c r="Z20" s="659">
        <v>0</v>
      </c>
      <c r="AA20" s="659"/>
      <c r="AB20" s="659"/>
      <c r="AC20" s="659"/>
      <c r="AD20" s="660">
        <v>199</v>
      </c>
      <c r="AE20" s="660"/>
      <c r="AF20" s="660"/>
      <c r="AG20" s="660"/>
      <c r="AH20" s="660"/>
      <c r="AI20" s="660"/>
      <c r="AJ20" s="660"/>
      <c r="AK20" s="660"/>
      <c r="AL20" s="624">
        <v>0</v>
      </c>
      <c r="AM20" s="625"/>
      <c r="AN20" s="625"/>
      <c r="AO20" s="661"/>
      <c r="AP20" s="618" t="s">
        <v>283</v>
      </c>
      <c r="AQ20" s="619"/>
      <c r="AR20" s="619"/>
      <c r="AS20" s="619"/>
      <c r="AT20" s="619"/>
      <c r="AU20" s="619"/>
      <c r="AV20" s="619"/>
      <c r="AW20" s="619"/>
      <c r="AX20" s="619"/>
      <c r="AY20" s="619"/>
      <c r="AZ20" s="619"/>
      <c r="BA20" s="619"/>
      <c r="BB20" s="619"/>
      <c r="BC20" s="619"/>
      <c r="BD20" s="619"/>
      <c r="BE20" s="619"/>
      <c r="BF20" s="620"/>
      <c r="BG20" s="621">
        <v>21464</v>
      </c>
      <c r="BH20" s="622"/>
      <c r="BI20" s="622"/>
      <c r="BJ20" s="622"/>
      <c r="BK20" s="622"/>
      <c r="BL20" s="622"/>
      <c r="BM20" s="622"/>
      <c r="BN20" s="623"/>
      <c r="BO20" s="659">
        <v>0.4</v>
      </c>
      <c r="BP20" s="659"/>
      <c r="BQ20" s="659"/>
      <c r="BR20" s="659"/>
      <c r="BS20" s="660" t="s">
        <v>241</v>
      </c>
      <c r="BT20" s="660"/>
      <c r="BU20" s="660"/>
      <c r="BV20" s="660"/>
      <c r="BW20" s="660"/>
      <c r="BX20" s="660"/>
      <c r="BY20" s="660"/>
      <c r="BZ20" s="660"/>
      <c r="CA20" s="660"/>
      <c r="CB20" s="700"/>
      <c r="CD20" s="618" t="s">
        <v>284</v>
      </c>
      <c r="CE20" s="619"/>
      <c r="CF20" s="619"/>
      <c r="CG20" s="619"/>
      <c r="CH20" s="619"/>
      <c r="CI20" s="619"/>
      <c r="CJ20" s="619"/>
      <c r="CK20" s="619"/>
      <c r="CL20" s="619"/>
      <c r="CM20" s="619"/>
      <c r="CN20" s="619"/>
      <c r="CO20" s="619"/>
      <c r="CP20" s="619"/>
      <c r="CQ20" s="620"/>
      <c r="CR20" s="621">
        <v>47158099</v>
      </c>
      <c r="CS20" s="622"/>
      <c r="CT20" s="622"/>
      <c r="CU20" s="622"/>
      <c r="CV20" s="622"/>
      <c r="CW20" s="622"/>
      <c r="CX20" s="622"/>
      <c r="CY20" s="623"/>
      <c r="CZ20" s="659">
        <v>100</v>
      </c>
      <c r="DA20" s="659"/>
      <c r="DB20" s="659"/>
      <c r="DC20" s="659"/>
      <c r="DD20" s="627">
        <v>6205281</v>
      </c>
      <c r="DE20" s="622"/>
      <c r="DF20" s="622"/>
      <c r="DG20" s="622"/>
      <c r="DH20" s="622"/>
      <c r="DI20" s="622"/>
      <c r="DJ20" s="622"/>
      <c r="DK20" s="622"/>
      <c r="DL20" s="622"/>
      <c r="DM20" s="622"/>
      <c r="DN20" s="622"/>
      <c r="DO20" s="622"/>
      <c r="DP20" s="623"/>
      <c r="DQ20" s="627">
        <v>30798595</v>
      </c>
      <c r="DR20" s="622"/>
      <c r="DS20" s="622"/>
      <c r="DT20" s="622"/>
      <c r="DU20" s="622"/>
      <c r="DV20" s="622"/>
      <c r="DW20" s="622"/>
      <c r="DX20" s="622"/>
      <c r="DY20" s="622"/>
      <c r="DZ20" s="622"/>
      <c r="EA20" s="622"/>
      <c r="EB20" s="622"/>
      <c r="EC20" s="658"/>
    </row>
    <row r="21" spans="2:133" ht="11.25" customHeight="1" x14ac:dyDescent="0.15">
      <c r="B21" s="618" t="s">
        <v>285</v>
      </c>
      <c r="C21" s="619"/>
      <c r="D21" s="619"/>
      <c r="E21" s="619"/>
      <c r="F21" s="619"/>
      <c r="G21" s="619"/>
      <c r="H21" s="619"/>
      <c r="I21" s="619"/>
      <c r="J21" s="619"/>
      <c r="K21" s="619"/>
      <c r="L21" s="619"/>
      <c r="M21" s="619"/>
      <c r="N21" s="619"/>
      <c r="O21" s="619"/>
      <c r="P21" s="619"/>
      <c r="Q21" s="620"/>
      <c r="R21" s="621">
        <v>20798945</v>
      </c>
      <c r="S21" s="622"/>
      <c r="T21" s="622"/>
      <c r="U21" s="622"/>
      <c r="V21" s="622"/>
      <c r="W21" s="622"/>
      <c r="X21" s="622"/>
      <c r="Y21" s="623"/>
      <c r="Z21" s="659">
        <v>42.3</v>
      </c>
      <c r="AA21" s="659"/>
      <c r="AB21" s="659"/>
      <c r="AC21" s="659"/>
      <c r="AD21" s="660">
        <v>18300472</v>
      </c>
      <c r="AE21" s="660"/>
      <c r="AF21" s="660"/>
      <c r="AG21" s="660"/>
      <c r="AH21" s="660"/>
      <c r="AI21" s="660"/>
      <c r="AJ21" s="660"/>
      <c r="AK21" s="660"/>
      <c r="AL21" s="624">
        <v>71.900000000000006</v>
      </c>
      <c r="AM21" s="625"/>
      <c r="AN21" s="625"/>
      <c r="AO21" s="661"/>
      <c r="AP21" s="618" t="s">
        <v>286</v>
      </c>
      <c r="AQ21" s="698"/>
      <c r="AR21" s="698"/>
      <c r="AS21" s="698"/>
      <c r="AT21" s="698"/>
      <c r="AU21" s="698"/>
      <c r="AV21" s="698"/>
      <c r="AW21" s="698"/>
      <c r="AX21" s="698"/>
      <c r="AY21" s="698"/>
      <c r="AZ21" s="698"/>
      <c r="BA21" s="698"/>
      <c r="BB21" s="698"/>
      <c r="BC21" s="698"/>
      <c r="BD21" s="698"/>
      <c r="BE21" s="698"/>
      <c r="BF21" s="699"/>
      <c r="BG21" s="621">
        <v>21464</v>
      </c>
      <c r="BH21" s="622"/>
      <c r="BI21" s="622"/>
      <c r="BJ21" s="622"/>
      <c r="BK21" s="622"/>
      <c r="BL21" s="622"/>
      <c r="BM21" s="622"/>
      <c r="BN21" s="623"/>
      <c r="BO21" s="659">
        <v>0.4</v>
      </c>
      <c r="BP21" s="659"/>
      <c r="BQ21" s="659"/>
      <c r="BR21" s="659"/>
      <c r="BS21" s="660" t="s">
        <v>183</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287</v>
      </c>
      <c r="C22" s="619"/>
      <c r="D22" s="619"/>
      <c r="E22" s="619"/>
      <c r="F22" s="619"/>
      <c r="G22" s="619"/>
      <c r="H22" s="619"/>
      <c r="I22" s="619"/>
      <c r="J22" s="619"/>
      <c r="K22" s="619"/>
      <c r="L22" s="619"/>
      <c r="M22" s="619"/>
      <c r="N22" s="619"/>
      <c r="O22" s="619"/>
      <c r="P22" s="619"/>
      <c r="Q22" s="620"/>
      <c r="R22" s="621">
        <v>18300472</v>
      </c>
      <c r="S22" s="622"/>
      <c r="T22" s="622"/>
      <c r="U22" s="622"/>
      <c r="V22" s="622"/>
      <c r="W22" s="622"/>
      <c r="X22" s="622"/>
      <c r="Y22" s="623"/>
      <c r="Z22" s="659">
        <v>37.200000000000003</v>
      </c>
      <c r="AA22" s="659"/>
      <c r="AB22" s="659"/>
      <c r="AC22" s="659"/>
      <c r="AD22" s="660">
        <v>18300472</v>
      </c>
      <c r="AE22" s="660"/>
      <c r="AF22" s="660"/>
      <c r="AG22" s="660"/>
      <c r="AH22" s="660"/>
      <c r="AI22" s="660"/>
      <c r="AJ22" s="660"/>
      <c r="AK22" s="660"/>
      <c r="AL22" s="624">
        <v>71.900000000000006</v>
      </c>
      <c r="AM22" s="625"/>
      <c r="AN22" s="625"/>
      <c r="AO22" s="661"/>
      <c r="AP22" s="618" t="s">
        <v>288</v>
      </c>
      <c r="AQ22" s="698"/>
      <c r="AR22" s="698"/>
      <c r="AS22" s="698"/>
      <c r="AT22" s="698"/>
      <c r="AU22" s="698"/>
      <c r="AV22" s="698"/>
      <c r="AW22" s="698"/>
      <c r="AX22" s="698"/>
      <c r="AY22" s="698"/>
      <c r="AZ22" s="698"/>
      <c r="BA22" s="698"/>
      <c r="BB22" s="698"/>
      <c r="BC22" s="698"/>
      <c r="BD22" s="698"/>
      <c r="BE22" s="698"/>
      <c r="BF22" s="699"/>
      <c r="BG22" s="621" t="s">
        <v>241</v>
      </c>
      <c r="BH22" s="622"/>
      <c r="BI22" s="622"/>
      <c r="BJ22" s="622"/>
      <c r="BK22" s="622"/>
      <c r="BL22" s="622"/>
      <c r="BM22" s="622"/>
      <c r="BN22" s="623"/>
      <c r="BO22" s="659" t="s">
        <v>183</v>
      </c>
      <c r="BP22" s="659"/>
      <c r="BQ22" s="659"/>
      <c r="BR22" s="659"/>
      <c r="BS22" s="660" t="s">
        <v>183</v>
      </c>
      <c r="BT22" s="660"/>
      <c r="BU22" s="660"/>
      <c r="BV22" s="660"/>
      <c r="BW22" s="660"/>
      <c r="BX22" s="660"/>
      <c r="BY22" s="660"/>
      <c r="BZ22" s="660"/>
      <c r="CA22" s="660"/>
      <c r="CB22" s="700"/>
      <c r="CD22" s="673" t="s">
        <v>289</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290</v>
      </c>
      <c r="C23" s="619"/>
      <c r="D23" s="619"/>
      <c r="E23" s="619"/>
      <c r="F23" s="619"/>
      <c r="G23" s="619"/>
      <c r="H23" s="619"/>
      <c r="I23" s="619"/>
      <c r="J23" s="619"/>
      <c r="K23" s="619"/>
      <c r="L23" s="619"/>
      <c r="M23" s="619"/>
      <c r="N23" s="619"/>
      <c r="O23" s="619"/>
      <c r="P23" s="619"/>
      <c r="Q23" s="620"/>
      <c r="R23" s="621">
        <v>2498435</v>
      </c>
      <c r="S23" s="622"/>
      <c r="T23" s="622"/>
      <c r="U23" s="622"/>
      <c r="V23" s="622"/>
      <c r="W23" s="622"/>
      <c r="X23" s="622"/>
      <c r="Y23" s="623"/>
      <c r="Z23" s="659">
        <v>5.0999999999999996</v>
      </c>
      <c r="AA23" s="659"/>
      <c r="AB23" s="659"/>
      <c r="AC23" s="659"/>
      <c r="AD23" s="660" t="s">
        <v>183</v>
      </c>
      <c r="AE23" s="660"/>
      <c r="AF23" s="660"/>
      <c r="AG23" s="660"/>
      <c r="AH23" s="660"/>
      <c r="AI23" s="660"/>
      <c r="AJ23" s="660"/>
      <c r="AK23" s="660"/>
      <c r="AL23" s="624" t="s">
        <v>252</v>
      </c>
      <c r="AM23" s="625"/>
      <c r="AN23" s="625"/>
      <c r="AO23" s="661"/>
      <c r="AP23" s="618" t="s">
        <v>291</v>
      </c>
      <c r="AQ23" s="698"/>
      <c r="AR23" s="698"/>
      <c r="AS23" s="698"/>
      <c r="AT23" s="698"/>
      <c r="AU23" s="698"/>
      <c r="AV23" s="698"/>
      <c r="AW23" s="698"/>
      <c r="AX23" s="698"/>
      <c r="AY23" s="698"/>
      <c r="AZ23" s="698"/>
      <c r="BA23" s="698"/>
      <c r="BB23" s="698"/>
      <c r="BC23" s="698"/>
      <c r="BD23" s="698"/>
      <c r="BE23" s="698"/>
      <c r="BF23" s="699"/>
      <c r="BG23" s="621" t="s">
        <v>183</v>
      </c>
      <c r="BH23" s="622"/>
      <c r="BI23" s="622"/>
      <c r="BJ23" s="622"/>
      <c r="BK23" s="622"/>
      <c r="BL23" s="622"/>
      <c r="BM23" s="622"/>
      <c r="BN23" s="623"/>
      <c r="BO23" s="659" t="s">
        <v>183</v>
      </c>
      <c r="BP23" s="659"/>
      <c r="BQ23" s="659"/>
      <c r="BR23" s="659"/>
      <c r="BS23" s="660" t="s">
        <v>183</v>
      </c>
      <c r="BT23" s="660"/>
      <c r="BU23" s="660"/>
      <c r="BV23" s="660"/>
      <c r="BW23" s="660"/>
      <c r="BX23" s="660"/>
      <c r="BY23" s="660"/>
      <c r="BZ23" s="660"/>
      <c r="CA23" s="660"/>
      <c r="CB23" s="700"/>
      <c r="CD23" s="673" t="s">
        <v>229</v>
      </c>
      <c r="CE23" s="674"/>
      <c r="CF23" s="674"/>
      <c r="CG23" s="674"/>
      <c r="CH23" s="674"/>
      <c r="CI23" s="674"/>
      <c r="CJ23" s="674"/>
      <c r="CK23" s="674"/>
      <c r="CL23" s="674"/>
      <c r="CM23" s="674"/>
      <c r="CN23" s="674"/>
      <c r="CO23" s="674"/>
      <c r="CP23" s="674"/>
      <c r="CQ23" s="675"/>
      <c r="CR23" s="673" t="s">
        <v>292</v>
      </c>
      <c r="CS23" s="674"/>
      <c r="CT23" s="674"/>
      <c r="CU23" s="674"/>
      <c r="CV23" s="674"/>
      <c r="CW23" s="674"/>
      <c r="CX23" s="674"/>
      <c r="CY23" s="675"/>
      <c r="CZ23" s="673" t="s">
        <v>293</v>
      </c>
      <c r="DA23" s="674"/>
      <c r="DB23" s="674"/>
      <c r="DC23" s="675"/>
      <c r="DD23" s="673" t="s">
        <v>294</v>
      </c>
      <c r="DE23" s="674"/>
      <c r="DF23" s="674"/>
      <c r="DG23" s="674"/>
      <c r="DH23" s="674"/>
      <c r="DI23" s="674"/>
      <c r="DJ23" s="674"/>
      <c r="DK23" s="675"/>
      <c r="DL23" s="711" t="s">
        <v>295</v>
      </c>
      <c r="DM23" s="712"/>
      <c r="DN23" s="712"/>
      <c r="DO23" s="712"/>
      <c r="DP23" s="712"/>
      <c r="DQ23" s="712"/>
      <c r="DR23" s="712"/>
      <c r="DS23" s="712"/>
      <c r="DT23" s="712"/>
      <c r="DU23" s="712"/>
      <c r="DV23" s="713"/>
      <c r="DW23" s="673" t="s">
        <v>296</v>
      </c>
      <c r="DX23" s="674"/>
      <c r="DY23" s="674"/>
      <c r="DZ23" s="674"/>
      <c r="EA23" s="674"/>
      <c r="EB23" s="674"/>
      <c r="EC23" s="675"/>
    </row>
    <row r="24" spans="2:133" ht="11.25" customHeight="1" x14ac:dyDescent="0.15">
      <c r="B24" s="618" t="s">
        <v>297</v>
      </c>
      <c r="C24" s="619"/>
      <c r="D24" s="619"/>
      <c r="E24" s="619"/>
      <c r="F24" s="619"/>
      <c r="G24" s="619"/>
      <c r="H24" s="619"/>
      <c r="I24" s="619"/>
      <c r="J24" s="619"/>
      <c r="K24" s="619"/>
      <c r="L24" s="619"/>
      <c r="M24" s="619"/>
      <c r="N24" s="619"/>
      <c r="O24" s="619"/>
      <c r="P24" s="619"/>
      <c r="Q24" s="620"/>
      <c r="R24" s="621">
        <v>38</v>
      </c>
      <c r="S24" s="622"/>
      <c r="T24" s="622"/>
      <c r="U24" s="622"/>
      <c r="V24" s="622"/>
      <c r="W24" s="622"/>
      <c r="X24" s="622"/>
      <c r="Y24" s="623"/>
      <c r="Z24" s="659">
        <v>0</v>
      </c>
      <c r="AA24" s="659"/>
      <c r="AB24" s="659"/>
      <c r="AC24" s="659"/>
      <c r="AD24" s="660" t="s">
        <v>183</v>
      </c>
      <c r="AE24" s="660"/>
      <c r="AF24" s="660"/>
      <c r="AG24" s="660"/>
      <c r="AH24" s="660"/>
      <c r="AI24" s="660"/>
      <c r="AJ24" s="660"/>
      <c r="AK24" s="660"/>
      <c r="AL24" s="624" t="s">
        <v>183</v>
      </c>
      <c r="AM24" s="625"/>
      <c r="AN24" s="625"/>
      <c r="AO24" s="661"/>
      <c r="AP24" s="618" t="s">
        <v>298</v>
      </c>
      <c r="AQ24" s="698"/>
      <c r="AR24" s="698"/>
      <c r="AS24" s="698"/>
      <c r="AT24" s="698"/>
      <c r="AU24" s="698"/>
      <c r="AV24" s="698"/>
      <c r="AW24" s="698"/>
      <c r="AX24" s="698"/>
      <c r="AY24" s="698"/>
      <c r="AZ24" s="698"/>
      <c r="BA24" s="698"/>
      <c r="BB24" s="698"/>
      <c r="BC24" s="698"/>
      <c r="BD24" s="698"/>
      <c r="BE24" s="698"/>
      <c r="BF24" s="699"/>
      <c r="BG24" s="621" t="s">
        <v>183</v>
      </c>
      <c r="BH24" s="622"/>
      <c r="BI24" s="622"/>
      <c r="BJ24" s="622"/>
      <c r="BK24" s="622"/>
      <c r="BL24" s="622"/>
      <c r="BM24" s="622"/>
      <c r="BN24" s="623"/>
      <c r="BO24" s="659" t="s">
        <v>241</v>
      </c>
      <c r="BP24" s="659"/>
      <c r="BQ24" s="659"/>
      <c r="BR24" s="659"/>
      <c r="BS24" s="660" t="s">
        <v>241</v>
      </c>
      <c r="BT24" s="660"/>
      <c r="BU24" s="660"/>
      <c r="BV24" s="660"/>
      <c r="BW24" s="660"/>
      <c r="BX24" s="660"/>
      <c r="BY24" s="660"/>
      <c r="BZ24" s="660"/>
      <c r="CA24" s="660"/>
      <c r="CB24" s="700"/>
      <c r="CD24" s="679" t="s">
        <v>299</v>
      </c>
      <c r="CE24" s="680"/>
      <c r="CF24" s="680"/>
      <c r="CG24" s="680"/>
      <c r="CH24" s="680"/>
      <c r="CI24" s="680"/>
      <c r="CJ24" s="680"/>
      <c r="CK24" s="680"/>
      <c r="CL24" s="680"/>
      <c r="CM24" s="680"/>
      <c r="CN24" s="680"/>
      <c r="CO24" s="680"/>
      <c r="CP24" s="680"/>
      <c r="CQ24" s="681"/>
      <c r="CR24" s="676">
        <v>18909346</v>
      </c>
      <c r="CS24" s="677"/>
      <c r="CT24" s="677"/>
      <c r="CU24" s="677"/>
      <c r="CV24" s="677"/>
      <c r="CW24" s="677"/>
      <c r="CX24" s="677"/>
      <c r="CY24" s="702"/>
      <c r="CZ24" s="703">
        <v>40.1</v>
      </c>
      <c r="DA24" s="685"/>
      <c r="DB24" s="685"/>
      <c r="DC24" s="705"/>
      <c r="DD24" s="701">
        <v>14896089</v>
      </c>
      <c r="DE24" s="677"/>
      <c r="DF24" s="677"/>
      <c r="DG24" s="677"/>
      <c r="DH24" s="677"/>
      <c r="DI24" s="677"/>
      <c r="DJ24" s="677"/>
      <c r="DK24" s="702"/>
      <c r="DL24" s="701">
        <v>14524710</v>
      </c>
      <c r="DM24" s="677"/>
      <c r="DN24" s="677"/>
      <c r="DO24" s="677"/>
      <c r="DP24" s="677"/>
      <c r="DQ24" s="677"/>
      <c r="DR24" s="677"/>
      <c r="DS24" s="677"/>
      <c r="DT24" s="677"/>
      <c r="DU24" s="677"/>
      <c r="DV24" s="702"/>
      <c r="DW24" s="703">
        <v>56.6</v>
      </c>
      <c r="DX24" s="685"/>
      <c r="DY24" s="685"/>
      <c r="DZ24" s="685"/>
      <c r="EA24" s="685"/>
      <c r="EB24" s="685"/>
      <c r="EC24" s="704"/>
    </row>
    <row r="25" spans="2:133" ht="11.25" customHeight="1" x14ac:dyDescent="0.15">
      <c r="B25" s="618" t="s">
        <v>300</v>
      </c>
      <c r="C25" s="619"/>
      <c r="D25" s="619"/>
      <c r="E25" s="619"/>
      <c r="F25" s="619"/>
      <c r="G25" s="619"/>
      <c r="H25" s="619"/>
      <c r="I25" s="619"/>
      <c r="J25" s="619"/>
      <c r="K25" s="619"/>
      <c r="L25" s="619"/>
      <c r="M25" s="619"/>
      <c r="N25" s="619"/>
      <c r="O25" s="619"/>
      <c r="P25" s="619"/>
      <c r="Q25" s="620"/>
      <c r="R25" s="621">
        <v>27834182</v>
      </c>
      <c r="S25" s="622"/>
      <c r="T25" s="622"/>
      <c r="U25" s="622"/>
      <c r="V25" s="622"/>
      <c r="W25" s="622"/>
      <c r="X25" s="622"/>
      <c r="Y25" s="623"/>
      <c r="Z25" s="659">
        <v>56.6</v>
      </c>
      <c r="AA25" s="659"/>
      <c r="AB25" s="659"/>
      <c r="AC25" s="659"/>
      <c r="AD25" s="660">
        <v>25335709</v>
      </c>
      <c r="AE25" s="660"/>
      <c r="AF25" s="660"/>
      <c r="AG25" s="660"/>
      <c r="AH25" s="660"/>
      <c r="AI25" s="660"/>
      <c r="AJ25" s="660"/>
      <c r="AK25" s="660"/>
      <c r="AL25" s="624">
        <v>99.6</v>
      </c>
      <c r="AM25" s="625"/>
      <c r="AN25" s="625"/>
      <c r="AO25" s="661"/>
      <c r="AP25" s="618" t="s">
        <v>301</v>
      </c>
      <c r="AQ25" s="698"/>
      <c r="AR25" s="698"/>
      <c r="AS25" s="698"/>
      <c r="AT25" s="698"/>
      <c r="AU25" s="698"/>
      <c r="AV25" s="698"/>
      <c r="AW25" s="698"/>
      <c r="AX25" s="698"/>
      <c r="AY25" s="698"/>
      <c r="AZ25" s="698"/>
      <c r="BA25" s="698"/>
      <c r="BB25" s="698"/>
      <c r="BC25" s="698"/>
      <c r="BD25" s="698"/>
      <c r="BE25" s="698"/>
      <c r="BF25" s="699"/>
      <c r="BG25" s="621" t="s">
        <v>183</v>
      </c>
      <c r="BH25" s="622"/>
      <c r="BI25" s="622"/>
      <c r="BJ25" s="622"/>
      <c r="BK25" s="622"/>
      <c r="BL25" s="622"/>
      <c r="BM25" s="622"/>
      <c r="BN25" s="623"/>
      <c r="BO25" s="659" t="s">
        <v>241</v>
      </c>
      <c r="BP25" s="659"/>
      <c r="BQ25" s="659"/>
      <c r="BR25" s="659"/>
      <c r="BS25" s="660" t="s">
        <v>241</v>
      </c>
      <c r="BT25" s="660"/>
      <c r="BU25" s="660"/>
      <c r="BV25" s="660"/>
      <c r="BW25" s="660"/>
      <c r="BX25" s="660"/>
      <c r="BY25" s="660"/>
      <c r="BZ25" s="660"/>
      <c r="CA25" s="660"/>
      <c r="CB25" s="700"/>
      <c r="CD25" s="618" t="s">
        <v>302</v>
      </c>
      <c r="CE25" s="619"/>
      <c r="CF25" s="619"/>
      <c r="CG25" s="619"/>
      <c r="CH25" s="619"/>
      <c r="CI25" s="619"/>
      <c r="CJ25" s="619"/>
      <c r="CK25" s="619"/>
      <c r="CL25" s="619"/>
      <c r="CM25" s="619"/>
      <c r="CN25" s="619"/>
      <c r="CO25" s="619"/>
      <c r="CP25" s="619"/>
      <c r="CQ25" s="620"/>
      <c r="CR25" s="621">
        <v>7884717</v>
      </c>
      <c r="CS25" s="634"/>
      <c r="CT25" s="634"/>
      <c r="CU25" s="634"/>
      <c r="CV25" s="634"/>
      <c r="CW25" s="634"/>
      <c r="CX25" s="634"/>
      <c r="CY25" s="635"/>
      <c r="CZ25" s="624">
        <v>16.7</v>
      </c>
      <c r="DA25" s="636"/>
      <c r="DB25" s="636"/>
      <c r="DC25" s="637"/>
      <c r="DD25" s="627">
        <v>7458338</v>
      </c>
      <c r="DE25" s="634"/>
      <c r="DF25" s="634"/>
      <c r="DG25" s="634"/>
      <c r="DH25" s="634"/>
      <c r="DI25" s="634"/>
      <c r="DJ25" s="634"/>
      <c r="DK25" s="635"/>
      <c r="DL25" s="627">
        <v>7146067</v>
      </c>
      <c r="DM25" s="634"/>
      <c r="DN25" s="634"/>
      <c r="DO25" s="634"/>
      <c r="DP25" s="634"/>
      <c r="DQ25" s="634"/>
      <c r="DR25" s="634"/>
      <c r="DS25" s="634"/>
      <c r="DT25" s="634"/>
      <c r="DU25" s="634"/>
      <c r="DV25" s="635"/>
      <c r="DW25" s="624">
        <v>27.8</v>
      </c>
      <c r="DX25" s="636"/>
      <c r="DY25" s="636"/>
      <c r="DZ25" s="636"/>
      <c r="EA25" s="636"/>
      <c r="EB25" s="636"/>
      <c r="EC25" s="648"/>
    </row>
    <row r="26" spans="2:133" ht="11.25" customHeight="1" x14ac:dyDescent="0.15">
      <c r="B26" s="618" t="s">
        <v>303</v>
      </c>
      <c r="C26" s="619"/>
      <c r="D26" s="619"/>
      <c r="E26" s="619"/>
      <c r="F26" s="619"/>
      <c r="G26" s="619"/>
      <c r="H26" s="619"/>
      <c r="I26" s="619"/>
      <c r="J26" s="619"/>
      <c r="K26" s="619"/>
      <c r="L26" s="619"/>
      <c r="M26" s="619"/>
      <c r="N26" s="619"/>
      <c r="O26" s="619"/>
      <c r="P26" s="619"/>
      <c r="Q26" s="620"/>
      <c r="R26" s="621">
        <v>4667</v>
      </c>
      <c r="S26" s="622"/>
      <c r="T26" s="622"/>
      <c r="U26" s="622"/>
      <c r="V26" s="622"/>
      <c r="W26" s="622"/>
      <c r="X26" s="622"/>
      <c r="Y26" s="623"/>
      <c r="Z26" s="659">
        <v>0</v>
      </c>
      <c r="AA26" s="659"/>
      <c r="AB26" s="659"/>
      <c r="AC26" s="659"/>
      <c r="AD26" s="660">
        <v>4667</v>
      </c>
      <c r="AE26" s="660"/>
      <c r="AF26" s="660"/>
      <c r="AG26" s="660"/>
      <c r="AH26" s="660"/>
      <c r="AI26" s="660"/>
      <c r="AJ26" s="660"/>
      <c r="AK26" s="660"/>
      <c r="AL26" s="624">
        <v>0</v>
      </c>
      <c r="AM26" s="625"/>
      <c r="AN26" s="625"/>
      <c r="AO26" s="661"/>
      <c r="AP26" s="618" t="s">
        <v>304</v>
      </c>
      <c r="AQ26" s="698"/>
      <c r="AR26" s="698"/>
      <c r="AS26" s="698"/>
      <c r="AT26" s="698"/>
      <c r="AU26" s="698"/>
      <c r="AV26" s="698"/>
      <c r="AW26" s="698"/>
      <c r="AX26" s="698"/>
      <c r="AY26" s="698"/>
      <c r="AZ26" s="698"/>
      <c r="BA26" s="698"/>
      <c r="BB26" s="698"/>
      <c r="BC26" s="698"/>
      <c r="BD26" s="698"/>
      <c r="BE26" s="698"/>
      <c r="BF26" s="699"/>
      <c r="BG26" s="621" t="s">
        <v>241</v>
      </c>
      <c r="BH26" s="622"/>
      <c r="BI26" s="622"/>
      <c r="BJ26" s="622"/>
      <c r="BK26" s="622"/>
      <c r="BL26" s="622"/>
      <c r="BM26" s="622"/>
      <c r="BN26" s="623"/>
      <c r="BO26" s="659" t="s">
        <v>183</v>
      </c>
      <c r="BP26" s="659"/>
      <c r="BQ26" s="659"/>
      <c r="BR26" s="659"/>
      <c r="BS26" s="660" t="s">
        <v>183</v>
      </c>
      <c r="BT26" s="660"/>
      <c r="BU26" s="660"/>
      <c r="BV26" s="660"/>
      <c r="BW26" s="660"/>
      <c r="BX26" s="660"/>
      <c r="BY26" s="660"/>
      <c r="BZ26" s="660"/>
      <c r="CA26" s="660"/>
      <c r="CB26" s="700"/>
      <c r="CD26" s="618" t="s">
        <v>305</v>
      </c>
      <c r="CE26" s="619"/>
      <c r="CF26" s="619"/>
      <c r="CG26" s="619"/>
      <c r="CH26" s="619"/>
      <c r="CI26" s="619"/>
      <c r="CJ26" s="619"/>
      <c r="CK26" s="619"/>
      <c r="CL26" s="619"/>
      <c r="CM26" s="619"/>
      <c r="CN26" s="619"/>
      <c r="CO26" s="619"/>
      <c r="CP26" s="619"/>
      <c r="CQ26" s="620"/>
      <c r="CR26" s="621">
        <v>4757341</v>
      </c>
      <c r="CS26" s="622"/>
      <c r="CT26" s="622"/>
      <c r="CU26" s="622"/>
      <c r="CV26" s="622"/>
      <c r="CW26" s="622"/>
      <c r="CX26" s="622"/>
      <c r="CY26" s="623"/>
      <c r="CZ26" s="624">
        <v>10.1</v>
      </c>
      <c r="DA26" s="636"/>
      <c r="DB26" s="636"/>
      <c r="DC26" s="637"/>
      <c r="DD26" s="627">
        <v>4559961</v>
      </c>
      <c r="DE26" s="622"/>
      <c r="DF26" s="622"/>
      <c r="DG26" s="622"/>
      <c r="DH26" s="622"/>
      <c r="DI26" s="622"/>
      <c r="DJ26" s="622"/>
      <c r="DK26" s="623"/>
      <c r="DL26" s="627" t="s">
        <v>183</v>
      </c>
      <c r="DM26" s="622"/>
      <c r="DN26" s="622"/>
      <c r="DO26" s="622"/>
      <c r="DP26" s="622"/>
      <c r="DQ26" s="622"/>
      <c r="DR26" s="622"/>
      <c r="DS26" s="622"/>
      <c r="DT26" s="622"/>
      <c r="DU26" s="622"/>
      <c r="DV26" s="623"/>
      <c r="DW26" s="624" t="s">
        <v>183</v>
      </c>
      <c r="DX26" s="636"/>
      <c r="DY26" s="636"/>
      <c r="DZ26" s="636"/>
      <c r="EA26" s="636"/>
      <c r="EB26" s="636"/>
      <c r="EC26" s="648"/>
    </row>
    <row r="27" spans="2:133" ht="11.25" customHeight="1" x14ac:dyDescent="0.15">
      <c r="B27" s="618" t="s">
        <v>306</v>
      </c>
      <c r="C27" s="619"/>
      <c r="D27" s="619"/>
      <c r="E27" s="619"/>
      <c r="F27" s="619"/>
      <c r="G27" s="619"/>
      <c r="H27" s="619"/>
      <c r="I27" s="619"/>
      <c r="J27" s="619"/>
      <c r="K27" s="619"/>
      <c r="L27" s="619"/>
      <c r="M27" s="619"/>
      <c r="N27" s="619"/>
      <c r="O27" s="619"/>
      <c r="P27" s="619"/>
      <c r="Q27" s="620"/>
      <c r="R27" s="621">
        <v>78489</v>
      </c>
      <c r="S27" s="622"/>
      <c r="T27" s="622"/>
      <c r="U27" s="622"/>
      <c r="V27" s="622"/>
      <c r="W27" s="622"/>
      <c r="X27" s="622"/>
      <c r="Y27" s="623"/>
      <c r="Z27" s="659">
        <v>0.2</v>
      </c>
      <c r="AA27" s="659"/>
      <c r="AB27" s="659"/>
      <c r="AC27" s="659"/>
      <c r="AD27" s="660" t="s">
        <v>183</v>
      </c>
      <c r="AE27" s="660"/>
      <c r="AF27" s="660"/>
      <c r="AG27" s="660"/>
      <c r="AH27" s="660"/>
      <c r="AI27" s="660"/>
      <c r="AJ27" s="660"/>
      <c r="AK27" s="660"/>
      <c r="AL27" s="624" t="s">
        <v>241</v>
      </c>
      <c r="AM27" s="625"/>
      <c r="AN27" s="625"/>
      <c r="AO27" s="661"/>
      <c r="AP27" s="618" t="s">
        <v>307</v>
      </c>
      <c r="AQ27" s="619"/>
      <c r="AR27" s="619"/>
      <c r="AS27" s="619"/>
      <c r="AT27" s="619"/>
      <c r="AU27" s="619"/>
      <c r="AV27" s="619"/>
      <c r="AW27" s="619"/>
      <c r="AX27" s="619"/>
      <c r="AY27" s="619"/>
      <c r="AZ27" s="619"/>
      <c r="BA27" s="619"/>
      <c r="BB27" s="619"/>
      <c r="BC27" s="619"/>
      <c r="BD27" s="619"/>
      <c r="BE27" s="619"/>
      <c r="BF27" s="620"/>
      <c r="BG27" s="621">
        <v>4983895</v>
      </c>
      <c r="BH27" s="622"/>
      <c r="BI27" s="622"/>
      <c r="BJ27" s="622"/>
      <c r="BK27" s="622"/>
      <c r="BL27" s="622"/>
      <c r="BM27" s="622"/>
      <c r="BN27" s="623"/>
      <c r="BO27" s="659">
        <v>100</v>
      </c>
      <c r="BP27" s="659"/>
      <c r="BQ27" s="659"/>
      <c r="BR27" s="659"/>
      <c r="BS27" s="660">
        <v>28896</v>
      </c>
      <c r="BT27" s="660"/>
      <c r="BU27" s="660"/>
      <c r="BV27" s="660"/>
      <c r="BW27" s="660"/>
      <c r="BX27" s="660"/>
      <c r="BY27" s="660"/>
      <c r="BZ27" s="660"/>
      <c r="CA27" s="660"/>
      <c r="CB27" s="700"/>
      <c r="CD27" s="618" t="s">
        <v>308</v>
      </c>
      <c r="CE27" s="619"/>
      <c r="CF27" s="619"/>
      <c r="CG27" s="619"/>
      <c r="CH27" s="619"/>
      <c r="CI27" s="619"/>
      <c r="CJ27" s="619"/>
      <c r="CK27" s="619"/>
      <c r="CL27" s="619"/>
      <c r="CM27" s="619"/>
      <c r="CN27" s="619"/>
      <c r="CO27" s="619"/>
      <c r="CP27" s="619"/>
      <c r="CQ27" s="620"/>
      <c r="CR27" s="621">
        <v>4775335</v>
      </c>
      <c r="CS27" s="634"/>
      <c r="CT27" s="634"/>
      <c r="CU27" s="634"/>
      <c r="CV27" s="634"/>
      <c r="CW27" s="634"/>
      <c r="CX27" s="634"/>
      <c r="CY27" s="635"/>
      <c r="CZ27" s="624">
        <v>10.1</v>
      </c>
      <c r="DA27" s="636"/>
      <c r="DB27" s="636"/>
      <c r="DC27" s="637"/>
      <c r="DD27" s="627">
        <v>1439337</v>
      </c>
      <c r="DE27" s="634"/>
      <c r="DF27" s="634"/>
      <c r="DG27" s="634"/>
      <c r="DH27" s="634"/>
      <c r="DI27" s="634"/>
      <c r="DJ27" s="634"/>
      <c r="DK27" s="635"/>
      <c r="DL27" s="627">
        <v>1380229</v>
      </c>
      <c r="DM27" s="634"/>
      <c r="DN27" s="634"/>
      <c r="DO27" s="634"/>
      <c r="DP27" s="634"/>
      <c r="DQ27" s="634"/>
      <c r="DR27" s="634"/>
      <c r="DS27" s="634"/>
      <c r="DT27" s="634"/>
      <c r="DU27" s="634"/>
      <c r="DV27" s="635"/>
      <c r="DW27" s="624">
        <v>5.4</v>
      </c>
      <c r="DX27" s="636"/>
      <c r="DY27" s="636"/>
      <c r="DZ27" s="636"/>
      <c r="EA27" s="636"/>
      <c r="EB27" s="636"/>
      <c r="EC27" s="648"/>
    </row>
    <row r="28" spans="2:133" ht="11.25" customHeight="1" x14ac:dyDescent="0.15">
      <c r="B28" s="618" t="s">
        <v>309</v>
      </c>
      <c r="C28" s="619"/>
      <c r="D28" s="619"/>
      <c r="E28" s="619"/>
      <c r="F28" s="619"/>
      <c r="G28" s="619"/>
      <c r="H28" s="619"/>
      <c r="I28" s="619"/>
      <c r="J28" s="619"/>
      <c r="K28" s="619"/>
      <c r="L28" s="619"/>
      <c r="M28" s="619"/>
      <c r="N28" s="619"/>
      <c r="O28" s="619"/>
      <c r="P28" s="619"/>
      <c r="Q28" s="620"/>
      <c r="R28" s="621">
        <v>370173</v>
      </c>
      <c r="S28" s="622"/>
      <c r="T28" s="622"/>
      <c r="U28" s="622"/>
      <c r="V28" s="622"/>
      <c r="W28" s="622"/>
      <c r="X28" s="622"/>
      <c r="Y28" s="623"/>
      <c r="Z28" s="659">
        <v>0.8</v>
      </c>
      <c r="AA28" s="659"/>
      <c r="AB28" s="659"/>
      <c r="AC28" s="659"/>
      <c r="AD28" s="660">
        <v>38357</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310</v>
      </c>
      <c r="CE28" s="619"/>
      <c r="CF28" s="619"/>
      <c r="CG28" s="619"/>
      <c r="CH28" s="619"/>
      <c r="CI28" s="619"/>
      <c r="CJ28" s="619"/>
      <c r="CK28" s="619"/>
      <c r="CL28" s="619"/>
      <c r="CM28" s="619"/>
      <c r="CN28" s="619"/>
      <c r="CO28" s="619"/>
      <c r="CP28" s="619"/>
      <c r="CQ28" s="620"/>
      <c r="CR28" s="621">
        <v>6249294</v>
      </c>
      <c r="CS28" s="622"/>
      <c r="CT28" s="622"/>
      <c r="CU28" s="622"/>
      <c r="CV28" s="622"/>
      <c r="CW28" s="622"/>
      <c r="CX28" s="622"/>
      <c r="CY28" s="623"/>
      <c r="CZ28" s="624">
        <v>13.3</v>
      </c>
      <c r="DA28" s="636"/>
      <c r="DB28" s="636"/>
      <c r="DC28" s="637"/>
      <c r="DD28" s="627">
        <v>5998414</v>
      </c>
      <c r="DE28" s="622"/>
      <c r="DF28" s="622"/>
      <c r="DG28" s="622"/>
      <c r="DH28" s="622"/>
      <c r="DI28" s="622"/>
      <c r="DJ28" s="622"/>
      <c r="DK28" s="623"/>
      <c r="DL28" s="627">
        <v>5998414</v>
      </c>
      <c r="DM28" s="622"/>
      <c r="DN28" s="622"/>
      <c r="DO28" s="622"/>
      <c r="DP28" s="622"/>
      <c r="DQ28" s="622"/>
      <c r="DR28" s="622"/>
      <c r="DS28" s="622"/>
      <c r="DT28" s="622"/>
      <c r="DU28" s="622"/>
      <c r="DV28" s="623"/>
      <c r="DW28" s="624">
        <v>23.4</v>
      </c>
      <c r="DX28" s="636"/>
      <c r="DY28" s="636"/>
      <c r="DZ28" s="636"/>
      <c r="EA28" s="636"/>
      <c r="EB28" s="636"/>
      <c r="EC28" s="648"/>
    </row>
    <row r="29" spans="2:133" ht="11.25" customHeight="1" x14ac:dyDescent="0.15">
      <c r="B29" s="618" t="s">
        <v>311</v>
      </c>
      <c r="C29" s="619"/>
      <c r="D29" s="619"/>
      <c r="E29" s="619"/>
      <c r="F29" s="619"/>
      <c r="G29" s="619"/>
      <c r="H29" s="619"/>
      <c r="I29" s="619"/>
      <c r="J29" s="619"/>
      <c r="K29" s="619"/>
      <c r="L29" s="619"/>
      <c r="M29" s="619"/>
      <c r="N29" s="619"/>
      <c r="O29" s="619"/>
      <c r="P29" s="619"/>
      <c r="Q29" s="620"/>
      <c r="R29" s="621">
        <v>186930</v>
      </c>
      <c r="S29" s="622"/>
      <c r="T29" s="622"/>
      <c r="U29" s="622"/>
      <c r="V29" s="622"/>
      <c r="W29" s="622"/>
      <c r="X29" s="622"/>
      <c r="Y29" s="623"/>
      <c r="Z29" s="659">
        <v>0.4</v>
      </c>
      <c r="AA29" s="659"/>
      <c r="AB29" s="659"/>
      <c r="AC29" s="659"/>
      <c r="AD29" s="660" t="s">
        <v>183</v>
      </c>
      <c r="AE29" s="660"/>
      <c r="AF29" s="660"/>
      <c r="AG29" s="660"/>
      <c r="AH29" s="660"/>
      <c r="AI29" s="660"/>
      <c r="AJ29" s="660"/>
      <c r="AK29" s="660"/>
      <c r="AL29" s="624" t="s">
        <v>183</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312</v>
      </c>
      <c r="CE29" s="641"/>
      <c r="CF29" s="618" t="s">
        <v>71</v>
      </c>
      <c r="CG29" s="619"/>
      <c r="CH29" s="619"/>
      <c r="CI29" s="619"/>
      <c r="CJ29" s="619"/>
      <c r="CK29" s="619"/>
      <c r="CL29" s="619"/>
      <c r="CM29" s="619"/>
      <c r="CN29" s="619"/>
      <c r="CO29" s="619"/>
      <c r="CP29" s="619"/>
      <c r="CQ29" s="620"/>
      <c r="CR29" s="621">
        <v>6249294</v>
      </c>
      <c r="CS29" s="634"/>
      <c r="CT29" s="634"/>
      <c r="CU29" s="634"/>
      <c r="CV29" s="634"/>
      <c r="CW29" s="634"/>
      <c r="CX29" s="634"/>
      <c r="CY29" s="635"/>
      <c r="CZ29" s="624">
        <v>13.3</v>
      </c>
      <c r="DA29" s="636"/>
      <c r="DB29" s="636"/>
      <c r="DC29" s="637"/>
      <c r="DD29" s="627">
        <v>5998414</v>
      </c>
      <c r="DE29" s="634"/>
      <c r="DF29" s="634"/>
      <c r="DG29" s="634"/>
      <c r="DH29" s="634"/>
      <c r="DI29" s="634"/>
      <c r="DJ29" s="634"/>
      <c r="DK29" s="635"/>
      <c r="DL29" s="627">
        <v>5998414</v>
      </c>
      <c r="DM29" s="634"/>
      <c r="DN29" s="634"/>
      <c r="DO29" s="634"/>
      <c r="DP29" s="634"/>
      <c r="DQ29" s="634"/>
      <c r="DR29" s="634"/>
      <c r="DS29" s="634"/>
      <c r="DT29" s="634"/>
      <c r="DU29" s="634"/>
      <c r="DV29" s="635"/>
      <c r="DW29" s="624">
        <v>23.4</v>
      </c>
      <c r="DX29" s="636"/>
      <c r="DY29" s="636"/>
      <c r="DZ29" s="636"/>
      <c r="EA29" s="636"/>
      <c r="EB29" s="636"/>
      <c r="EC29" s="648"/>
    </row>
    <row r="30" spans="2:133" ht="11.25" customHeight="1" x14ac:dyDescent="0.15">
      <c r="B30" s="618" t="s">
        <v>313</v>
      </c>
      <c r="C30" s="619"/>
      <c r="D30" s="619"/>
      <c r="E30" s="619"/>
      <c r="F30" s="619"/>
      <c r="G30" s="619"/>
      <c r="H30" s="619"/>
      <c r="I30" s="619"/>
      <c r="J30" s="619"/>
      <c r="K30" s="619"/>
      <c r="L30" s="619"/>
      <c r="M30" s="619"/>
      <c r="N30" s="619"/>
      <c r="O30" s="619"/>
      <c r="P30" s="619"/>
      <c r="Q30" s="620"/>
      <c r="R30" s="621">
        <v>5644908</v>
      </c>
      <c r="S30" s="622"/>
      <c r="T30" s="622"/>
      <c r="U30" s="622"/>
      <c r="V30" s="622"/>
      <c r="W30" s="622"/>
      <c r="X30" s="622"/>
      <c r="Y30" s="623"/>
      <c r="Z30" s="659">
        <v>11.5</v>
      </c>
      <c r="AA30" s="659"/>
      <c r="AB30" s="659"/>
      <c r="AC30" s="659"/>
      <c r="AD30" s="660" t="s">
        <v>241</v>
      </c>
      <c r="AE30" s="660"/>
      <c r="AF30" s="660"/>
      <c r="AG30" s="660"/>
      <c r="AH30" s="660"/>
      <c r="AI30" s="660"/>
      <c r="AJ30" s="660"/>
      <c r="AK30" s="660"/>
      <c r="AL30" s="624" t="s">
        <v>183</v>
      </c>
      <c r="AM30" s="625"/>
      <c r="AN30" s="625"/>
      <c r="AO30" s="661"/>
      <c r="AP30" s="673" t="s">
        <v>229</v>
      </c>
      <c r="AQ30" s="674"/>
      <c r="AR30" s="674"/>
      <c r="AS30" s="674"/>
      <c r="AT30" s="674"/>
      <c r="AU30" s="674"/>
      <c r="AV30" s="674"/>
      <c r="AW30" s="674"/>
      <c r="AX30" s="674"/>
      <c r="AY30" s="674"/>
      <c r="AZ30" s="674"/>
      <c r="BA30" s="674"/>
      <c r="BB30" s="674"/>
      <c r="BC30" s="674"/>
      <c r="BD30" s="674"/>
      <c r="BE30" s="674"/>
      <c r="BF30" s="675"/>
      <c r="BG30" s="673" t="s">
        <v>314</v>
      </c>
      <c r="BH30" s="691"/>
      <c r="BI30" s="691"/>
      <c r="BJ30" s="691"/>
      <c r="BK30" s="691"/>
      <c r="BL30" s="691"/>
      <c r="BM30" s="691"/>
      <c r="BN30" s="691"/>
      <c r="BO30" s="691"/>
      <c r="BP30" s="691"/>
      <c r="BQ30" s="692"/>
      <c r="BR30" s="673" t="s">
        <v>315</v>
      </c>
      <c r="BS30" s="691"/>
      <c r="BT30" s="691"/>
      <c r="BU30" s="691"/>
      <c r="BV30" s="691"/>
      <c r="BW30" s="691"/>
      <c r="BX30" s="691"/>
      <c r="BY30" s="691"/>
      <c r="BZ30" s="691"/>
      <c r="CA30" s="691"/>
      <c r="CB30" s="692"/>
      <c r="CD30" s="642"/>
      <c r="CE30" s="643"/>
      <c r="CF30" s="618" t="s">
        <v>316</v>
      </c>
      <c r="CG30" s="619"/>
      <c r="CH30" s="619"/>
      <c r="CI30" s="619"/>
      <c r="CJ30" s="619"/>
      <c r="CK30" s="619"/>
      <c r="CL30" s="619"/>
      <c r="CM30" s="619"/>
      <c r="CN30" s="619"/>
      <c r="CO30" s="619"/>
      <c r="CP30" s="619"/>
      <c r="CQ30" s="620"/>
      <c r="CR30" s="621">
        <v>6119821</v>
      </c>
      <c r="CS30" s="622"/>
      <c r="CT30" s="622"/>
      <c r="CU30" s="622"/>
      <c r="CV30" s="622"/>
      <c r="CW30" s="622"/>
      <c r="CX30" s="622"/>
      <c r="CY30" s="623"/>
      <c r="CZ30" s="624">
        <v>13</v>
      </c>
      <c r="DA30" s="636"/>
      <c r="DB30" s="636"/>
      <c r="DC30" s="637"/>
      <c r="DD30" s="627">
        <v>5877894</v>
      </c>
      <c r="DE30" s="622"/>
      <c r="DF30" s="622"/>
      <c r="DG30" s="622"/>
      <c r="DH30" s="622"/>
      <c r="DI30" s="622"/>
      <c r="DJ30" s="622"/>
      <c r="DK30" s="623"/>
      <c r="DL30" s="627">
        <v>5877894</v>
      </c>
      <c r="DM30" s="622"/>
      <c r="DN30" s="622"/>
      <c r="DO30" s="622"/>
      <c r="DP30" s="622"/>
      <c r="DQ30" s="622"/>
      <c r="DR30" s="622"/>
      <c r="DS30" s="622"/>
      <c r="DT30" s="622"/>
      <c r="DU30" s="622"/>
      <c r="DV30" s="623"/>
      <c r="DW30" s="624">
        <v>22.9</v>
      </c>
      <c r="DX30" s="636"/>
      <c r="DY30" s="636"/>
      <c r="DZ30" s="636"/>
      <c r="EA30" s="636"/>
      <c r="EB30" s="636"/>
      <c r="EC30" s="648"/>
    </row>
    <row r="31" spans="2:133" ht="11.25" customHeight="1" x14ac:dyDescent="0.15">
      <c r="B31" s="688" t="s">
        <v>317</v>
      </c>
      <c r="C31" s="689"/>
      <c r="D31" s="689"/>
      <c r="E31" s="689"/>
      <c r="F31" s="689"/>
      <c r="G31" s="689"/>
      <c r="H31" s="689"/>
      <c r="I31" s="689"/>
      <c r="J31" s="689"/>
      <c r="K31" s="689"/>
      <c r="L31" s="689"/>
      <c r="M31" s="689"/>
      <c r="N31" s="689"/>
      <c r="O31" s="689"/>
      <c r="P31" s="689"/>
      <c r="Q31" s="690"/>
      <c r="R31" s="621">
        <v>23920</v>
      </c>
      <c r="S31" s="622"/>
      <c r="T31" s="622"/>
      <c r="U31" s="622"/>
      <c r="V31" s="622"/>
      <c r="W31" s="622"/>
      <c r="X31" s="622"/>
      <c r="Y31" s="623"/>
      <c r="Z31" s="659">
        <v>0</v>
      </c>
      <c r="AA31" s="659"/>
      <c r="AB31" s="659"/>
      <c r="AC31" s="659"/>
      <c r="AD31" s="660">
        <v>23920</v>
      </c>
      <c r="AE31" s="660"/>
      <c r="AF31" s="660"/>
      <c r="AG31" s="660"/>
      <c r="AH31" s="660"/>
      <c r="AI31" s="660"/>
      <c r="AJ31" s="660"/>
      <c r="AK31" s="660"/>
      <c r="AL31" s="624">
        <v>0.1</v>
      </c>
      <c r="AM31" s="625"/>
      <c r="AN31" s="625"/>
      <c r="AO31" s="661"/>
      <c r="AP31" s="693" t="s">
        <v>318</v>
      </c>
      <c r="AQ31" s="694"/>
      <c r="AR31" s="694"/>
      <c r="AS31" s="694"/>
      <c r="AT31" s="695" t="s">
        <v>319</v>
      </c>
      <c r="AU31" s="218"/>
      <c r="AV31" s="218"/>
      <c r="AW31" s="218"/>
      <c r="AX31" s="679" t="s">
        <v>191</v>
      </c>
      <c r="AY31" s="680"/>
      <c r="AZ31" s="680"/>
      <c r="BA31" s="680"/>
      <c r="BB31" s="680"/>
      <c r="BC31" s="680"/>
      <c r="BD31" s="680"/>
      <c r="BE31" s="680"/>
      <c r="BF31" s="681"/>
      <c r="BG31" s="683">
        <v>98.8</v>
      </c>
      <c r="BH31" s="684"/>
      <c r="BI31" s="684"/>
      <c r="BJ31" s="684"/>
      <c r="BK31" s="684"/>
      <c r="BL31" s="684"/>
      <c r="BM31" s="685">
        <v>91.1</v>
      </c>
      <c r="BN31" s="684"/>
      <c r="BO31" s="684"/>
      <c r="BP31" s="684"/>
      <c r="BQ31" s="686"/>
      <c r="BR31" s="683">
        <v>99</v>
      </c>
      <c r="BS31" s="684"/>
      <c r="BT31" s="684"/>
      <c r="BU31" s="684"/>
      <c r="BV31" s="684"/>
      <c r="BW31" s="684"/>
      <c r="BX31" s="685">
        <v>89.5</v>
      </c>
      <c r="BY31" s="684"/>
      <c r="BZ31" s="684"/>
      <c r="CA31" s="684"/>
      <c r="CB31" s="686"/>
      <c r="CD31" s="642"/>
      <c r="CE31" s="643"/>
      <c r="CF31" s="618" t="s">
        <v>320</v>
      </c>
      <c r="CG31" s="619"/>
      <c r="CH31" s="619"/>
      <c r="CI31" s="619"/>
      <c r="CJ31" s="619"/>
      <c r="CK31" s="619"/>
      <c r="CL31" s="619"/>
      <c r="CM31" s="619"/>
      <c r="CN31" s="619"/>
      <c r="CO31" s="619"/>
      <c r="CP31" s="619"/>
      <c r="CQ31" s="620"/>
      <c r="CR31" s="621">
        <v>129473</v>
      </c>
      <c r="CS31" s="634"/>
      <c r="CT31" s="634"/>
      <c r="CU31" s="634"/>
      <c r="CV31" s="634"/>
      <c r="CW31" s="634"/>
      <c r="CX31" s="634"/>
      <c r="CY31" s="635"/>
      <c r="CZ31" s="624">
        <v>0.3</v>
      </c>
      <c r="DA31" s="636"/>
      <c r="DB31" s="636"/>
      <c r="DC31" s="637"/>
      <c r="DD31" s="627">
        <v>120520</v>
      </c>
      <c r="DE31" s="634"/>
      <c r="DF31" s="634"/>
      <c r="DG31" s="634"/>
      <c r="DH31" s="634"/>
      <c r="DI31" s="634"/>
      <c r="DJ31" s="634"/>
      <c r="DK31" s="635"/>
      <c r="DL31" s="627">
        <v>120520</v>
      </c>
      <c r="DM31" s="634"/>
      <c r="DN31" s="634"/>
      <c r="DO31" s="634"/>
      <c r="DP31" s="634"/>
      <c r="DQ31" s="634"/>
      <c r="DR31" s="634"/>
      <c r="DS31" s="634"/>
      <c r="DT31" s="634"/>
      <c r="DU31" s="634"/>
      <c r="DV31" s="635"/>
      <c r="DW31" s="624">
        <v>0.5</v>
      </c>
      <c r="DX31" s="636"/>
      <c r="DY31" s="636"/>
      <c r="DZ31" s="636"/>
      <c r="EA31" s="636"/>
      <c r="EB31" s="636"/>
      <c r="EC31" s="648"/>
    </row>
    <row r="32" spans="2:133" ht="11.25" customHeight="1" x14ac:dyDescent="0.15">
      <c r="B32" s="618" t="s">
        <v>321</v>
      </c>
      <c r="C32" s="619"/>
      <c r="D32" s="619"/>
      <c r="E32" s="619"/>
      <c r="F32" s="619"/>
      <c r="G32" s="619"/>
      <c r="H32" s="619"/>
      <c r="I32" s="619"/>
      <c r="J32" s="619"/>
      <c r="K32" s="619"/>
      <c r="L32" s="619"/>
      <c r="M32" s="619"/>
      <c r="N32" s="619"/>
      <c r="O32" s="619"/>
      <c r="P32" s="619"/>
      <c r="Q32" s="620"/>
      <c r="R32" s="621">
        <v>4055556</v>
      </c>
      <c r="S32" s="622"/>
      <c r="T32" s="622"/>
      <c r="U32" s="622"/>
      <c r="V32" s="622"/>
      <c r="W32" s="622"/>
      <c r="X32" s="622"/>
      <c r="Y32" s="623"/>
      <c r="Z32" s="659">
        <v>8.1999999999999993</v>
      </c>
      <c r="AA32" s="659"/>
      <c r="AB32" s="659"/>
      <c r="AC32" s="659"/>
      <c r="AD32" s="660" t="s">
        <v>183</v>
      </c>
      <c r="AE32" s="660"/>
      <c r="AF32" s="660"/>
      <c r="AG32" s="660"/>
      <c r="AH32" s="660"/>
      <c r="AI32" s="660"/>
      <c r="AJ32" s="660"/>
      <c r="AK32" s="660"/>
      <c r="AL32" s="624" t="s">
        <v>183</v>
      </c>
      <c r="AM32" s="625"/>
      <c r="AN32" s="625"/>
      <c r="AO32" s="661"/>
      <c r="AP32" s="662"/>
      <c r="AQ32" s="663"/>
      <c r="AR32" s="663"/>
      <c r="AS32" s="663"/>
      <c r="AT32" s="696"/>
      <c r="AU32" s="214" t="s">
        <v>322</v>
      </c>
      <c r="AX32" s="618" t="s">
        <v>323</v>
      </c>
      <c r="AY32" s="619"/>
      <c r="AZ32" s="619"/>
      <c r="BA32" s="619"/>
      <c r="BB32" s="619"/>
      <c r="BC32" s="619"/>
      <c r="BD32" s="619"/>
      <c r="BE32" s="619"/>
      <c r="BF32" s="620"/>
      <c r="BG32" s="687">
        <v>99.6</v>
      </c>
      <c r="BH32" s="634"/>
      <c r="BI32" s="634"/>
      <c r="BJ32" s="634"/>
      <c r="BK32" s="634"/>
      <c r="BL32" s="634"/>
      <c r="BM32" s="625">
        <v>98.4</v>
      </c>
      <c r="BN32" s="634"/>
      <c r="BO32" s="634"/>
      <c r="BP32" s="634"/>
      <c r="BQ32" s="657"/>
      <c r="BR32" s="687">
        <v>99.7</v>
      </c>
      <c r="BS32" s="634"/>
      <c r="BT32" s="634"/>
      <c r="BU32" s="634"/>
      <c r="BV32" s="634"/>
      <c r="BW32" s="634"/>
      <c r="BX32" s="625">
        <v>98.4</v>
      </c>
      <c r="BY32" s="634"/>
      <c r="BZ32" s="634"/>
      <c r="CA32" s="634"/>
      <c r="CB32" s="657"/>
      <c r="CD32" s="644"/>
      <c r="CE32" s="645"/>
      <c r="CF32" s="618" t="s">
        <v>324</v>
      </c>
      <c r="CG32" s="619"/>
      <c r="CH32" s="619"/>
      <c r="CI32" s="619"/>
      <c r="CJ32" s="619"/>
      <c r="CK32" s="619"/>
      <c r="CL32" s="619"/>
      <c r="CM32" s="619"/>
      <c r="CN32" s="619"/>
      <c r="CO32" s="619"/>
      <c r="CP32" s="619"/>
      <c r="CQ32" s="620"/>
      <c r="CR32" s="621" t="s">
        <v>241</v>
      </c>
      <c r="CS32" s="622"/>
      <c r="CT32" s="622"/>
      <c r="CU32" s="622"/>
      <c r="CV32" s="622"/>
      <c r="CW32" s="622"/>
      <c r="CX32" s="622"/>
      <c r="CY32" s="623"/>
      <c r="CZ32" s="624" t="s">
        <v>183</v>
      </c>
      <c r="DA32" s="636"/>
      <c r="DB32" s="636"/>
      <c r="DC32" s="637"/>
      <c r="DD32" s="627" t="s">
        <v>183</v>
      </c>
      <c r="DE32" s="622"/>
      <c r="DF32" s="622"/>
      <c r="DG32" s="622"/>
      <c r="DH32" s="622"/>
      <c r="DI32" s="622"/>
      <c r="DJ32" s="622"/>
      <c r="DK32" s="623"/>
      <c r="DL32" s="627" t="s">
        <v>241</v>
      </c>
      <c r="DM32" s="622"/>
      <c r="DN32" s="622"/>
      <c r="DO32" s="622"/>
      <c r="DP32" s="622"/>
      <c r="DQ32" s="622"/>
      <c r="DR32" s="622"/>
      <c r="DS32" s="622"/>
      <c r="DT32" s="622"/>
      <c r="DU32" s="622"/>
      <c r="DV32" s="623"/>
      <c r="DW32" s="624" t="s">
        <v>241</v>
      </c>
      <c r="DX32" s="636"/>
      <c r="DY32" s="636"/>
      <c r="DZ32" s="636"/>
      <c r="EA32" s="636"/>
      <c r="EB32" s="636"/>
      <c r="EC32" s="648"/>
    </row>
    <row r="33" spans="2:133" ht="11.25" customHeight="1" x14ac:dyDescent="0.15">
      <c r="B33" s="618" t="s">
        <v>325</v>
      </c>
      <c r="C33" s="619"/>
      <c r="D33" s="619"/>
      <c r="E33" s="619"/>
      <c r="F33" s="619"/>
      <c r="G33" s="619"/>
      <c r="H33" s="619"/>
      <c r="I33" s="619"/>
      <c r="J33" s="619"/>
      <c r="K33" s="619"/>
      <c r="L33" s="619"/>
      <c r="M33" s="619"/>
      <c r="N33" s="619"/>
      <c r="O33" s="619"/>
      <c r="P33" s="619"/>
      <c r="Q33" s="620"/>
      <c r="R33" s="621">
        <v>146368</v>
      </c>
      <c r="S33" s="622"/>
      <c r="T33" s="622"/>
      <c r="U33" s="622"/>
      <c r="V33" s="622"/>
      <c r="W33" s="622"/>
      <c r="X33" s="622"/>
      <c r="Y33" s="623"/>
      <c r="Z33" s="659">
        <v>0.3</v>
      </c>
      <c r="AA33" s="659"/>
      <c r="AB33" s="659"/>
      <c r="AC33" s="659"/>
      <c r="AD33" s="660">
        <v>41357</v>
      </c>
      <c r="AE33" s="660"/>
      <c r="AF33" s="660"/>
      <c r="AG33" s="660"/>
      <c r="AH33" s="660"/>
      <c r="AI33" s="660"/>
      <c r="AJ33" s="660"/>
      <c r="AK33" s="660"/>
      <c r="AL33" s="624">
        <v>0.2</v>
      </c>
      <c r="AM33" s="625"/>
      <c r="AN33" s="625"/>
      <c r="AO33" s="661"/>
      <c r="AP33" s="664"/>
      <c r="AQ33" s="665"/>
      <c r="AR33" s="665"/>
      <c r="AS33" s="665"/>
      <c r="AT33" s="697"/>
      <c r="AU33" s="219"/>
      <c r="AV33" s="219"/>
      <c r="AW33" s="219"/>
      <c r="AX33" s="602" t="s">
        <v>326</v>
      </c>
      <c r="AY33" s="603"/>
      <c r="AZ33" s="603"/>
      <c r="BA33" s="603"/>
      <c r="BB33" s="603"/>
      <c r="BC33" s="603"/>
      <c r="BD33" s="603"/>
      <c r="BE33" s="603"/>
      <c r="BF33" s="604"/>
      <c r="BG33" s="682">
        <v>97.9</v>
      </c>
      <c r="BH33" s="606"/>
      <c r="BI33" s="606"/>
      <c r="BJ33" s="606"/>
      <c r="BK33" s="606"/>
      <c r="BL33" s="606"/>
      <c r="BM33" s="652">
        <v>84.2</v>
      </c>
      <c r="BN33" s="606"/>
      <c r="BO33" s="606"/>
      <c r="BP33" s="606"/>
      <c r="BQ33" s="669"/>
      <c r="BR33" s="682">
        <v>98.2</v>
      </c>
      <c r="BS33" s="606"/>
      <c r="BT33" s="606"/>
      <c r="BU33" s="606"/>
      <c r="BV33" s="606"/>
      <c r="BW33" s="606"/>
      <c r="BX33" s="652">
        <v>81</v>
      </c>
      <c r="BY33" s="606"/>
      <c r="BZ33" s="606"/>
      <c r="CA33" s="606"/>
      <c r="CB33" s="669"/>
      <c r="CD33" s="618" t="s">
        <v>327</v>
      </c>
      <c r="CE33" s="619"/>
      <c r="CF33" s="619"/>
      <c r="CG33" s="619"/>
      <c r="CH33" s="619"/>
      <c r="CI33" s="619"/>
      <c r="CJ33" s="619"/>
      <c r="CK33" s="619"/>
      <c r="CL33" s="619"/>
      <c r="CM33" s="619"/>
      <c r="CN33" s="619"/>
      <c r="CO33" s="619"/>
      <c r="CP33" s="619"/>
      <c r="CQ33" s="620"/>
      <c r="CR33" s="621">
        <v>21841124</v>
      </c>
      <c r="CS33" s="634"/>
      <c r="CT33" s="634"/>
      <c r="CU33" s="634"/>
      <c r="CV33" s="634"/>
      <c r="CW33" s="634"/>
      <c r="CX33" s="634"/>
      <c r="CY33" s="635"/>
      <c r="CZ33" s="624">
        <v>46.3</v>
      </c>
      <c r="DA33" s="636"/>
      <c r="DB33" s="636"/>
      <c r="DC33" s="637"/>
      <c r="DD33" s="627">
        <v>14324211</v>
      </c>
      <c r="DE33" s="634"/>
      <c r="DF33" s="634"/>
      <c r="DG33" s="634"/>
      <c r="DH33" s="634"/>
      <c r="DI33" s="634"/>
      <c r="DJ33" s="634"/>
      <c r="DK33" s="635"/>
      <c r="DL33" s="627">
        <v>9873548</v>
      </c>
      <c r="DM33" s="634"/>
      <c r="DN33" s="634"/>
      <c r="DO33" s="634"/>
      <c r="DP33" s="634"/>
      <c r="DQ33" s="634"/>
      <c r="DR33" s="634"/>
      <c r="DS33" s="634"/>
      <c r="DT33" s="634"/>
      <c r="DU33" s="634"/>
      <c r="DV33" s="635"/>
      <c r="DW33" s="624">
        <v>38.5</v>
      </c>
      <c r="DX33" s="636"/>
      <c r="DY33" s="636"/>
      <c r="DZ33" s="636"/>
      <c r="EA33" s="636"/>
      <c r="EB33" s="636"/>
      <c r="EC33" s="648"/>
    </row>
    <row r="34" spans="2:133" ht="11.25" customHeight="1" x14ac:dyDescent="0.15">
      <c r="B34" s="618" t="s">
        <v>328</v>
      </c>
      <c r="C34" s="619"/>
      <c r="D34" s="619"/>
      <c r="E34" s="619"/>
      <c r="F34" s="619"/>
      <c r="G34" s="619"/>
      <c r="H34" s="619"/>
      <c r="I34" s="619"/>
      <c r="J34" s="619"/>
      <c r="K34" s="619"/>
      <c r="L34" s="619"/>
      <c r="M34" s="619"/>
      <c r="N34" s="619"/>
      <c r="O34" s="619"/>
      <c r="P34" s="619"/>
      <c r="Q34" s="620"/>
      <c r="R34" s="621">
        <v>481243</v>
      </c>
      <c r="S34" s="622"/>
      <c r="T34" s="622"/>
      <c r="U34" s="622"/>
      <c r="V34" s="622"/>
      <c r="W34" s="622"/>
      <c r="X34" s="622"/>
      <c r="Y34" s="623"/>
      <c r="Z34" s="659">
        <v>1</v>
      </c>
      <c r="AA34" s="659"/>
      <c r="AB34" s="659"/>
      <c r="AC34" s="659"/>
      <c r="AD34" s="660" t="s">
        <v>183</v>
      </c>
      <c r="AE34" s="660"/>
      <c r="AF34" s="660"/>
      <c r="AG34" s="660"/>
      <c r="AH34" s="660"/>
      <c r="AI34" s="660"/>
      <c r="AJ34" s="660"/>
      <c r="AK34" s="660"/>
      <c r="AL34" s="624" t="s">
        <v>241</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329</v>
      </c>
      <c r="CE34" s="619"/>
      <c r="CF34" s="619"/>
      <c r="CG34" s="619"/>
      <c r="CH34" s="619"/>
      <c r="CI34" s="619"/>
      <c r="CJ34" s="619"/>
      <c r="CK34" s="619"/>
      <c r="CL34" s="619"/>
      <c r="CM34" s="619"/>
      <c r="CN34" s="619"/>
      <c r="CO34" s="619"/>
      <c r="CP34" s="619"/>
      <c r="CQ34" s="620"/>
      <c r="CR34" s="621">
        <v>6240904</v>
      </c>
      <c r="CS34" s="622"/>
      <c r="CT34" s="622"/>
      <c r="CU34" s="622"/>
      <c r="CV34" s="622"/>
      <c r="CW34" s="622"/>
      <c r="CX34" s="622"/>
      <c r="CY34" s="623"/>
      <c r="CZ34" s="624">
        <v>13.2</v>
      </c>
      <c r="DA34" s="636"/>
      <c r="DB34" s="636"/>
      <c r="DC34" s="637"/>
      <c r="DD34" s="627">
        <v>4581911</v>
      </c>
      <c r="DE34" s="622"/>
      <c r="DF34" s="622"/>
      <c r="DG34" s="622"/>
      <c r="DH34" s="622"/>
      <c r="DI34" s="622"/>
      <c r="DJ34" s="622"/>
      <c r="DK34" s="623"/>
      <c r="DL34" s="627">
        <v>3962551</v>
      </c>
      <c r="DM34" s="622"/>
      <c r="DN34" s="622"/>
      <c r="DO34" s="622"/>
      <c r="DP34" s="622"/>
      <c r="DQ34" s="622"/>
      <c r="DR34" s="622"/>
      <c r="DS34" s="622"/>
      <c r="DT34" s="622"/>
      <c r="DU34" s="622"/>
      <c r="DV34" s="623"/>
      <c r="DW34" s="624">
        <v>15.4</v>
      </c>
      <c r="DX34" s="636"/>
      <c r="DY34" s="636"/>
      <c r="DZ34" s="636"/>
      <c r="EA34" s="636"/>
      <c r="EB34" s="636"/>
      <c r="EC34" s="648"/>
    </row>
    <row r="35" spans="2:133" ht="11.25" customHeight="1" x14ac:dyDescent="0.15">
      <c r="B35" s="618" t="s">
        <v>330</v>
      </c>
      <c r="C35" s="619"/>
      <c r="D35" s="619"/>
      <c r="E35" s="619"/>
      <c r="F35" s="619"/>
      <c r="G35" s="619"/>
      <c r="H35" s="619"/>
      <c r="I35" s="619"/>
      <c r="J35" s="619"/>
      <c r="K35" s="619"/>
      <c r="L35" s="619"/>
      <c r="M35" s="619"/>
      <c r="N35" s="619"/>
      <c r="O35" s="619"/>
      <c r="P35" s="619"/>
      <c r="Q35" s="620"/>
      <c r="R35" s="621">
        <v>3024321</v>
      </c>
      <c r="S35" s="622"/>
      <c r="T35" s="622"/>
      <c r="U35" s="622"/>
      <c r="V35" s="622"/>
      <c r="W35" s="622"/>
      <c r="X35" s="622"/>
      <c r="Y35" s="623"/>
      <c r="Z35" s="659">
        <v>6.1</v>
      </c>
      <c r="AA35" s="659"/>
      <c r="AB35" s="659"/>
      <c r="AC35" s="659"/>
      <c r="AD35" s="660" t="s">
        <v>241</v>
      </c>
      <c r="AE35" s="660"/>
      <c r="AF35" s="660"/>
      <c r="AG35" s="660"/>
      <c r="AH35" s="660"/>
      <c r="AI35" s="660"/>
      <c r="AJ35" s="660"/>
      <c r="AK35" s="660"/>
      <c r="AL35" s="624" t="s">
        <v>183</v>
      </c>
      <c r="AM35" s="625"/>
      <c r="AN35" s="625"/>
      <c r="AO35" s="661"/>
      <c r="AP35" s="222"/>
      <c r="AQ35" s="673" t="s">
        <v>331</v>
      </c>
      <c r="AR35" s="674"/>
      <c r="AS35" s="674"/>
      <c r="AT35" s="674"/>
      <c r="AU35" s="674"/>
      <c r="AV35" s="674"/>
      <c r="AW35" s="674"/>
      <c r="AX35" s="674"/>
      <c r="AY35" s="674"/>
      <c r="AZ35" s="674"/>
      <c r="BA35" s="674"/>
      <c r="BB35" s="674"/>
      <c r="BC35" s="674"/>
      <c r="BD35" s="674"/>
      <c r="BE35" s="674"/>
      <c r="BF35" s="675"/>
      <c r="BG35" s="673" t="s">
        <v>332</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333</v>
      </c>
      <c r="CE35" s="619"/>
      <c r="CF35" s="619"/>
      <c r="CG35" s="619"/>
      <c r="CH35" s="619"/>
      <c r="CI35" s="619"/>
      <c r="CJ35" s="619"/>
      <c r="CK35" s="619"/>
      <c r="CL35" s="619"/>
      <c r="CM35" s="619"/>
      <c r="CN35" s="619"/>
      <c r="CO35" s="619"/>
      <c r="CP35" s="619"/>
      <c r="CQ35" s="620"/>
      <c r="CR35" s="621">
        <v>1124386</v>
      </c>
      <c r="CS35" s="634"/>
      <c r="CT35" s="634"/>
      <c r="CU35" s="634"/>
      <c r="CV35" s="634"/>
      <c r="CW35" s="634"/>
      <c r="CX35" s="634"/>
      <c r="CY35" s="635"/>
      <c r="CZ35" s="624">
        <v>2.4</v>
      </c>
      <c r="DA35" s="636"/>
      <c r="DB35" s="636"/>
      <c r="DC35" s="637"/>
      <c r="DD35" s="627">
        <v>877842</v>
      </c>
      <c r="DE35" s="634"/>
      <c r="DF35" s="634"/>
      <c r="DG35" s="634"/>
      <c r="DH35" s="634"/>
      <c r="DI35" s="634"/>
      <c r="DJ35" s="634"/>
      <c r="DK35" s="635"/>
      <c r="DL35" s="627">
        <v>751200</v>
      </c>
      <c r="DM35" s="634"/>
      <c r="DN35" s="634"/>
      <c r="DO35" s="634"/>
      <c r="DP35" s="634"/>
      <c r="DQ35" s="634"/>
      <c r="DR35" s="634"/>
      <c r="DS35" s="634"/>
      <c r="DT35" s="634"/>
      <c r="DU35" s="634"/>
      <c r="DV35" s="635"/>
      <c r="DW35" s="624">
        <v>2.9</v>
      </c>
      <c r="DX35" s="636"/>
      <c r="DY35" s="636"/>
      <c r="DZ35" s="636"/>
      <c r="EA35" s="636"/>
      <c r="EB35" s="636"/>
      <c r="EC35" s="648"/>
    </row>
    <row r="36" spans="2:133" ht="11.25" customHeight="1" x14ac:dyDescent="0.15">
      <c r="B36" s="618" t="s">
        <v>334</v>
      </c>
      <c r="C36" s="619"/>
      <c r="D36" s="619"/>
      <c r="E36" s="619"/>
      <c r="F36" s="619"/>
      <c r="G36" s="619"/>
      <c r="H36" s="619"/>
      <c r="I36" s="619"/>
      <c r="J36" s="619"/>
      <c r="K36" s="619"/>
      <c r="L36" s="619"/>
      <c r="M36" s="619"/>
      <c r="N36" s="619"/>
      <c r="O36" s="619"/>
      <c r="P36" s="619"/>
      <c r="Q36" s="620"/>
      <c r="R36" s="621">
        <v>1989011</v>
      </c>
      <c r="S36" s="622"/>
      <c r="T36" s="622"/>
      <c r="U36" s="622"/>
      <c r="V36" s="622"/>
      <c r="W36" s="622"/>
      <c r="X36" s="622"/>
      <c r="Y36" s="623"/>
      <c r="Z36" s="659">
        <v>4</v>
      </c>
      <c r="AA36" s="659"/>
      <c r="AB36" s="659"/>
      <c r="AC36" s="659"/>
      <c r="AD36" s="660" t="s">
        <v>241</v>
      </c>
      <c r="AE36" s="660"/>
      <c r="AF36" s="660"/>
      <c r="AG36" s="660"/>
      <c r="AH36" s="660"/>
      <c r="AI36" s="660"/>
      <c r="AJ36" s="660"/>
      <c r="AK36" s="660"/>
      <c r="AL36" s="624" t="s">
        <v>241</v>
      </c>
      <c r="AM36" s="625"/>
      <c r="AN36" s="625"/>
      <c r="AO36" s="661"/>
      <c r="AP36" s="222"/>
      <c r="AQ36" s="670" t="s">
        <v>335</v>
      </c>
      <c r="AR36" s="671"/>
      <c r="AS36" s="671"/>
      <c r="AT36" s="671"/>
      <c r="AU36" s="671"/>
      <c r="AV36" s="671"/>
      <c r="AW36" s="671"/>
      <c r="AX36" s="671"/>
      <c r="AY36" s="672"/>
      <c r="AZ36" s="676">
        <v>6343162</v>
      </c>
      <c r="BA36" s="677"/>
      <c r="BB36" s="677"/>
      <c r="BC36" s="677"/>
      <c r="BD36" s="677"/>
      <c r="BE36" s="677"/>
      <c r="BF36" s="678"/>
      <c r="BG36" s="679" t="s">
        <v>336</v>
      </c>
      <c r="BH36" s="680"/>
      <c r="BI36" s="680"/>
      <c r="BJ36" s="680"/>
      <c r="BK36" s="680"/>
      <c r="BL36" s="680"/>
      <c r="BM36" s="680"/>
      <c r="BN36" s="680"/>
      <c r="BO36" s="680"/>
      <c r="BP36" s="680"/>
      <c r="BQ36" s="680"/>
      <c r="BR36" s="680"/>
      <c r="BS36" s="680"/>
      <c r="BT36" s="680"/>
      <c r="BU36" s="681"/>
      <c r="BV36" s="676">
        <v>96298</v>
      </c>
      <c r="BW36" s="677"/>
      <c r="BX36" s="677"/>
      <c r="BY36" s="677"/>
      <c r="BZ36" s="677"/>
      <c r="CA36" s="677"/>
      <c r="CB36" s="678"/>
      <c r="CD36" s="618" t="s">
        <v>337</v>
      </c>
      <c r="CE36" s="619"/>
      <c r="CF36" s="619"/>
      <c r="CG36" s="619"/>
      <c r="CH36" s="619"/>
      <c r="CI36" s="619"/>
      <c r="CJ36" s="619"/>
      <c r="CK36" s="619"/>
      <c r="CL36" s="619"/>
      <c r="CM36" s="619"/>
      <c r="CN36" s="619"/>
      <c r="CO36" s="619"/>
      <c r="CP36" s="619"/>
      <c r="CQ36" s="620"/>
      <c r="CR36" s="621">
        <v>8563693</v>
      </c>
      <c r="CS36" s="622"/>
      <c r="CT36" s="622"/>
      <c r="CU36" s="622"/>
      <c r="CV36" s="622"/>
      <c r="CW36" s="622"/>
      <c r="CX36" s="622"/>
      <c r="CY36" s="623"/>
      <c r="CZ36" s="624">
        <v>18.2</v>
      </c>
      <c r="DA36" s="636"/>
      <c r="DB36" s="636"/>
      <c r="DC36" s="637"/>
      <c r="DD36" s="627">
        <v>4587567</v>
      </c>
      <c r="DE36" s="622"/>
      <c r="DF36" s="622"/>
      <c r="DG36" s="622"/>
      <c r="DH36" s="622"/>
      <c r="DI36" s="622"/>
      <c r="DJ36" s="622"/>
      <c r="DK36" s="623"/>
      <c r="DL36" s="627">
        <v>2700510</v>
      </c>
      <c r="DM36" s="622"/>
      <c r="DN36" s="622"/>
      <c r="DO36" s="622"/>
      <c r="DP36" s="622"/>
      <c r="DQ36" s="622"/>
      <c r="DR36" s="622"/>
      <c r="DS36" s="622"/>
      <c r="DT36" s="622"/>
      <c r="DU36" s="622"/>
      <c r="DV36" s="623"/>
      <c r="DW36" s="624">
        <v>10.5</v>
      </c>
      <c r="DX36" s="636"/>
      <c r="DY36" s="636"/>
      <c r="DZ36" s="636"/>
      <c r="EA36" s="636"/>
      <c r="EB36" s="636"/>
      <c r="EC36" s="648"/>
    </row>
    <row r="37" spans="2:133" ht="11.25" customHeight="1" x14ac:dyDescent="0.15">
      <c r="B37" s="618" t="s">
        <v>338</v>
      </c>
      <c r="C37" s="619"/>
      <c r="D37" s="619"/>
      <c r="E37" s="619"/>
      <c r="F37" s="619"/>
      <c r="G37" s="619"/>
      <c r="H37" s="619"/>
      <c r="I37" s="619"/>
      <c r="J37" s="619"/>
      <c r="K37" s="619"/>
      <c r="L37" s="619"/>
      <c r="M37" s="619"/>
      <c r="N37" s="619"/>
      <c r="O37" s="619"/>
      <c r="P37" s="619"/>
      <c r="Q37" s="620"/>
      <c r="R37" s="621">
        <v>1306081</v>
      </c>
      <c r="S37" s="622"/>
      <c r="T37" s="622"/>
      <c r="U37" s="622"/>
      <c r="V37" s="622"/>
      <c r="W37" s="622"/>
      <c r="X37" s="622"/>
      <c r="Y37" s="623"/>
      <c r="Z37" s="659">
        <v>2.7</v>
      </c>
      <c r="AA37" s="659"/>
      <c r="AB37" s="659"/>
      <c r="AC37" s="659"/>
      <c r="AD37" s="660">
        <v>47</v>
      </c>
      <c r="AE37" s="660"/>
      <c r="AF37" s="660"/>
      <c r="AG37" s="660"/>
      <c r="AH37" s="660"/>
      <c r="AI37" s="660"/>
      <c r="AJ37" s="660"/>
      <c r="AK37" s="660"/>
      <c r="AL37" s="624">
        <v>0</v>
      </c>
      <c r="AM37" s="625"/>
      <c r="AN37" s="625"/>
      <c r="AO37" s="661"/>
      <c r="AQ37" s="654" t="s">
        <v>339</v>
      </c>
      <c r="AR37" s="655"/>
      <c r="AS37" s="655"/>
      <c r="AT37" s="655"/>
      <c r="AU37" s="655"/>
      <c r="AV37" s="655"/>
      <c r="AW37" s="655"/>
      <c r="AX37" s="655"/>
      <c r="AY37" s="656"/>
      <c r="AZ37" s="621">
        <v>1760594</v>
      </c>
      <c r="BA37" s="622"/>
      <c r="BB37" s="622"/>
      <c r="BC37" s="622"/>
      <c r="BD37" s="634"/>
      <c r="BE37" s="634"/>
      <c r="BF37" s="657"/>
      <c r="BG37" s="618" t="s">
        <v>340</v>
      </c>
      <c r="BH37" s="619"/>
      <c r="BI37" s="619"/>
      <c r="BJ37" s="619"/>
      <c r="BK37" s="619"/>
      <c r="BL37" s="619"/>
      <c r="BM37" s="619"/>
      <c r="BN37" s="619"/>
      <c r="BO37" s="619"/>
      <c r="BP37" s="619"/>
      <c r="BQ37" s="619"/>
      <c r="BR37" s="619"/>
      <c r="BS37" s="619"/>
      <c r="BT37" s="619"/>
      <c r="BU37" s="620"/>
      <c r="BV37" s="621">
        <v>-773</v>
      </c>
      <c r="BW37" s="622"/>
      <c r="BX37" s="622"/>
      <c r="BY37" s="622"/>
      <c r="BZ37" s="622"/>
      <c r="CA37" s="622"/>
      <c r="CB37" s="658"/>
      <c r="CD37" s="618" t="s">
        <v>341</v>
      </c>
      <c r="CE37" s="619"/>
      <c r="CF37" s="619"/>
      <c r="CG37" s="619"/>
      <c r="CH37" s="619"/>
      <c r="CI37" s="619"/>
      <c r="CJ37" s="619"/>
      <c r="CK37" s="619"/>
      <c r="CL37" s="619"/>
      <c r="CM37" s="619"/>
      <c r="CN37" s="619"/>
      <c r="CO37" s="619"/>
      <c r="CP37" s="619"/>
      <c r="CQ37" s="620"/>
      <c r="CR37" s="621">
        <v>46845</v>
      </c>
      <c r="CS37" s="634"/>
      <c r="CT37" s="634"/>
      <c r="CU37" s="634"/>
      <c r="CV37" s="634"/>
      <c r="CW37" s="634"/>
      <c r="CX37" s="634"/>
      <c r="CY37" s="635"/>
      <c r="CZ37" s="624">
        <v>0.1</v>
      </c>
      <c r="DA37" s="636"/>
      <c r="DB37" s="636"/>
      <c r="DC37" s="637"/>
      <c r="DD37" s="627">
        <v>46845</v>
      </c>
      <c r="DE37" s="634"/>
      <c r="DF37" s="634"/>
      <c r="DG37" s="634"/>
      <c r="DH37" s="634"/>
      <c r="DI37" s="634"/>
      <c r="DJ37" s="634"/>
      <c r="DK37" s="635"/>
      <c r="DL37" s="627">
        <v>27124</v>
      </c>
      <c r="DM37" s="634"/>
      <c r="DN37" s="634"/>
      <c r="DO37" s="634"/>
      <c r="DP37" s="634"/>
      <c r="DQ37" s="634"/>
      <c r="DR37" s="634"/>
      <c r="DS37" s="634"/>
      <c r="DT37" s="634"/>
      <c r="DU37" s="634"/>
      <c r="DV37" s="635"/>
      <c r="DW37" s="624">
        <v>0.1</v>
      </c>
      <c r="DX37" s="636"/>
      <c r="DY37" s="636"/>
      <c r="DZ37" s="636"/>
      <c r="EA37" s="636"/>
      <c r="EB37" s="636"/>
      <c r="EC37" s="648"/>
    </row>
    <row r="38" spans="2:133" ht="11.25" customHeight="1" x14ac:dyDescent="0.15">
      <c r="B38" s="618" t="s">
        <v>342</v>
      </c>
      <c r="C38" s="619"/>
      <c r="D38" s="619"/>
      <c r="E38" s="619"/>
      <c r="F38" s="619"/>
      <c r="G38" s="619"/>
      <c r="H38" s="619"/>
      <c r="I38" s="619"/>
      <c r="J38" s="619"/>
      <c r="K38" s="619"/>
      <c r="L38" s="619"/>
      <c r="M38" s="619"/>
      <c r="N38" s="619"/>
      <c r="O38" s="619"/>
      <c r="P38" s="619"/>
      <c r="Q38" s="620"/>
      <c r="R38" s="621">
        <v>4056942</v>
      </c>
      <c r="S38" s="622"/>
      <c r="T38" s="622"/>
      <c r="U38" s="622"/>
      <c r="V38" s="622"/>
      <c r="W38" s="622"/>
      <c r="X38" s="622"/>
      <c r="Y38" s="623"/>
      <c r="Z38" s="659">
        <v>8.1999999999999993</v>
      </c>
      <c r="AA38" s="659"/>
      <c r="AB38" s="659"/>
      <c r="AC38" s="659"/>
      <c r="AD38" s="660" t="s">
        <v>183</v>
      </c>
      <c r="AE38" s="660"/>
      <c r="AF38" s="660"/>
      <c r="AG38" s="660"/>
      <c r="AH38" s="660"/>
      <c r="AI38" s="660"/>
      <c r="AJ38" s="660"/>
      <c r="AK38" s="660"/>
      <c r="AL38" s="624" t="s">
        <v>183</v>
      </c>
      <c r="AM38" s="625"/>
      <c r="AN38" s="625"/>
      <c r="AO38" s="661"/>
      <c r="AQ38" s="654" t="s">
        <v>343</v>
      </c>
      <c r="AR38" s="655"/>
      <c r="AS38" s="655"/>
      <c r="AT38" s="655"/>
      <c r="AU38" s="655"/>
      <c r="AV38" s="655"/>
      <c r="AW38" s="655"/>
      <c r="AX38" s="655"/>
      <c r="AY38" s="656"/>
      <c r="AZ38" s="621">
        <v>1115525</v>
      </c>
      <c r="BA38" s="622"/>
      <c r="BB38" s="622"/>
      <c r="BC38" s="622"/>
      <c r="BD38" s="634"/>
      <c r="BE38" s="634"/>
      <c r="BF38" s="657"/>
      <c r="BG38" s="618" t="s">
        <v>344</v>
      </c>
      <c r="BH38" s="619"/>
      <c r="BI38" s="619"/>
      <c r="BJ38" s="619"/>
      <c r="BK38" s="619"/>
      <c r="BL38" s="619"/>
      <c r="BM38" s="619"/>
      <c r="BN38" s="619"/>
      <c r="BO38" s="619"/>
      <c r="BP38" s="619"/>
      <c r="BQ38" s="619"/>
      <c r="BR38" s="619"/>
      <c r="BS38" s="619"/>
      <c r="BT38" s="619"/>
      <c r="BU38" s="620"/>
      <c r="BV38" s="621">
        <v>8648</v>
      </c>
      <c r="BW38" s="622"/>
      <c r="BX38" s="622"/>
      <c r="BY38" s="622"/>
      <c r="BZ38" s="622"/>
      <c r="CA38" s="622"/>
      <c r="CB38" s="658"/>
      <c r="CD38" s="618" t="s">
        <v>345</v>
      </c>
      <c r="CE38" s="619"/>
      <c r="CF38" s="619"/>
      <c r="CG38" s="619"/>
      <c r="CH38" s="619"/>
      <c r="CI38" s="619"/>
      <c r="CJ38" s="619"/>
      <c r="CK38" s="619"/>
      <c r="CL38" s="619"/>
      <c r="CM38" s="619"/>
      <c r="CN38" s="619"/>
      <c r="CO38" s="619"/>
      <c r="CP38" s="619"/>
      <c r="CQ38" s="620"/>
      <c r="CR38" s="621">
        <v>3070477</v>
      </c>
      <c r="CS38" s="622"/>
      <c r="CT38" s="622"/>
      <c r="CU38" s="622"/>
      <c r="CV38" s="622"/>
      <c r="CW38" s="622"/>
      <c r="CX38" s="622"/>
      <c r="CY38" s="623"/>
      <c r="CZ38" s="624">
        <v>6.5</v>
      </c>
      <c r="DA38" s="636"/>
      <c r="DB38" s="636"/>
      <c r="DC38" s="637"/>
      <c r="DD38" s="627">
        <v>2612339</v>
      </c>
      <c r="DE38" s="622"/>
      <c r="DF38" s="622"/>
      <c r="DG38" s="622"/>
      <c r="DH38" s="622"/>
      <c r="DI38" s="622"/>
      <c r="DJ38" s="622"/>
      <c r="DK38" s="623"/>
      <c r="DL38" s="627">
        <v>2077477</v>
      </c>
      <c r="DM38" s="622"/>
      <c r="DN38" s="622"/>
      <c r="DO38" s="622"/>
      <c r="DP38" s="622"/>
      <c r="DQ38" s="622"/>
      <c r="DR38" s="622"/>
      <c r="DS38" s="622"/>
      <c r="DT38" s="622"/>
      <c r="DU38" s="622"/>
      <c r="DV38" s="623"/>
      <c r="DW38" s="624">
        <v>8.1</v>
      </c>
      <c r="DX38" s="636"/>
      <c r="DY38" s="636"/>
      <c r="DZ38" s="636"/>
      <c r="EA38" s="636"/>
      <c r="EB38" s="636"/>
      <c r="EC38" s="648"/>
    </row>
    <row r="39" spans="2:133" ht="11.25" customHeight="1" x14ac:dyDescent="0.15">
      <c r="B39" s="618" t="s">
        <v>346</v>
      </c>
      <c r="C39" s="619"/>
      <c r="D39" s="619"/>
      <c r="E39" s="619"/>
      <c r="F39" s="619"/>
      <c r="G39" s="619"/>
      <c r="H39" s="619"/>
      <c r="I39" s="619"/>
      <c r="J39" s="619"/>
      <c r="K39" s="619"/>
      <c r="L39" s="619"/>
      <c r="M39" s="619"/>
      <c r="N39" s="619"/>
      <c r="O39" s="619"/>
      <c r="P39" s="619"/>
      <c r="Q39" s="620"/>
      <c r="R39" s="621" t="s">
        <v>183</v>
      </c>
      <c r="S39" s="622"/>
      <c r="T39" s="622"/>
      <c r="U39" s="622"/>
      <c r="V39" s="622"/>
      <c r="W39" s="622"/>
      <c r="X39" s="622"/>
      <c r="Y39" s="623"/>
      <c r="Z39" s="659" t="s">
        <v>241</v>
      </c>
      <c r="AA39" s="659"/>
      <c r="AB39" s="659"/>
      <c r="AC39" s="659"/>
      <c r="AD39" s="660" t="s">
        <v>241</v>
      </c>
      <c r="AE39" s="660"/>
      <c r="AF39" s="660"/>
      <c r="AG39" s="660"/>
      <c r="AH39" s="660"/>
      <c r="AI39" s="660"/>
      <c r="AJ39" s="660"/>
      <c r="AK39" s="660"/>
      <c r="AL39" s="624" t="s">
        <v>183</v>
      </c>
      <c r="AM39" s="625"/>
      <c r="AN39" s="625"/>
      <c r="AO39" s="661"/>
      <c r="AQ39" s="654" t="s">
        <v>347</v>
      </c>
      <c r="AR39" s="655"/>
      <c r="AS39" s="655"/>
      <c r="AT39" s="655"/>
      <c r="AU39" s="655"/>
      <c r="AV39" s="655"/>
      <c r="AW39" s="655"/>
      <c r="AX39" s="655"/>
      <c r="AY39" s="656"/>
      <c r="AZ39" s="621">
        <v>396566</v>
      </c>
      <c r="BA39" s="622"/>
      <c r="BB39" s="622"/>
      <c r="BC39" s="622"/>
      <c r="BD39" s="634"/>
      <c r="BE39" s="634"/>
      <c r="BF39" s="657"/>
      <c r="BG39" s="618" t="s">
        <v>348</v>
      </c>
      <c r="BH39" s="619"/>
      <c r="BI39" s="619"/>
      <c r="BJ39" s="619"/>
      <c r="BK39" s="619"/>
      <c r="BL39" s="619"/>
      <c r="BM39" s="619"/>
      <c r="BN39" s="619"/>
      <c r="BO39" s="619"/>
      <c r="BP39" s="619"/>
      <c r="BQ39" s="619"/>
      <c r="BR39" s="619"/>
      <c r="BS39" s="619"/>
      <c r="BT39" s="619"/>
      <c r="BU39" s="620"/>
      <c r="BV39" s="621">
        <v>13164</v>
      </c>
      <c r="BW39" s="622"/>
      <c r="BX39" s="622"/>
      <c r="BY39" s="622"/>
      <c r="BZ39" s="622"/>
      <c r="CA39" s="622"/>
      <c r="CB39" s="658"/>
      <c r="CD39" s="618" t="s">
        <v>349</v>
      </c>
      <c r="CE39" s="619"/>
      <c r="CF39" s="619"/>
      <c r="CG39" s="619"/>
      <c r="CH39" s="619"/>
      <c r="CI39" s="619"/>
      <c r="CJ39" s="619"/>
      <c r="CK39" s="619"/>
      <c r="CL39" s="619"/>
      <c r="CM39" s="619"/>
      <c r="CN39" s="619"/>
      <c r="CO39" s="619"/>
      <c r="CP39" s="619"/>
      <c r="CQ39" s="620"/>
      <c r="CR39" s="621">
        <v>1494606</v>
      </c>
      <c r="CS39" s="634"/>
      <c r="CT39" s="634"/>
      <c r="CU39" s="634"/>
      <c r="CV39" s="634"/>
      <c r="CW39" s="634"/>
      <c r="CX39" s="634"/>
      <c r="CY39" s="635"/>
      <c r="CZ39" s="624">
        <v>3.2</v>
      </c>
      <c r="DA39" s="636"/>
      <c r="DB39" s="636"/>
      <c r="DC39" s="637"/>
      <c r="DD39" s="627">
        <v>924268</v>
      </c>
      <c r="DE39" s="634"/>
      <c r="DF39" s="634"/>
      <c r="DG39" s="634"/>
      <c r="DH39" s="634"/>
      <c r="DI39" s="634"/>
      <c r="DJ39" s="634"/>
      <c r="DK39" s="635"/>
      <c r="DL39" s="627" t="s">
        <v>241</v>
      </c>
      <c r="DM39" s="634"/>
      <c r="DN39" s="634"/>
      <c r="DO39" s="634"/>
      <c r="DP39" s="634"/>
      <c r="DQ39" s="634"/>
      <c r="DR39" s="634"/>
      <c r="DS39" s="634"/>
      <c r="DT39" s="634"/>
      <c r="DU39" s="634"/>
      <c r="DV39" s="635"/>
      <c r="DW39" s="624" t="s">
        <v>241</v>
      </c>
      <c r="DX39" s="636"/>
      <c r="DY39" s="636"/>
      <c r="DZ39" s="636"/>
      <c r="EA39" s="636"/>
      <c r="EB39" s="636"/>
      <c r="EC39" s="648"/>
    </row>
    <row r="40" spans="2:133" ht="11.25" customHeight="1" x14ac:dyDescent="0.15">
      <c r="B40" s="618" t="s">
        <v>350</v>
      </c>
      <c r="C40" s="619"/>
      <c r="D40" s="619"/>
      <c r="E40" s="619"/>
      <c r="F40" s="619"/>
      <c r="G40" s="619"/>
      <c r="H40" s="619"/>
      <c r="I40" s="619"/>
      <c r="J40" s="619"/>
      <c r="K40" s="619"/>
      <c r="L40" s="619"/>
      <c r="M40" s="619"/>
      <c r="N40" s="619"/>
      <c r="O40" s="619"/>
      <c r="P40" s="619"/>
      <c r="Q40" s="620"/>
      <c r="R40" s="621">
        <v>231642</v>
      </c>
      <c r="S40" s="622"/>
      <c r="T40" s="622"/>
      <c r="U40" s="622"/>
      <c r="V40" s="622"/>
      <c r="W40" s="622"/>
      <c r="X40" s="622"/>
      <c r="Y40" s="623"/>
      <c r="Z40" s="659">
        <v>0.5</v>
      </c>
      <c r="AA40" s="659"/>
      <c r="AB40" s="659"/>
      <c r="AC40" s="659"/>
      <c r="AD40" s="660" t="s">
        <v>183</v>
      </c>
      <c r="AE40" s="660"/>
      <c r="AF40" s="660"/>
      <c r="AG40" s="660"/>
      <c r="AH40" s="660"/>
      <c r="AI40" s="660"/>
      <c r="AJ40" s="660"/>
      <c r="AK40" s="660"/>
      <c r="AL40" s="624" t="s">
        <v>241</v>
      </c>
      <c r="AM40" s="625"/>
      <c r="AN40" s="625"/>
      <c r="AO40" s="661"/>
      <c r="AQ40" s="654" t="s">
        <v>351</v>
      </c>
      <c r="AR40" s="655"/>
      <c r="AS40" s="655"/>
      <c r="AT40" s="655"/>
      <c r="AU40" s="655"/>
      <c r="AV40" s="655"/>
      <c r="AW40" s="655"/>
      <c r="AX40" s="655"/>
      <c r="AY40" s="656"/>
      <c r="AZ40" s="621">
        <v>325121</v>
      </c>
      <c r="BA40" s="622"/>
      <c r="BB40" s="622"/>
      <c r="BC40" s="622"/>
      <c r="BD40" s="634"/>
      <c r="BE40" s="634"/>
      <c r="BF40" s="657"/>
      <c r="BG40" s="662" t="s">
        <v>352</v>
      </c>
      <c r="BH40" s="663"/>
      <c r="BI40" s="663"/>
      <c r="BJ40" s="663"/>
      <c r="BK40" s="663"/>
      <c r="BL40" s="223"/>
      <c r="BM40" s="619" t="s">
        <v>353</v>
      </c>
      <c r="BN40" s="619"/>
      <c r="BO40" s="619"/>
      <c r="BP40" s="619"/>
      <c r="BQ40" s="619"/>
      <c r="BR40" s="619"/>
      <c r="BS40" s="619"/>
      <c r="BT40" s="619"/>
      <c r="BU40" s="620"/>
      <c r="BV40" s="621">
        <v>70</v>
      </c>
      <c r="BW40" s="622"/>
      <c r="BX40" s="622"/>
      <c r="BY40" s="622"/>
      <c r="BZ40" s="622"/>
      <c r="CA40" s="622"/>
      <c r="CB40" s="658"/>
      <c r="CD40" s="618" t="s">
        <v>354</v>
      </c>
      <c r="CE40" s="619"/>
      <c r="CF40" s="619"/>
      <c r="CG40" s="619"/>
      <c r="CH40" s="619"/>
      <c r="CI40" s="619"/>
      <c r="CJ40" s="619"/>
      <c r="CK40" s="619"/>
      <c r="CL40" s="619"/>
      <c r="CM40" s="619"/>
      <c r="CN40" s="619"/>
      <c r="CO40" s="619"/>
      <c r="CP40" s="619"/>
      <c r="CQ40" s="620"/>
      <c r="CR40" s="621">
        <v>1347058</v>
      </c>
      <c r="CS40" s="622"/>
      <c r="CT40" s="622"/>
      <c r="CU40" s="622"/>
      <c r="CV40" s="622"/>
      <c r="CW40" s="622"/>
      <c r="CX40" s="622"/>
      <c r="CY40" s="623"/>
      <c r="CZ40" s="624">
        <v>2.9</v>
      </c>
      <c r="DA40" s="636"/>
      <c r="DB40" s="636"/>
      <c r="DC40" s="637"/>
      <c r="DD40" s="627">
        <v>740284</v>
      </c>
      <c r="DE40" s="622"/>
      <c r="DF40" s="622"/>
      <c r="DG40" s="622"/>
      <c r="DH40" s="622"/>
      <c r="DI40" s="622"/>
      <c r="DJ40" s="622"/>
      <c r="DK40" s="623"/>
      <c r="DL40" s="627">
        <v>381810</v>
      </c>
      <c r="DM40" s="622"/>
      <c r="DN40" s="622"/>
      <c r="DO40" s="622"/>
      <c r="DP40" s="622"/>
      <c r="DQ40" s="622"/>
      <c r="DR40" s="622"/>
      <c r="DS40" s="622"/>
      <c r="DT40" s="622"/>
      <c r="DU40" s="622"/>
      <c r="DV40" s="623"/>
      <c r="DW40" s="624">
        <v>1.5</v>
      </c>
      <c r="DX40" s="636"/>
      <c r="DY40" s="636"/>
      <c r="DZ40" s="636"/>
      <c r="EA40" s="636"/>
      <c r="EB40" s="636"/>
      <c r="EC40" s="648"/>
    </row>
    <row r="41" spans="2:133" ht="11.25" customHeight="1" x14ac:dyDescent="0.15">
      <c r="B41" s="602" t="s">
        <v>355</v>
      </c>
      <c r="C41" s="603"/>
      <c r="D41" s="603"/>
      <c r="E41" s="603"/>
      <c r="F41" s="603"/>
      <c r="G41" s="603"/>
      <c r="H41" s="603"/>
      <c r="I41" s="603"/>
      <c r="J41" s="603"/>
      <c r="K41" s="603"/>
      <c r="L41" s="603"/>
      <c r="M41" s="603"/>
      <c r="N41" s="603"/>
      <c r="O41" s="603"/>
      <c r="P41" s="603"/>
      <c r="Q41" s="604"/>
      <c r="R41" s="605">
        <v>49202791</v>
      </c>
      <c r="S41" s="646"/>
      <c r="T41" s="646"/>
      <c r="U41" s="646"/>
      <c r="V41" s="646"/>
      <c r="W41" s="646"/>
      <c r="X41" s="646"/>
      <c r="Y41" s="649"/>
      <c r="Z41" s="650">
        <v>100</v>
      </c>
      <c r="AA41" s="650"/>
      <c r="AB41" s="650"/>
      <c r="AC41" s="650"/>
      <c r="AD41" s="651">
        <v>25444057</v>
      </c>
      <c r="AE41" s="651"/>
      <c r="AF41" s="651"/>
      <c r="AG41" s="651"/>
      <c r="AH41" s="651"/>
      <c r="AI41" s="651"/>
      <c r="AJ41" s="651"/>
      <c r="AK41" s="651"/>
      <c r="AL41" s="608">
        <v>100</v>
      </c>
      <c r="AM41" s="652"/>
      <c r="AN41" s="652"/>
      <c r="AO41" s="653"/>
      <c r="AQ41" s="654" t="s">
        <v>356</v>
      </c>
      <c r="AR41" s="655"/>
      <c r="AS41" s="655"/>
      <c r="AT41" s="655"/>
      <c r="AU41" s="655"/>
      <c r="AV41" s="655"/>
      <c r="AW41" s="655"/>
      <c r="AX41" s="655"/>
      <c r="AY41" s="656"/>
      <c r="AZ41" s="621">
        <v>460055</v>
      </c>
      <c r="BA41" s="622"/>
      <c r="BB41" s="622"/>
      <c r="BC41" s="622"/>
      <c r="BD41" s="634"/>
      <c r="BE41" s="634"/>
      <c r="BF41" s="657"/>
      <c r="BG41" s="662"/>
      <c r="BH41" s="663"/>
      <c r="BI41" s="663"/>
      <c r="BJ41" s="663"/>
      <c r="BK41" s="663"/>
      <c r="BL41" s="223"/>
      <c r="BM41" s="619" t="s">
        <v>357</v>
      </c>
      <c r="BN41" s="619"/>
      <c r="BO41" s="619"/>
      <c r="BP41" s="619"/>
      <c r="BQ41" s="619"/>
      <c r="BR41" s="619"/>
      <c r="BS41" s="619"/>
      <c r="BT41" s="619"/>
      <c r="BU41" s="620"/>
      <c r="BV41" s="621" t="s">
        <v>183</v>
      </c>
      <c r="BW41" s="622"/>
      <c r="BX41" s="622"/>
      <c r="BY41" s="622"/>
      <c r="BZ41" s="622"/>
      <c r="CA41" s="622"/>
      <c r="CB41" s="658"/>
      <c r="CD41" s="618" t="s">
        <v>358</v>
      </c>
      <c r="CE41" s="619"/>
      <c r="CF41" s="619"/>
      <c r="CG41" s="619"/>
      <c r="CH41" s="619"/>
      <c r="CI41" s="619"/>
      <c r="CJ41" s="619"/>
      <c r="CK41" s="619"/>
      <c r="CL41" s="619"/>
      <c r="CM41" s="619"/>
      <c r="CN41" s="619"/>
      <c r="CO41" s="619"/>
      <c r="CP41" s="619"/>
      <c r="CQ41" s="620"/>
      <c r="CR41" s="621" t="s">
        <v>241</v>
      </c>
      <c r="CS41" s="634"/>
      <c r="CT41" s="634"/>
      <c r="CU41" s="634"/>
      <c r="CV41" s="634"/>
      <c r="CW41" s="634"/>
      <c r="CX41" s="634"/>
      <c r="CY41" s="635"/>
      <c r="CZ41" s="624" t="s">
        <v>183</v>
      </c>
      <c r="DA41" s="636"/>
      <c r="DB41" s="636"/>
      <c r="DC41" s="637"/>
      <c r="DD41" s="627" t="s">
        <v>241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359</v>
      </c>
      <c r="AR42" s="667"/>
      <c r="AS42" s="667"/>
      <c r="AT42" s="667"/>
      <c r="AU42" s="667"/>
      <c r="AV42" s="667"/>
      <c r="AW42" s="667"/>
      <c r="AX42" s="667"/>
      <c r="AY42" s="668"/>
      <c r="AZ42" s="605">
        <v>2285301</v>
      </c>
      <c r="BA42" s="646"/>
      <c r="BB42" s="646"/>
      <c r="BC42" s="646"/>
      <c r="BD42" s="606"/>
      <c r="BE42" s="606"/>
      <c r="BF42" s="669"/>
      <c r="BG42" s="664"/>
      <c r="BH42" s="665"/>
      <c r="BI42" s="665"/>
      <c r="BJ42" s="665"/>
      <c r="BK42" s="665"/>
      <c r="BL42" s="224"/>
      <c r="BM42" s="603" t="s">
        <v>360</v>
      </c>
      <c r="BN42" s="603"/>
      <c r="BO42" s="603"/>
      <c r="BP42" s="603"/>
      <c r="BQ42" s="603"/>
      <c r="BR42" s="603"/>
      <c r="BS42" s="603"/>
      <c r="BT42" s="603"/>
      <c r="BU42" s="604"/>
      <c r="BV42" s="605">
        <v>317</v>
      </c>
      <c r="BW42" s="646"/>
      <c r="BX42" s="646"/>
      <c r="BY42" s="646"/>
      <c r="BZ42" s="646"/>
      <c r="CA42" s="646"/>
      <c r="CB42" s="647"/>
      <c r="CD42" s="618" t="s">
        <v>361</v>
      </c>
      <c r="CE42" s="619"/>
      <c r="CF42" s="619"/>
      <c r="CG42" s="619"/>
      <c r="CH42" s="619"/>
      <c r="CI42" s="619"/>
      <c r="CJ42" s="619"/>
      <c r="CK42" s="619"/>
      <c r="CL42" s="619"/>
      <c r="CM42" s="619"/>
      <c r="CN42" s="619"/>
      <c r="CO42" s="619"/>
      <c r="CP42" s="619"/>
      <c r="CQ42" s="620"/>
      <c r="CR42" s="621">
        <v>6407629</v>
      </c>
      <c r="CS42" s="634"/>
      <c r="CT42" s="634"/>
      <c r="CU42" s="634"/>
      <c r="CV42" s="634"/>
      <c r="CW42" s="634"/>
      <c r="CX42" s="634"/>
      <c r="CY42" s="635"/>
      <c r="CZ42" s="624">
        <v>13.6</v>
      </c>
      <c r="DA42" s="636"/>
      <c r="DB42" s="636"/>
      <c r="DC42" s="637"/>
      <c r="DD42" s="627">
        <v>1578295</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362</v>
      </c>
      <c r="CD43" s="618" t="s">
        <v>363</v>
      </c>
      <c r="CE43" s="619"/>
      <c r="CF43" s="619"/>
      <c r="CG43" s="619"/>
      <c r="CH43" s="619"/>
      <c r="CI43" s="619"/>
      <c r="CJ43" s="619"/>
      <c r="CK43" s="619"/>
      <c r="CL43" s="619"/>
      <c r="CM43" s="619"/>
      <c r="CN43" s="619"/>
      <c r="CO43" s="619"/>
      <c r="CP43" s="619"/>
      <c r="CQ43" s="620"/>
      <c r="CR43" s="621">
        <v>188398</v>
      </c>
      <c r="CS43" s="634"/>
      <c r="CT43" s="634"/>
      <c r="CU43" s="634"/>
      <c r="CV43" s="634"/>
      <c r="CW43" s="634"/>
      <c r="CX43" s="634"/>
      <c r="CY43" s="635"/>
      <c r="CZ43" s="624">
        <v>0.4</v>
      </c>
      <c r="DA43" s="636"/>
      <c r="DB43" s="636"/>
      <c r="DC43" s="637"/>
      <c r="DD43" s="627">
        <v>188398</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364</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312</v>
      </c>
      <c r="CE44" s="641"/>
      <c r="CF44" s="618" t="s">
        <v>365</v>
      </c>
      <c r="CG44" s="619"/>
      <c r="CH44" s="619"/>
      <c r="CI44" s="619"/>
      <c r="CJ44" s="619"/>
      <c r="CK44" s="619"/>
      <c r="CL44" s="619"/>
      <c r="CM44" s="619"/>
      <c r="CN44" s="619"/>
      <c r="CO44" s="619"/>
      <c r="CP44" s="619"/>
      <c r="CQ44" s="620"/>
      <c r="CR44" s="621">
        <v>6205281</v>
      </c>
      <c r="CS44" s="622"/>
      <c r="CT44" s="622"/>
      <c r="CU44" s="622"/>
      <c r="CV44" s="622"/>
      <c r="CW44" s="622"/>
      <c r="CX44" s="622"/>
      <c r="CY44" s="623"/>
      <c r="CZ44" s="624">
        <v>13.2</v>
      </c>
      <c r="DA44" s="625"/>
      <c r="DB44" s="625"/>
      <c r="DC44" s="626"/>
      <c r="DD44" s="627">
        <v>1453583</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366</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367</v>
      </c>
      <c r="CG45" s="619"/>
      <c r="CH45" s="619"/>
      <c r="CI45" s="619"/>
      <c r="CJ45" s="619"/>
      <c r="CK45" s="619"/>
      <c r="CL45" s="619"/>
      <c r="CM45" s="619"/>
      <c r="CN45" s="619"/>
      <c r="CO45" s="619"/>
      <c r="CP45" s="619"/>
      <c r="CQ45" s="620"/>
      <c r="CR45" s="621">
        <v>1817063</v>
      </c>
      <c r="CS45" s="634"/>
      <c r="CT45" s="634"/>
      <c r="CU45" s="634"/>
      <c r="CV45" s="634"/>
      <c r="CW45" s="634"/>
      <c r="CX45" s="634"/>
      <c r="CY45" s="635"/>
      <c r="CZ45" s="624">
        <v>3.9</v>
      </c>
      <c r="DA45" s="636"/>
      <c r="DB45" s="636"/>
      <c r="DC45" s="637"/>
      <c r="DD45" s="627">
        <v>215721</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368</v>
      </c>
      <c r="CG46" s="619"/>
      <c r="CH46" s="619"/>
      <c r="CI46" s="619"/>
      <c r="CJ46" s="619"/>
      <c r="CK46" s="619"/>
      <c r="CL46" s="619"/>
      <c r="CM46" s="619"/>
      <c r="CN46" s="619"/>
      <c r="CO46" s="619"/>
      <c r="CP46" s="619"/>
      <c r="CQ46" s="620"/>
      <c r="CR46" s="621">
        <v>4163058</v>
      </c>
      <c r="CS46" s="622"/>
      <c r="CT46" s="622"/>
      <c r="CU46" s="622"/>
      <c r="CV46" s="622"/>
      <c r="CW46" s="622"/>
      <c r="CX46" s="622"/>
      <c r="CY46" s="623"/>
      <c r="CZ46" s="624">
        <v>8.8000000000000007</v>
      </c>
      <c r="DA46" s="625"/>
      <c r="DB46" s="625"/>
      <c r="DC46" s="626"/>
      <c r="DD46" s="627">
        <v>1155503</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369</v>
      </c>
      <c r="CG47" s="619"/>
      <c r="CH47" s="619"/>
      <c r="CI47" s="619"/>
      <c r="CJ47" s="619"/>
      <c r="CK47" s="619"/>
      <c r="CL47" s="619"/>
      <c r="CM47" s="619"/>
      <c r="CN47" s="619"/>
      <c r="CO47" s="619"/>
      <c r="CP47" s="619"/>
      <c r="CQ47" s="620"/>
      <c r="CR47" s="621">
        <v>202348</v>
      </c>
      <c r="CS47" s="634"/>
      <c r="CT47" s="634"/>
      <c r="CU47" s="634"/>
      <c r="CV47" s="634"/>
      <c r="CW47" s="634"/>
      <c r="CX47" s="634"/>
      <c r="CY47" s="635"/>
      <c r="CZ47" s="624">
        <v>0.4</v>
      </c>
      <c r="DA47" s="636"/>
      <c r="DB47" s="636"/>
      <c r="DC47" s="637"/>
      <c r="DD47" s="627">
        <v>124712</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370</v>
      </c>
      <c r="CG48" s="619"/>
      <c r="CH48" s="619"/>
      <c r="CI48" s="619"/>
      <c r="CJ48" s="619"/>
      <c r="CK48" s="619"/>
      <c r="CL48" s="619"/>
      <c r="CM48" s="619"/>
      <c r="CN48" s="619"/>
      <c r="CO48" s="619"/>
      <c r="CP48" s="619"/>
      <c r="CQ48" s="620"/>
      <c r="CR48" s="621" t="s">
        <v>241</v>
      </c>
      <c r="CS48" s="622"/>
      <c r="CT48" s="622"/>
      <c r="CU48" s="622"/>
      <c r="CV48" s="622"/>
      <c r="CW48" s="622"/>
      <c r="CX48" s="622"/>
      <c r="CY48" s="623"/>
      <c r="CZ48" s="624" t="s">
        <v>241</v>
      </c>
      <c r="DA48" s="625"/>
      <c r="DB48" s="625"/>
      <c r="DC48" s="626"/>
      <c r="DD48" s="627" t="s">
        <v>183</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371</v>
      </c>
      <c r="CE49" s="603"/>
      <c r="CF49" s="603"/>
      <c r="CG49" s="603"/>
      <c r="CH49" s="603"/>
      <c r="CI49" s="603"/>
      <c r="CJ49" s="603"/>
      <c r="CK49" s="603"/>
      <c r="CL49" s="603"/>
      <c r="CM49" s="603"/>
      <c r="CN49" s="603"/>
      <c r="CO49" s="603"/>
      <c r="CP49" s="603"/>
      <c r="CQ49" s="604"/>
      <c r="CR49" s="605">
        <v>47158099</v>
      </c>
      <c r="CS49" s="606"/>
      <c r="CT49" s="606"/>
      <c r="CU49" s="606"/>
      <c r="CV49" s="606"/>
      <c r="CW49" s="606"/>
      <c r="CX49" s="606"/>
      <c r="CY49" s="607"/>
      <c r="CZ49" s="608">
        <v>100</v>
      </c>
      <c r="DA49" s="609"/>
      <c r="DB49" s="609"/>
      <c r="DC49" s="610"/>
      <c r="DD49" s="611">
        <v>30798595</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CfY0icayVeOSAE2uhsiUpbHIdPFj6k6j4lEYCEPn9BpEU04SF21UWCpqygFagQWFnI6N0eUO6NAOMMKThWkc4w==" saltValue="4IU5dUw4RjGIETF5kAJi9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372</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373</v>
      </c>
      <c r="DK2" s="1092"/>
      <c r="DL2" s="1092"/>
      <c r="DM2" s="1092"/>
      <c r="DN2" s="1092"/>
      <c r="DO2" s="1093"/>
      <c r="DP2" s="228"/>
      <c r="DQ2" s="1091" t="s">
        <v>374</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376</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377</v>
      </c>
      <c r="B5" s="996"/>
      <c r="C5" s="996"/>
      <c r="D5" s="996"/>
      <c r="E5" s="996"/>
      <c r="F5" s="996"/>
      <c r="G5" s="996"/>
      <c r="H5" s="996"/>
      <c r="I5" s="996"/>
      <c r="J5" s="996"/>
      <c r="K5" s="996"/>
      <c r="L5" s="996"/>
      <c r="M5" s="996"/>
      <c r="N5" s="996"/>
      <c r="O5" s="996"/>
      <c r="P5" s="997"/>
      <c r="Q5" s="1001" t="s">
        <v>378</v>
      </c>
      <c r="R5" s="1002"/>
      <c r="S5" s="1002"/>
      <c r="T5" s="1002"/>
      <c r="U5" s="1003"/>
      <c r="V5" s="1001" t="s">
        <v>379</v>
      </c>
      <c r="W5" s="1002"/>
      <c r="X5" s="1002"/>
      <c r="Y5" s="1002"/>
      <c r="Z5" s="1003"/>
      <c r="AA5" s="1001" t="s">
        <v>380</v>
      </c>
      <c r="AB5" s="1002"/>
      <c r="AC5" s="1002"/>
      <c r="AD5" s="1002"/>
      <c r="AE5" s="1002"/>
      <c r="AF5" s="1094" t="s">
        <v>381</v>
      </c>
      <c r="AG5" s="1002"/>
      <c r="AH5" s="1002"/>
      <c r="AI5" s="1002"/>
      <c r="AJ5" s="1015"/>
      <c r="AK5" s="1002" t="s">
        <v>382</v>
      </c>
      <c r="AL5" s="1002"/>
      <c r="AM5" s="1002"/>
      <c r="AN5" s="1002"/>
      <c r="AO5" s="1003"/>
      <c r="AP5" s="1001" t="s">
        <v>383</v>
      </c>
      <c r="AQ5" s="1002"/>
      <c r="AR5" s="1002"/>
      <c r="AS5" s="1002"/>
      <c r="AT5" s="1003"/>
      <c r="AU5" s="1001" t="s">
        <v>384</v>
      </c>
      <c r="AV5" s="1002"/>
      <c r="AW5" s="1002"/>
      <c r="AX5" s="1002"/>
      <c r="AY5" s="1015"/>
      <c r="AZ5" s="232"/>
      <c r="BA5" s="232"/>
      <c r="BB5" s="232"/>
      <c r="BC5" s="232"/>
      <c r="BD5" s="232"/>
      <c r="BE5" s="233"/>
      <c r="BF5" s="233"/>
      <c r="BG5" s="233"/>
      <c r="BH5" s="233"/>
      <c r="BI5" s="233"/>
      <c r="BJ5" s="233"/>
      <c r="BK5" s="233"/>
      <c r="BL5" s="233"/>
      <c r="BM5" s="233"/>
      <c r="BN5" s="233"/>
      <c r="BO5" s="233"/>
      <c r="BP5" s="233"/>
      <c r="BQ5" s="995" t="s">
        <v>385</v>
      </c>
      <c r="BR5" s="996"/>
      <c r="BS5" s="996"/>
      <c r="BT5" s="996"/>
      <c r="BU5" s="996"/>
      <c r="BV5" s="996"/>
      <c r="BW5" s="996"/>
      <c r="BX5" s="996"/>
      <c r="BY5" s="996"/>
      <c r="BZ5" s="996"/>
      <c r="CA5" s="996"/>
      <c r="CB5" s="996"/>
      <c r="CC5" s="996"/>
      <c r="CD5" s="996"/>
      <c r="CE5" s="996"/>
      <c r="CF5" s="996"/>
      <c r="CG5" s="997"/>
      <c r="CH5" s="1001" t="s">
        <v>386</v>
      </c>
      <c r="CI5" s="1002"/>
      <c r="CJ5" s="1002"/>
      <c r="CK5" s="1002"/>
      <c r="CL5" s="1003"/>
      <c r="CM5" s="1001" t="s">
        <v>387</v>
      </c>
      <c r="CN5" s="1002"/>
      <c r="CO5" s="1002"/>
      <c r="CP5" s="1002"/>
      <c r="CQ5" s="1003"/>
      <c r="CR5" s="1001" t="s">
        <v>388</v>
      </c>
      <c r="CS5" s="1002"/>
      <c r="CT5" s="1002"/>
      <c r="CU5" s="1002"/>
      <c r="CV5" s="1003"/>
      <c r="CW5" s="1001" t="s">
        <v>389</v>
      </c>
      <c r="CX5" s="1002"/>
      <c r="CY5" s="1002"/>
      <c r="CZ5" s="1002"/>
      <c r="DA5" s="1003"/>
      <c r="DB5" s="1001" t="s">
        <v>390</v>
      </c>
      <c r="DC5" s="1002"/>
      <c r="DD5" s="1002"/>
      <c r="DE5" s="1002"/>
      <c r="DF5" s="1003"/>
      <c r="DG5" s="1084" t="s">
        <v>391</v>
      </c>
      <c r="DH5" s="1085"/>
      <c r="DI5" s="1085"/>
      <c r="DJ5" s="1085"/>
      <c r="DK5" s="1086"/>
      <c r="DL5" s="1084" t="s">
        <v>392</v>
      </c>
      <c r="DM5" s="1085"/>
      <c r="DN5" s="1085"/>
      <c r="DO5" s="1085"/>
      <c r="DP5" s="1086"/>
      <c r="DQ5" s="1001" t="s">
        <v>393</v>
      </c>
      <c r="DR5" s="1002"/>
      <c r="DS5" s="1002"/>
      <c r="DT5" s="1002"/>
      <c r="DU5" s="1003"/>
      <c r="DV5" s="1001" t="s">
        <v>384</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394</v>
      </c>
      <c r="C7" s="1048"/>
      <c r="D7" s="1048"/>
      <c r="E7" s="1048"/>
      <c r="F7" s="1048"/>
      <c r="G7" s="1048"/>
      <c r="H7" s="1048"/>
      <c r="I7" s="1048"/>
      <c r="J7" s="1048"/>
      <c r="K7" s="1048"/>
      <c r="L7" s="1048"/>
      <c r="M7" s="1048"/>
      <c r="N7" s="1048"/>
      <c r="O7" s="1048"/>
      <c r="P7" s="1049"/>
      <c r="Q7" s="1102">
        <v>49281</v>
      </c>
      <c r="R7" s="1103"/>
      <c r="S7" s="1103"/>
      <c r="T7" s="1103"/>
      <c r="U7" s="1103"/>
      <c r="V7" s="1103">
        <v>47237</v>
      </c>
      <c r="W7" s="1103"/>
      <c r="X7" s="1103"/>
      <c r="Y7" s="1103"/>
      <c r="Z7" s="1103"/>
      <c r="AA7" s="1103">
        <v>2045</v>
      </c>
      <c r="AB7" s="1103"/>
      <c r="AC7" s="1103"/>
      <c r="AD7" s="1103"/>
      <c r="AE7" s="1104"/>
      <c r="AF7" s="1105">
        <v>1212</v>
      </c>
      <c r="AG7" s="1106"/>
      <c r="AH7" s="1106"/>
      <c r="AI7" s="1106"/>
      <c r="AJ7" s="1107"/>
      <c r="AK7" s="1108">
        <v>3023</v>
      </c>
      <c r="AL7" s="1109"/>
      <c r="AM7" s="1109"/>
      <c r="AN7" s="1109"/>
      <c r="AO7" s="1109"/>
      <c r="AP7" s="1109">
        <v>48080</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598</v>
      </c>
      <c r="BT7" s="1100"/>
      <c r="BU7" s="1100"/>
      <c r="BV7" s="1100"/>
      <c r="BW7" s="1100"/>
      <c r="BX7" s="1100"/>
      <c r="BY7" s="1100"/>
      <c r="BZ7" s="1100"/>
      <c r="CA7" s="1100"/>
      <c r="CB7" s="1100"/>
      <c r="CC7" s="1100"/>
      <c r="CD7" s="1100"/>
      <c r="CE7" s="1100"/>
      <c r="CF7" s="1100"/>
      <c r="CG7" s="1112"/>
      <c r="CH7" s="1096">
        <v>4</v>
      </c>
      <c r="CI7" s="1097"/>
      <c r="CJ7" s="1097"/>
      <c r="CK7" s="1097"/>
      <c r="CL7" s="1098"/>
      <c r="CM7" s="1096">
        <v>113</v>
      </c>
      <c r="CN7" s="1097"/>
      <c r="CO7" s="1097"/>
      <c r="CP7" s="1097"/>
      <c r="CQ7" s="1098"/>
      <c r="CR7" s="1096">
        <v>20</v>
      </c>
      <c r="CS7" s="1097"/>
      <c r="CT7" s="1097"/>
      <c r="CU7" s="1097"/>
      <c r="CV7" s="1098"/>
      <c r="CW7" s="1096">
        <v>0</v>
      </c>
      <c r="CX7" s="1097"/>
      <c r="CY7" s="1097"/>
      <c r="CZ7" s="1097"/>
      <c r="DA7" s="1098"/>
      <c r="DB7" s="1096" t="s">
        <v>589</v>
      </c>
      <c r="DC7" s="1097"/>
      <c r="DD7" s="1097"/>
      <c r="DE7" s="1097"/>
      <c r="DF7" s="1098"/>
      <c r="DG7" s="1096" t="s">
        <v>589</v>
      </c>
      <c r="DH7" s="1097"/>
      <c r="DI7" s="1097"/>
      <c r="DJ7" s="1097"/>
      <c r="DK7" s="1098"/>
      <c r="DL7" s="1096" t="s">
        <v>589</v>
      </c>
      <c r="DM7" s="1097"/>
      <c r="DN7" s="1097"/>
      <c r="DO7" s="1097"/>
      <c r="DP7" s="1098"/>
      <c r="DQ7" s="1096" t="s">
        <v>589</v>
      </c>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599</v>
      </c>
      <c r="BT8" s="993"/>
      <c r="BU8" s="993"/>
      <c r="BV8" s="993"/>
      <c r="BW8" s="993"/>
      <c r="BX8" s="993"/>
      <c r="BY8" s="993"/>
      <c r="BZ8" s="993"/>
      <c r="CA8" s="993"/>
      <c r="CB8" s="993"/>
      <c r="CC8" s="993"/>
      <c r="CD8" s="993"/>
      <c r="CE8" s="993"/>
      <c r="CF8" s="993"/>
      <c r="CG8" s="1014"/>
      <c r="CH8" s="989">
        <v>0</v>
      </c>
      <c r="CI8" s="990"/>
      <c r="CJ8" s="990"/>
      <c r="CK8" s="990"/>
      <c r="CL8" s="991"/>
      <c r="CM8" s="989">
        <v>30</v>
      </c>
      <c r="CN8" s="990"/>
      <c r="CO8" s="990"/>
      <c r="CP8" s="990"/>
      <c r="CQ8" s="991"/>
      <c r="CR8" s="989">
        <v>10</v>
      </c>
      <c r="CS8" s="990"/>
      <c r="CT8" s="990"/>
      <c r="CU8" s="990"/>
      <c r="CV8" s="991"/>
      <c r="CW8" s="989">
        <v>0</v>
      </c>
      <c r="CX8" s="990"/>
      <c r="CY8" s="990"/>
      <c r="CZ8" s="990"/>
      <c r="DA8" s="991"/>
      <c r="DB8" s="989">
        <v>121</v>
      </c>
      <c r="DC8" s="990"/>
      <c r="DD8" s="990"/>
      <c r="DE8" s="990"/>
      <c r="DF8" s="991"/>
      <c r="DG8" s="989" t="s">
        <v>589</v>
      </c>
      <c r="DH8" s="990"/>
      <c r="DI8" s="990"/>
      <c r="DJ8" s="990"/>
      <c r="DK8" s="991"/>
      <c r="DL8" s="989" t="s">
        <v>589</v>
      </c>
      <c r="DM8" s="990"/>
      <c r="DN8" s="990"/>
      <c r="DO8" s="990"/>
      <c r="DP8" s="991"/>
      <c r="DQ8" s="989" t="s">
        <v>589</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600</v>
      </c>
      <c r="BT9" s="993"/>
      <c r="BU9" s="993"/>
      <c r="BV9" s="993"/>
      <c r="BW9" s="993"/>
      <c r="BX9" s="993"/>
      <c r="BY9" s="993"/>
      <c r="BZ9" s="993"/>
      <c r="CA9" s="993"/>
      <c r="CB9" s="993"/>
      <c r="CC9" s="993"/>
      <c r="CD9" s="993"/>
      <c r="CE9" s="993"/>
      <c r="CF9" s="993"/>
      <c r="CG9" s="1014"/>
      <c r="CH9" s="989">
        <v>-1</v>
      </c>
      <c r="CI9" s="990"/>
      <c r="CJ9" s="990"/>
      <c r="CK9" s="990"/>
      <c r="CL9" s="991"/>
      <c r="CM9" s="989">
        <v>2</v>
      </c>
      <c r="CN9" s="990"/>
      <c r="CO9" s="990"/>
      <c r="CP9" s="990"/>
      <c r="CQ9" s="991"/>
      <c r="CR9" s="989">
        <v>9</v>
      </c>
      <c r="CS9" s="990"/>
      <c r="CT9" s="990"/>
      <c r="CU9" s="990"/>
      <c r="CV9" s="991"/>
      <c r="CW9" s="989">
        <v>1</v>
      </c>
      <c r="CX9" s="990"/>
      <c r="CY9" s="990"/>
      <c r="CZ9" s="990"/>
      <c r="DA9" s="991"/>
      <c r="DB9" s="989" t="s">
        <v>589</v>
      </c>
      <c r="DC9" s="990"/>
      <c r="DD9" s="990"/>
      <c r="DE9" s="990"/>
      <c r="DF9" s="991"/>
      <c r="DG9" s="989" t="s">
        <v>589</v>
      </c>
      <c r="DH9" s="990"/>
      <c r="DI9" s="990"/>
      <c r="DJ9" s="990"/>
      <c r="DK9" s="991"/>
      <c r="DL9" s="989" t="s">
        <v>589</v>
      </c>
      <c r="DM9" s="990"/>
      <c r="DN9" s="990"/>
      <c r="DO9" s="990"/>
      <c r="DP9" s="991"/>
      <c r="DQ9" s="989" t="s">
        <v>589</v>
      </c>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601</v>
      </c>
      <c r="BT10" s="993"/>
      <c r="BU10" s="993"/>
      <c r="BV10" s="993"/>
      <c r="BW10" s="993"/>
      <c r="BX10" s="993"/>
      <c r="BY10" s="993"/>
      <c r="BZ10" s="993"/>
      <c r="CA10" s="993"/>
      <c r="CB10" s="993"/>
      <c r="CC10" s="993"/>
      <c r="CD10" s="993"/>
      <c r="CE10" s="993"/>
      <c r="CF10" s="993"/>
      <c r="CG10" s="1014"/>
      <c r="CH10" s="989">
        <v>1</v>
      </c>
      <c r="CI10" s="990"/>
      <c r="CJ10" s="990"/>
      <c r="CK10" s="990"/>
      <c r="CL10" s="991"/>
      <c r="CM10" s="989">
        <v>53</v>
      </c>
      <c r="CN10" s="990"/>
      <c r="CO10" s="990"/>
      <c r="CP10" s="990"/>
      <c r="CQ10" s="991"/>
      <c r="CR10" s="989">
        <v>27</v>
      </c>
      <c r="CS10" s="990"/>
      <c r="CT10" s="990"/>
      <c r="CU10" s="990"/>
      <c r="CV10" s="991"/>
      <c r="CW10" s="989">
        <v>16</v>
      </c>
      <c r="CX10" s="990"/>
      <c r="CY10" s="990"/>
      <c r="CZ10" s="990"/>
      <c r="DA10" s="991"/>
      <c r="DB10" s="989" t="s">
        <v>589</v>
      </c>
      <c r="DC10" s="990"/>
      <c r="DD10" s="990"/>
      <c r="DE10" s="990"/>
      <c r="DF10" s="991"/>
      <c r="DG10" s="989" t="s">
        <v>589</v>
      </c>
      <c r="DH10" s="990"/>
      <c r="DI10" s="990"/>
      <c r="DJ10" s="990"/>
      <c r="DK10" s="991"/>
      <c r="DL10" s="989" t="s">
        <v>589</v>
      </c>
      <c r="DM10" s="990"/>
      <c r="DN10" s="990"/>
      <c r="DO10" s="990"/>
      <c r="DP10" s="991"/>
      <c r="DQ10" s="989" t="s">
        <v>589</v>
      </c>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602</v>
      </c>
      <c r="BT11" s="993"/>
      <c r="BU11" s="993"/>
      <c r="BV11" s="993"/>
      <c r="BW11" s="993"/>
      <c r="BX11" s="993"/>
      <c r="BY11" s="993"/>
      <c r="BZ11" s="993"/>
      <c r="CA11" s="993"/>
      <c r="CB11" s="993"/>
      <c r="CC11" s="993"/>
      <c r="CD11" s="993"/>
      <c r="CE11" s="993"/>
      <c r="CF11" s="993"/>
      <c r="CG11" s="1014"/>
      <c r="CH11" s="989">
        <v>0</v>
      </c>
      <c r="CI11" s="990"/>
      <c r="CJ11" s="990"/>
      <c r="CK11" s="990"/>
      <c r="CL11" s="991"/>
      <c r="CM11" s="989">
        <v>9</v>
      </c>
      <c r="CN11" s="990"/>
      <c r="CO11" s="990"/>
      <c r="CP11" s="990"/>
      <c r="CQ11" s="991"/>
      <c r="CR11" s="989">
        <v>2</v>
      </c>
      <c r="CS11" s="990"/>
      <c r="CT11" s="990"/>
      <c r="CU11" s="990"/>
      <c r="CV11" s="991"/>
      <c r="CW11" s="989">
        <v>0</v>
      </c>
      <c r="CX11" s="990"/>
      <c r="CY11" s="990"/>
      <c r="CZ11" s="990"/>
      <c r="DA11" s="991"/>
      <c r="DB11" s="989" t="s">
        <v>589</v>
      </c>
      <c r="DC11" s="990"/>
      <c r="DD11" s="990"/>
      <c r="DE11" s="990"/>
      <c r="DF11" s="991"/>
      <c r="DG11" s="989" t="s">
        <v>589</v>
      </c>
      <c r="DH11" s="990"/>
      <c r="DI11" s="990"/>
      <c r="DJ11" s="990"/>
      <c r="DK11" s="991"/>
      <c r="DL11" s="989" t="s">
        <v>589</v>
      </c>
      <c r="DM11" s="990"/>
      <c r="DN11" s="990"/>
      <c r="DO11" s="990"/>
      <c r="DP11" s="991"/>
      <c r="DQ11" s="989" t="s">
        <v>589</v>
      </c>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t="s">
        <v>603</v>
      </c>
      <c r="BT12" s="993"/>
      <c r="BU12" s="993"/>
      <c r="BV12" s="993"/>
      <c r="BW12" s="993"/>
      <c r="BX12" s="993"/>
      <c r="BY12" s="993"/>
      <c r="BZ12" s="993"/>
      <c r="CA12" s="993"/>
      <c r="CB12" s="993"/>
      <c r="CC12" s="993"/>
      <c r="CD12" s="993"/>
      <c r="CE12" s="993"/>
      <c r="CF12" s="993"/>
      <c r="CG12" s="1014"/>
      <c r="CH12" s="989">
        <v>5</v>
      </c>
      <c r="CI12" s="990"/>
      <c r="CJ12" s="990"/>
      <c r="CK12" s="990"/>
      <c r="CL12" s="991"/>
      <c r="CM12" s="989">
        <v>33</v>
      </c>
      <c r="CN12" s="990"/>
      <c r="CO12" s="990"/>
      <c r="CP12" s="990"/>
      <c r="CQ12" s="991"/>
      <c r="CR12" s="989">
        <v>103</v>
      </c>
      <c r="CS12" s="990"/>
      <c r="CT12" s="990"/>
      <c r="CU12" s="990"/>
      <c r="CV12" s="991"/>
      <c r="CW12" s="989">
        <v>2</v>
      </c>
      <c r="CX12" s="990"/>
      <c r="CY12" s="990"/>
      <c r="CZ12" s="990"/>
      <c r="DA12" s="991"/>
      <c r="DB12" s="989" t="s">
        <v>589</v>
      </c>
      <c r="DC12" s="990"/>
      <c r="DD12" s="990"/>
      <c r="DE12" s="990"/>
      <c r="DF12" s="991"/>
      <c r="DG12" s="989" t="s">
        <v>589</v>
      </c>
      <c r="DH12" s="990"/>
      <c r="DI12" s="990"/>
      <c r="DJ12" s="990"/>
      <c r="DK12" s="991"/>
      <c r="DL12" s="989" t="s">
        <v>589</v>
      </c>
      <c r="DM12" s="990"/>
      <c r="DN12" s="990"/>
      <c r="DO12" s="990"/>
      <c r="DP12" s="991"/>
      <c r="DQ12" s="989" t="s">
        <v>589</v>
      </c>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t="s">
        <v>604</v>
      </c>
      <c r="BT13" s="993"/>
      <c r="BU13" s="993"/>
      <c r="BV13" s="993"/>
      <c r="BW13" s="993"/>
      <c r="BX13" s="993"/>
      <c r="BY13" s="993"/>
      <c r="BZ13" s="993"/>
      <c r="CA13" s="993"/>
      <c r="CB13" s="993"/>
      <c r="CC13" s="993"/>
      <c r="CD13" s="993"/>
      <c r="CE13" s="993"/>
      <c r="CF13" s="993"/>
      <c r="CG13" s="1014"/>
      <c r="CH13" s="989">
        <v>-1</v>
      </c>
      <c r="CI13" s="990"/>
      <c r="CJ13" s="990"/>
      <c r="CK13" s="990"/>
      <c r="CL13" s="991"/>
      <c r="CM13" s="989">
        <v>39</v>
      </c>
      <c r="CN13" s="990"/>
      <c r="CO13" s="990"/>
      <c r="CP13" s="990"/>
      <c r="CQ13" s="991"/>
      <c r="CR13" s="989">
        <v>3</v>
      </c>
      <c r="CS13" s="990"/>
      <c r="CT13" s="990"/>
      <c r="CU13" s="990"/>
      <c r="CV13" s="991"/>
      <c r="CW13" s="989">
        <v>26</v>
      </c>
      <c r="CX13" s="990"/>
      <c r="CY13" s="990"/>
      <c r="CZ13" s="990"/>
      <c r="DA13" s="991"/>
      <c r="DB13" s="989" t="s">
        <v>589</v>
      </c>
      <c r="DC13" s="990"/>
      <c r="DD13" s="990"/>
      <c r="DE13" s="990"/>
      <c r="DF13" s="991"/>
      <c r="DG13" s="989" t="s">
        <v>589</v>
      </c>
      <c r="DH13" s="990"/>
      <c r="DI13" s="990"/>
      <c r="DJ13" s="990"/>
      <c r="DK13" s="991"/>
      <c r="DL13" s="989" t="s">
        <v>589</v>
      </c>
      <c r="DM13" s="990"/>
      <c r="DN13" s="990"/>
      <c r="DO13" s="990"/>
      <c r="DP13" s="991"/>
      <c r="DQ13" s="989" t="s">
        <v>589</v>
      </c>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t="s">
        <v>605</v>
      </c>
      <c r="BT14" s="993"/>
      <c r="BU14" s="993"/>
      <c r="BV14" s="993"/>
      <c r="BW14" s="993"/>
      <c r="BX14" s="993"/>
      <c r="BY14" s="993"/>
      <c r="BZ14" s="993"/>
      <c r="CA14" s="993"/>
      <c r="CB14" s="993"/>
      <c r="CC14" s="993"/>
      <c r="CD14" s="993"/>
      <c r="CE14" s="993"/>
      <c r="CF14" s="993"/>
      <c r="CG14" s="1014"/>
      <c r="CH14" s="989">
        <v>11</v>
      </c>
      <c r="CI14" s="990"/>
      <c r="CJ14" s="990"/>
      <c r="CK14" s="990"/>
      <c r="CL14" s="991"/>
      <c r="CM14" s="989">
        <v>35</v>
      </c>
      <c r="CN14" s="990"/>
      <c r="CO14" s="990"/>
      <c r="CP14" s="990"/>
      <c r="CQ14" s="991"/>
      <c r="CR14" s="989">
        <v>0</v>
      </c>
      <c r="CS14" s="990"/>
      <c r="CT14" s="990"/>
      <c r="CU14" s="990"/>
      <c r="CV14" s="991"/>
      <c r="CW14" s="989">
        <v>74</v>
      </c>
      <c r="CX14" s="990"/>
      <c r="CY14" s="990"/>
      <c r="CZ14" s="990"/>
      <c r="DA14" s="991"/>
      <c r="DB14" s="989" t="s">
        <v>589</v>
      </c>
      <c r="DC14" s="990"/>
      <c r="DD14" s="990"/>
      <c r="DE14" s="990"/>
      <c r="DF14" s="991"/>
      <c r="DG14" s="989" t="s">
        <v>589</v>
      </c>
      <c r="DH14" s="990"/>
      <c r="DI14" s="990"/>
      <c r="DJ14" s="990"/>
      <c r="DK14" s="991"/>
      <c r="DL14" s="989" t="s">
        <v>589</v>
      </c>
      <c r="DM14" s="990"/>
      <c r="DN14" s="990"/>
      <c r="DO14" s="990"/>
      <c r="DP14" s="991"/>
      <c r="DQ14" s="989" t="s">
        <v>589</v>
      </c>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t="s">
        <v>606</v>
      </c>
      <c r="BT15" s="993"/>
      <c r="BU15" s="993"/>
      <c r="BV15" s="993"/>
      <c r="BW15" s="993"/>
      <c r="BX15" s="993"/>
      <c r="BY15" s="993"/>
      <c r="BZ15" s="993"/>
      <c r="CA15" s="993"/>
      <c r="CB15" s="993"/>
      <c r="CC15" s="993"/>
      <c r="CD15" s="993"/>
      <c r="CE15" s="993"/>
      <c r="CF15" s="993"/>
      <c r="CG15" s="1014"/>
      <c r="CH15" s="989">
        <v>0</v>
      </c>
      <c r="CI15" s="990"/>
      <c r="CJ15" s="990"/>
      <c r="CK15" s="990"/>
      <c r="CL15" s="991"/>
      <c r="CM15" s="989">
        <v>8</v>
      </c>
      <c r="CN15" s="990"/>
      <c r="CO15" s="990"/>
      <c r="CP15" s="990"/>
      <c r="CQ15" s="991"/>
      <c r="CR15" s="989">
        <v>3</v>
      </c>
      <c r="CS15" s="990"/>
      <c r="CT15" s="990"/>
      <c r="CU15" s="990"/>
      <c r="CV15" s="991"/>
      <c r="CW15" s="989">
        <v>1</v>
      </c>
      <c r="CX15" s="990"/>
      <c r="CY15" s="990"/>
      <c r="CZ15" s="990"/>
      <c r="DA15" s="991"/>
      <c r="DB15" s="989" t="s">
        <v>589</v>
      </c>
      <c r="DC15" s="990"/>
      <c r="DD15" s="990"/>
      <c r="DE15" s="990"/>
      <c r="DF15" s="991"/>
      <c r="DG15" s="989" t="s">
        <v>589</v>
      </c>
      <c r="DH15" s="990"/>
      <c r="DI15" s="990"/>
      <c r="DJ15" s="990"/>
      <c r="DK15" s="991"/>
      <c r="DL15" s="989" t="s">
        <v>589</v>
      </c>
      <c r="DM15" s="990"/>
      <c r="DN15" s="990"/>
      <c r="DO15" s="990"/>
      <c r="DP15" s="991"/>
      <c r="DQ15" s="989" t="s">
        <v>589</v>
      </c>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395</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396</v>
      </c>
      <c r="B23" s="937" t="s">
        <v>397</v>
      </c>
      <c r="C23" s="938"/>
      <c r="D23" s="938"/>
      <c r="E23" s="938"/>
      <c r="F23" s="938"/>
      <c r="G23" s="938"/>
      <c r="H23" s="938"/>
      <c r="I23" s="938"/>
      <c r="J23" s="938"/>
      <c r="K23" s="938"/>
      <c r="L23" s="938"/>
      <c r="M23" s="938"/>
      <c r="N23" s="938"/>
      <c r="O23" s="938"/>
      <c r="P23" s="948"/>
      <c r="Q23" s="1067">
        <v>49203</v>
      </c>
      <c r="R23" s="1061"/>
      <c r="S23" s="1061"/>
      <c r="T23" s="1061"/>
      <c r="U23" s="1061"/>
      <c r="V23" s="1061">
        <v>47158</v>
      </c>
      <c r="W23" s="1061"/>
      <c r="X23" s="1061"/>
      <c r="Y23" s="1061"/>
      <c r="Z23" s="1061"/>
      <c r="AA23" s="1061">
        <v>2045</v>
      </c>
      <c r="AB23" s="1061"/>
      <c r="AC23" s="1061"/>
      <c r="AD23" s="1061"/>
      <c r="AE23" s="1068"/>
      <c r="AF23" s="1069">
        <v>1212</v>
      </c>
      <c r="AG23" s="1061"/>
      <c r="AH23" s="1061"/>
      <c r="AI23" s="1061"/>
      <c r="AJ23" s="1070"/>
      <c r="AK23" s="1071"/>
      <c r="AL23" s="1072"/>
      <c r="AM23" s="1072"/>
      <c r="AN23" s="1072"/>
      <c r="AO23" s="1072"/>
      <c r="AP23" s="1061">
        <v>48080</v>
      </c>
      <c r="AQ23" s="1061"/>
      <c r="AR23" s="1061"/>
      <c r="AS23" s="1061"/>
      <c r="AT23" s="1061"/>
      <c r="AU23" s="1062"/>
      <c r="AV23" s="1062"/>
      <c r="AW23" s="1062"/>
      <c r="AX23" s="1062"/>
      <c r="AY23" s="1063"/>
      <c r="AZ23" s="1064" t="s">
        <v>398</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400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377</v>
      </c>
      <c r="B26" s="996"/>
      <c r="C26" s="996"/>
      <c r="D26" s="996"/>
      <c r="E26" s="996"/>
      <c r="F26" s="996"/>
      <c r="G26" s="996"/>
      <c r="H26" s="996"/>
      <c r="I26" s="996"/>
      <c r="J26" s="996"/>
      <c r="K26" s="996"/>
      <c r="L26" s="996"/>
      <c r="M26" s="996"/>
      <c r="N26" s="996"/>
      <c r="O26" s="996"/>
      <c r="P26" s="997"/>
      <c r="Q26" s="1001" t="s">
        <v>401</v>
      </c>
      <c r="R26" s="1002"/>
      <c r="S26" s="1002"/>
      <c r="T26" s="1002"/>
      <c r="U26" s="1003"/>
      <c r="V26" s="1001" t="s">
        <v>402</v>
      </c>
      <c r="W26" s="1002"/>
      <c r="X26" s="1002"/>
      <c r="Y26" s="1002"/>
      <c r="Z26" s="1003"/>
      <c r="AA26" s="1001" t="s">
        <v>403</v>
      </c>
      <c r="AB26" s="1002"/>
      <c r="AC26" s="1002"/>
      <c r="AD26" s="1002"/>
      <c r="AE26" s="1002"/>
      <c r="AF26" s="1055" t="s">
        <v>404</v>
      </c>
      <c r="AG26" s="1008"/>
      <c r="AH26" s="1008"/>
      <c r="AI26" s="1008"/>
      <c r="AJ26" s="1056"/>
      <c r="AK26" s="1002" t="s">
        <v>405</v>
      </c>
      <c r="AL26" s="1002"/>
      <c r="AM26" s="1002"/>
      <c r="AN26" s="1002"/>
      <c r="AO26" s="1003"/>
      <c r="AP26" s="1001" t="s">
        <v>406</v>
      </c>
      <c r="AQ26" s="1002"/>
      <c r="AR26" s="1002"/>
      <c r="AS26" s="1002"/>
      <c r="AT26" s="1003"/>
      <c r="AU26" s="1001" t="s">
        <v>407</v>
      </c>
      <c r="AV26" s="1002"/>
      <c r="AW26" s="1002"/>
      <c r="AX26" s="1002"/>
      <c r="AY26" s="1003"/>
      <c r="AZ26" s="1001" t="s">
        <v>408</v>
      </c>
      <c r="BA26" s="1002"/>
      <c r="BB26" s="1002"/>
      <c r="BC26" s="1002"/>
      <c r="BD26" s="1003"/>
      <c r="BE26" s="1001" t="s">
        <v>384</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409</v>
      </c>
      <c r="C28" s="1048"/>
      <c r="D28" s="1048"/>
      <c r="E28" s="1048"/>
      <c r="F28" s="1048"/>
      <c r="G28" s="1048"/>
      <c r="H28" s="1048"/>
      <c r="I28" s="1048"/>
      <c r="J28" s="1048"/>
      <c r="K28" s="1048"/>
      <c r="L28" s="1048"/>
      <c r="M28" s="1048"/>
      <c r="N28" s="1048"/>
      <c r="O28" s="1048"/>
      <c r="P28" s="1049"/>
      <c r="Q28" s="1050">
        <v>5774</v>
      </c>
      <c r="R28" s="1051"/>
      <c r="S28" s="1051"/>
      <c r="T28" s="1051"/>
      <c r="U28" s="1051"/>
      <c r="V28" s="1051">
        <v>5678</v>
      </c>
      <c r="W28" s="1051"/>
      <c r="X28" s="1051"/>
      <c r="Y28" s="1051"/>
      <c r="Z28" s="1051"/>
      <c r="AA28" s="1051">
        <v>96</v>
      </c>
      <c r="AB28" s="1051"/>
      <c r="AC28" s="1051"/>
      <c r="AD28" s="1051"/>
      <c r="AE28" s="1052"/>
      <c r="AF28" s="1053">
        <v>96</v>
      </c>
      <c r="AG28" s="1051"/>
      <c r="AH28" s="1051"/>
      <c r="AI28" s="1051"/>
      <c r="AJ28" s="1054"/>
      <c r="AK28" s="1042">
        <v>480</v>
      </c>
      <c r="AL28" s="1043"/>
      <c r="AM28" s="1043"/>
      <c r="AN28" s="1043"/>
      <c r="AO28" s="1043"/>
      <c r="AP28" s="1043" t="s">
        <v>589</v>
      </c>
      <c r="AQ28" s="1043"/>
      <c r="AR28" s="1043"/>
      <c r="AS28" s="1043"/>
      <c r="AT28" s="1043"/>
      <c r="AU28" s="1043" t="s">
        <v>589</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410</v>
      </c>
      <c r="C29" s="1031"/>
      <c r="D29" s="1031"/>
      <c r="E29" s="1031"/>
      <c r="F29" s="1031"/>
      <c r="G29" s="1031"/>
      <c r="H29" s="1031"/>
      <c r="I29" s="1031"/>
      <c r="J29" s="1031"/>
      <c r="K29" s="1031"/>
      <c r="L29" s="1031"/>
      <c r="M29" s="1031"/>
      <c r="N29" s="1031"/>
      <c r="O29" s="1031"/>
      <c r="P29" s="1032"/>
      <c r="Q29" s="1038">
        <v>811</v>
      </c>
      <c r="R29" s="1039"/>
      <c r="S29" s="1039"/>
      <c r="T29" s="1039"/>
      <c r="U29" s="1039"/>
      <c r="V29" s="1039">
        <v>807</v>
      </c>
      <c r="W29" s="1039"/>
      <c r="X29" s="1039"/>
      <c r="Y29" s="1039"/>
      <c r="Z29" s="1039"/>
      <c r="AA29" s="1039">
        <v>4</v>
      </c>
      <c r="AB29" s="1039"/>
      <c r="AC29" s="1039"/>
      <c r="AD29" s="1039"/>
      <c r="AE29" s="1040"/>
      <c r="AF29" s="1035">
        <v>4</v>
      </c>
      <c r="AG29" s="1036"/>
      <c r="AH29" s="1036"/>
      <c r="AI29" s="1036"/>
      <c r="AJ29" s="1037"/>
      <c r="AK29" s="980">
        <v>250</v>
      </c>
      <c r="AL29" s="971"/>
      <c r="AM29" s="971"/>
      <c r="AN29" s="971"/>
      <c r="AO29" s="971"/>
      <c r="AP29" s="971" t="s">
        <v>589</v>
      </c>
      <c r="AQ29" s="971"/>
      <c r="AR29" s="971"/>
      <c r="AS29" s="971"/>
      <c r="AT29" s="971"/>
      <c r="AU29" s="971" t="s">
        <v>589</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411</v>
      </c>
      <c r="C30" s="1031"/>
      <c r="D30" s="1031"/>
      <c r="E30" s="1031"/>
      <c r="F30" s="1031"/>
      <c r="G30" s="1031"/>
      <c r="H30" s="1031"/>
      <c r="I30" s="1031"/>
      <c r="J30" s="1031"/>
      <c r="K30" s="1031"/>
      <c r="L30" s="1031"/>
      <c r="M30" s="1031"/>
      <c r="N30" s="1031"/>
      <c r="O30" s="1031"/>
      <c r="P30" s="1032"/>
      <c r="Q30" s="1038">
        <v>9018</v>
      </c>
      <c r="R30" s="1039"/>
      <c r="S30" s="1039"/>
      <c r="T30" s="1039"/>
      <c r="U30" s="1039"/>
      <c r="V30" s="1039">
        <v>8666</v>
      </c>
      <c r="W30" s="1039"/>
      <c r="X30" s="1039"/>
      <c r="Y30" s="1039"/>
      <c r="Z30" s="1039"/>
      <c r="AA30" s="1039">
        <v>352</v>
      </c>
      <c r="AB30" s="1039"/>
      <c r="AC30" s="1039"/>
      <c r="AD30" s="1039"/>
      <c r="AE30" s="1040"/>
      <c r="AF30" s="1035">
        <v>352</v>
      </c>
      <c r="AG30" s="1036"/>
      <c r="AH30" s="1036"/>
      <c r="AI30" s="1036"/>
      <c r="AJ30" s="1037"/>
      <c r="AK30" s="980">
        <v>1383</v>
      </c>
      <c r="AL30" s="971"/>
      <c r="AM30" s="971"/>
      <c r="AN30" s="971"/>
      <c r="AO30" s="971"/>
      <c r="AP30" s="971" t="s">
        <v>589</v>
      </c>
      <c r="AQ30" s="971"/>
      <c r="AR30" s="971"/>
      <c r="AS30" s="971"/>
      <c r="AT30" s="971"/>
      <c r="AU30" s="971" t="s">
        <v>589</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412</v>
      </c>
      <c r="C31" s="1031"/>
      <c r="D31" s="1031"/>
      <c r="E31" s="1031"/>
      <c r="F31" s="1031"/>
      <c r="G31" s="1031"/>
      <c r="H31" s="1031"/>
      <c r="I31" s="1031"/>
      <c r="J31" s="1031"/>
      <c r="K31" s="1031"/>
      <c r="L31" s="1031"/>
      <c r="M31" s="1031"/>
      <c r="N31" s="1031"/>
      <c r="O31" s="1031"/>
      <c r="P31" s="1032"/>
      <c r="Q31" s="1038">
        <v>488</v>
      </c>
      <c r="R31" s="1039"/>
      <c r="S31" s="1039"/>
      <c r="T31" s="1039"/>
      <c r="U31" s="1039"/>
      <c r="V31" s="1039">
        <v>462</v>
      </c>
      <c r="W31" s="1039"/>
      <c r="X31" s="1039"/>
      <c r="Y31" s="1039"/>
      <c r="Z31" s="1039"/>
      <c r="AA31" s="1039">
        <v>27</v>
      </c>
      <c r="AB31" s="1039"/>
      <c r="AC31" s="1039"/>
      <c r="AD31" s="1039"/>
      <c r="AE31" s="1040"/>
      <c r="AF31" s="1035">
        <v>27</v>
      </c>
      <c r="AG31" s="1036"/>
      <c r="AH31" s="1036"/>
      <c r="AI31" s="1036"/>
      <c r="AJ31" s="1037"/>
      <c r="AK31" s="980">
        <v>79</v>
      </c>
      <c r="AL31" s="971"/>
      <c r="AM31" s="971"/>
      <c r="AN31" s="971"/>
      <c r="AO31" s="971"/>
      <c r="AP31" s="971" t="s">
        <v>589</v>
      </c>
      <c r="AQ31" s="971"/>
      <c r="AR31" s="971"/>
      <c r="AS31" s="971"/>
      <c r="AT31" s="971"/>
      <c r="AU31" s="971" t="s">
        <v>589</v>
      </c>
      <c r="AV31" s="971"/>
      <c r="AW31" s="971"/>
      <c r="AX31" s="971"/>
      <c r="AY31" s="971"/>
      <c r="AZ31" s="1041"/>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413</v>
      </c>
      <c r="C32" s="1031"/>
      <c r="D32" s="1031"/>
      <c r="E32" s="1031"/>
      <c r="F32" s="1031"/>
      <c r="G32" s="1031"/>
      <c r="H32" s="1031"/>
      <c r="I32" s="1031"/>
      <c r="J32" s="1031"/>
      <c r="K32" s="1031"/>
      <c r="L32" s="1031"/>
      <c r="M32" s="1031"/>
      <c r="N32" s="1031"/>
      <c r="O32" s="1031"/>
      <c r="P32" s="1032"/>
      <c r="Q32" s="1038">
        <v>637</v>
      </c>
      <c r="R32" s="1039"/>
      <c r="S32" s="1039"/>
      <c r="T32" s="1039"/>
      <c r="U32" s="1039"/>
      <c r="V32" s="1039">
        <v>607</v>
      </c>
      <c r="W32" s="1039"/>
      <c r="X32" s="1039"/>
      <c r="Y32" s="1039"/>
      <c r="Z32" s="1039"/>
      <c r="AA32" s="1039">
        <v>30</v>
      </c>
      <c r="AB32" s="1039"/>
      <c r="AC32" s="1039"/>
      <c r="AD32" s="1039"/>
      <c r="AE32" s="1040"/>
      <c r="AF32" s="1035">
        <v>30</v>
      </c>
      <c r="AG32" s="1036"/>
      <c r="AH32" s="1036"/>
      <c r="AI32" s="1036"/>
      <c r="AJ32" s="1037"/>
      <c r="AK32" s="980">
        <v>245</v>
      </c>
      <c r="AL32" s="971"/>
      <c r="AM32" s="971"/>
      <c r="AN32" s="971"/>
      <c r="AO32" s="971"/>
      <c r="AP32" s="971">
        <v>80</v>
      </c>
      <c r="AQ32" s="971"/>
      <c r="AR32" s="971"/>
      <c r="AS32" s="971"/>
      <c r="AT32" s="971"/>
      <c r="AU32" s="971">
        <v>23</v>
      </c>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414</v>
      </c>
      <c r="C33" s="1031"/>
      <c r="D33" s="1031"/>
      <c r="E33" s="1031"/>
      <c r="F33" s="1031"/>
      <c r="G33" s="1031"/>
      <c r="H33" s="1031"/>
      <c r="I33" s="1031"/>
      <c r="J33" s="1031"/>
      <c r="K33" s="1031"/>
      <c r="L33" s="1031"/>
      <c r="M33" s="1031"/>
      <c r="N33" s="1031"/>
      <c r="O33" s="1031"/>
      <c r="P33" s="1032"/>
      <c r="Q33" s="1038">
        <v>1631</v>
      </c>
      <c r="R33" s="1039"/>
      <c r="S33" s="1039"/>
      <c r="T33" s="1039"/>
      <c r="U33" s="1039"/>
      <c r="V33" s="1039">
        <v>1789</v>
      </c>
      <c r="W33" s="1039"/>
      <c r="X33" s="1039"/>
      <c r="Y33" s="1039"/>
      <c r="Z33" s="1039"/>
      <c r="AA33" s="1039">
        <v>-157</v>
      </c>
      <c r="AB33" s="1039"/>
      <c r="AC33" s="1039"/>
      <c r="AD33" s="1039"/>
      <c r="AE33" s="1040"/>
      <c r="AF33" s="1035">
        <v>985</v>
      </c>
      <c r="AG33" s="1036"/>
      <c r="AH33" s="1036"/>
      <c r="AI33" s="1036"/>
      <c r="AJ33" s="1037"/>
      <c r="AK33" s="980">
        <v>293</v>
      </c>
      <c r="AL33" s="971"/>
      <c r="AM33" s="971"/>
      <c r="AN33" s="971"/>
      <c r="AO33" s="971"/>
      <c r="AP33" s="971">
        <v>907</v>
      </c>
      <c r="AQ33" s="971"/>
      <c r="AR33" s="971"/>
      <c r="AS33" s="971"/>
      <c r="AT33" s="971"/>
      <c r="AU33" s="971">
        <v>878</v>
      </c>
      <c r="AV33" s="971"/>
      <c r="AW33" s="971"/>
      <c r="AX33" s="971"/>
      <c r="AY33" s="971"/>
      <c r="AZ33" s="1041" t="s">
        <v>589</v>
      </c>
      <c r="BA33" s="1041"/>
      <c r="BB33" s="1041"/>
      <c r="BC33" s="1041"/>
      <c r="BD33" s="1041"/>
      <c r="BE33" s="972" t="s">
        <v>415</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416</v>
      </c>
      <c r="C34" s="1031"/>
      <c r="D34" s="1031"/>
      <c r="E34" s="1031"/>
      <c r="F34" s="1031"/>
      <c r="G34" s="1031"/>
      <c r="H34" s="1031"/>
      <c r="I34" s="1031"/>
      <c r="J34" s="1031"/>
      <c r="K34" s="1031"/>
      <c r="L34" s="1031"/>
      <c r="M34" s="1031"/>
      <c r="N34" s="1031"/>
      <c r="O34" s="1031"/>
      <c r="P34" s="1032"/>
      <c r="Q34" s="1038">
        <v>2540</v>
      </c>
      <c r="R34" s="1039"/>
      <c r="S34" s="1039"/>
      <c r="T34" s="1039"/>
      <c r="U34" s="1039"/>
      <c r="V34" s="1039">
        <v>2465</v>
      </c>
      <c r="W34" s="1039"/>
      <c r="X34" s="1039"/>
      <c r="Y34" s="1039"/>
      <c r="Z34" s="1039"/>
      <c r="AA34" s="1039">
        <v>75</v>
      </c>
      <c r="AB34" s="1039"/>
      <c r="AC34" s="1039"/>
      <c r="AD34" s="1039"/>
      <c r="AE34" s="1040"/>
      <c r="AF34" s="1035">
        <v>2749</v>
      </c>
      <c r="AG34" s="1036"/>
      <c r="AH34" s="1036"/>
      <c r="AI34" s="1036"/>
      <c r="AJ34" s="1037"/>
      <c r="AK34" s="980">
        <v>1012</v>
      </c>
      <c r="AL34" s="971"/>
      <c r="AM34" s="971"/>
      <c r="AN34" s="971"/>
      <c r="AO34" s="971"/>
      <c r="AP34" s="971">
        <v>13073</v>
      </c>
      <c r="AQ34" s="971"/>
      <c r="AR34" s="971"/>
      <c r="AS34" s="971"/>
      <c r="AT34" s="971"/>
      <c r="AU34" s="971">
        <v>6839</v>
      </c>
      <c r="AV34" s="971"/>
      <c r="AW34" s="971"/>
      <c r="AX34" s="971"/>
      <c r="AY34" s="971"/>
      <c r="AZ34" s="1041" t="s">
        <v>589</v>
      </c>
      <c r="BA34" s="1041"/>
      <c r="BB34" s="1041"/>
      <c r="BC34" s="1041"/>
      <c r="BD34" s="1041"/>
      <c r="BE34" s="972" t="s">
        <v>417</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t="s">
        <v>418</v>
      </c>
      <c r="C35" s="1031"/>
      <c r="D35" s="1031"/>
      <c r="E35" s="1031"/>
      <c r="F35" s="1031"/>
      <c r="G35" s="1031"/>
      <c r="H35" s="1031"/>
      <c r="I35" s="1031"/>
      <c r="J35" s="1031"/>
      <c r="K35" s="1031"/>
      <c r="L35" s="1031"/>
      <c r="M35" s="1031"/>
      <c r="N35" s="1031"/>
      <c r="O35" s="1031"/>
      <c r="P35" s="1032"/>
      <c r="Q35" s="1038">
        <v>3160</v>
      </c>
      <c r="R35" s="1039"/>
      <c r="S35" s="1039"/>
      <c r="T35" s="1039"/>
      <c r="U35" s="1039"/>
      <c r="V35" s="1039">
        <v>3130</v>
      </c>
      <c r="W35" s="1039"/>
      <c r="X35" s="1039"/>
      <c r="Y35" s="1039"/>
      <c r="Z35" s="1039"/>
      <c r="AA35" s="1039">
        <v>30</v>
      </c>
      <c r="AB35" s="1039"/>
      <c r="AC35" s="1039"/>
      <c r="AD35" s="1039"/>
      <c r="AE35" s="1040"/>
      <c r="AF35" s="1035">
        <v>377</v>
      </c>
      <c r="AG35" s="1036"/>
      <c r="AH35" s="1036"/>
      <c r="AI35" s="1036"/>
      <c r="AJ35" s="1037"/>
      <c r="AK35" s="980">
        <v>1722</v>
      </c>
      <c r="AL35" s="971"/>
      <c r="AM35" s="971"/>
      <c r="AN35" s="971"/>
      <c r="AO35" s="971"/>
      <c r="AP35" s="971">
        <v>17382</v>
      </c>
      <c r="AQ35" s="971"/>
      <c r="AR35" s="971"/>
      <c r="AS35" s="971"/>
      <c r="AT35" s="971"/>
      <c r="AU35" s="971">
        <v>15567</v>
      </c>
      <c r="AV35" s="971"/>
      <c r="AW35" s="971"/>
      <c r="AX35" s="971"/>
      <c r="AY35" s="971"/>
      <c r="AZ35" s="1041" t="s">
        <v>589</v>
      </c>
      <c r="BA35" s="1041"/>
      <c r="BB35" s="1041"/>
      <c r="BC35" s="1041"/>
      <c r="BD35" s="1041"/>
      <c r="BE35" s="972" t="s">
        <v>419</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t="s">
        <v>420</v>
      </c>
      <c r="C36" s="1031"/>
      <c r="D36" s="1031"/>
      <c r="E36" s="1031"/>
      <c r="F36" s="1031"/>
      <c r="G36" s="1031"/>
      <c r="H36" s="1031"/>
      <c r="I36" s="1031"/>
      <c r="J36" s="1031"/>
      <c r="K36" s="1031"/>
      <c r="L36" s="1031"/>
      <c r="M36" s="1031"/>
      <c r="N36" s="1031"/>
      <c r="O36" s="1031"/>
      <c r="P36" s="1032"/>
      <c r="Q36" s="1038">
        <v>22</v>
      </c>
      <c r="R36" s="1039"/>
      <c r="S36" s="1039"/>
      <c r="T36" s="1039"/>
      <c r="U36" s="1039"/>
      <c r="V36" s="1039">
        <v>22</v>
      </c>
      <c r="W36" s="1039"/>
      <c r="X36" s="1039"/>
      <c r="Y36" s="1039"/>
      <c r="Z36" s="1039"/>
      <c r="AA36" s="1039" t="s">
        <v>589</v>
      </c>
      <c r="AB36" s="1039"/>
      <c r="AC36" s="1039"/>
      <c r="AD36" s="1039"/>
      <c r="AE36" s="1040"/>
      <c r="AF36" s="1035" t="s">
        <v>183</v>
      </c>
      <c r="AG36" s="1036"/>
      <c r="AH36" s="1036"/>
      <c r="AI36" s="1036"/>
      <c r="AJ36" s="1037"/>
      <c r="AK36" s="980" t="s">
        <v>589</v>
      </c>
      <c r="AL36" s="971"/>
      <c r="AM36" s="971"/>
      <c r="AN36" s="971"/>
      <c r="AO36" s="971"/>
      <c r="AP36" s="971" t="s">
        <v>589</v>
      </c>
      <c r="AQ36" s="971"/>
      <c r="AR36" s="971"/>
      <c r="AS36" s="971"/>
      <c r="AT36" s="971"/>
      <c r="AU36" s="971" t="s">
        <v>589</v>
      </c>
      <c r="AV36" s="971"/>
      <c r="AW36" s="971"/>
      <c r="AX36" s="971"/>
      <c r="AY36" s="971"/>
      <c r="AZ36" s="1041" t="s">
        <v>589</v>
      </c>
      <c r="BA36" s="1041"/>
      <c r="BB36" s="1041"/>
      <c r="BC36" s="1041"/>
      <c r="BD36" s="1041"/>
      <c r="BE36" s="972" t="s">
        <v>421</v>
      </c>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422</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396</v>
      </c>
      <c r="B63" s="937" t="s">
        <v>423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4620</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183</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425</v>
      </c>
      <c r="B66" s="996"/>
      <c r="C66" s="996"/>
      <c r="D66" s="996"/>
      <c r="E66" s="996"/>
      <c r="F66" s="996"/>
      <c r="G66" s="996"/>
      <c r="H66" s="996"/>
      <c r="I66" s="996"/>
      <c r="J66" s="996"/>
      <c r="K66" s="996"/>
      <c r="L66" s="996"/>
      <c r="M66" s="996"/>
      <c r="N66" s="996"/>
      <c r="O66" s="996"/>
      <c r="P66" s="997"/>
      <c r="Q66" s="1001" t="s">
        <v>426</v>
      </c>
      <c r="R66" s="1002"/>
      <c r="S66" s="1002"/>
      <c r="T66" s="1002"/>
      <c r="U66" s="1003"/>
      <c r="V66" s="1001" t="s">
        <v>402</v>
      </c>
      <c r="W66" s="1002"/>
      <c r="X66" s="1002"/>
      <c r="Y66" s="1002"/>
      <c r="Z66" s="1003"/>
      <c r="AA66" s="1001" t="s">
        <v>427</v>
      </c>
      <c r="AB66" s="1002"/>
      <c r="AC66" s="1002"/>
      <c r="AD66" s="1002"/>
      <c r="AE66" s="1003"/>
      <c r="AF66" s="1007" t="s">
        <v>428</v>
      </c>
      <c r="AG66" s="1008"/>
      <c r="AH66" s="1008"/>
      <c r="AI66" s="1008"/>
      <c r="AJ66" s="1009"/>
      <c r="AK66" s="1001" t="s">
        <v>429</v>
      </c>
      <c r="AL66" s="996"/>
      <c r="AM66" s="996"/>
      <c r="AN66" s="996"/>
      <c r="AO66" s="997"/>
      <c r="AP66" s="1001" t="s">
        <v>430</v>
      </c>
      <c r="AQ66" s="1002"/>
      <c r="AR66" s="1002"/>
      <c r="AS66" s="1002"/>
      <c r="AT66" s="1003"/>
      <c r="AU66" s="1001" t="s">
        <v>431</v>
      </c>
      <c r="AV66" s="1002"/>
      <c r="AW66" s="1002"/>
      <c r="AX66" s="1002"/>
      <c r="AY66" s="1003"/>
      <c r="AZ66" s="1001" t="s">
        <v>384</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590</v>
      </c>
      <c r="C68" s="986"/>
      <c r="D68" s="986"/>
      <c r="E68" s="986"/>
      <c r="F68" s="986"/>
      <c r="G68" s="986"/>
      <c r="H68" s="986"/>
      <c r="I68" s="986"/>
      <c r="J68" s="986"/>
      <c r="K68" s="986"/>
      <c r="L68" s="986"/>
      <c r="M68" s="986"/>
      <c r="N68" s="986"/>
      <c r="O68" s="986"/>
      <c r="P68" s="987"/>
      <c r="Q68" s="988">
        <v>707</v>
      </c>
      <c r="R68" s="982"/>
      <c r="S68" s="982"/>
      <c r="T68" s="982"/>
      <c r="U68" s="982"/>
      <c r="V68" s="982">
        <v>598</v>
      </c>
      <c r="W68" s="982"/>
      <c r="X68" s="982"/>
      <c r="Y68" s="982"/>
      <c r="Z68" s="982"/>
      <c r="AA68" s="982">
        <v>109</v>
      </c>
      <c r="AB68" s="982"/>
      <c r="AC68" s="982"/>
      <c r="AD68" s="982"/>
      <c r="AE68" s="982"/>
      <c r="AF68" s="982">
        <v>109</v>
      </c>
      <c r="AG68" s="982"/>
      <c r="AH68" s="982"/>
      <c r="AI68" s="982"/>
      <c r="AJ68" s="982"/>
      <c r="AK68" s="982">
        <v>143</v>
      </c>
      <c r="AL68" s="982"/>
      <c r="AM68" s="982"/>
      <c r="AN68" s="982"/>
      <c r="AO68" s="982"/>
      <c r="AP68" s="982" t="s">
        <v>589</v>
      </c>
      <c r="AQ68" s="982"/>
      <c r="AR68" s="982"/>
      <c r="AS68" s="982"/>
      <c r="AT68" s="982"/>
      <c r="AU68" s="982" t="s">
        <v>589</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591</v>
      </c>
      <c r="C69" s="975"/>
      <c r="D69" s="975"/>
      <c r="E69" s="975"/>
      <c r="F69" s="975"/>
      <c r="G69" s="975"/>
      <c r="H69" s="975"/>
      <c r="I69" s="975"/>
      <c r="J69" s="975"/>
      <c r="K69" s="975"/>
      <c r="L69" s="975"/>
      <c r="M69" s="975"/>
      <c r="N69" s="975"/>
      <c r="O69" s="975"/>
      <c r="P69" s="976"/>
      <c r="Q69" s="977">
        <v>5739</v>
      </c>
      <c r="R69" s="971"/>
      <c r="S69" s="971"/>
      <c r="T69" s="971"/>
      <c r="U69" s="971"/>
      <c r="V69" s="971">
        <v>5207</v>
      </c>
      <c r="W69" s="971"/>
      <c r="X69" s="971"/>
      <c r="Y69" s="971"/>
      <c r="Z69" s="971"/>
      <c r="AA69" s="971">
        <v>532</v>
      </c>
      <c r="AB69" s="971"/>
      <c r="AC69" s="971"/>
      <c r="AD69" s="971"/>
      <c r="AE69" s="971"/>
      <c r="AF69" s="971">
        <v>532</v>
      </c>
      <c r="AG69" s="971"/>
      <c r="AH69" s="971"/>
      <c r="AI69" s="971"/>
      <c r="AJ69" s="971"/>
      <c r="AK69" s="971" t="s">
        <v>589</v>
      </c>
      <c r="AL69" s="971"/>
      <c r="AM69" s="971"/>
      <c r="AN69" s="971"/>
      <c r="AO69" s="971"/>
      <c r="AP69" s="971" t="s">
        <v>589</v>
      </c>
      <c r="AQ69" s="971"/>
      <c r="AR69" s="971"/>
      <c r="AS69" s="971"/>
      <c r="AT69" s="971"/>
      <c r="AU69" s="971" t="s">
        <v>589</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592</v>
      </c>
      <c r="C70" s="975"/>
      <c r="D70" s="975"/>
      <c r="E70" s="975"/>
      <c r="F70" s="975"/>
      <c r="G70" s="975"/>
      <c r="H70" s="975"/>
      <c r="I70" s="975"/>
      <c r="J70" s="975"/>
      <c r="K70" s="975"/>
      <c r="L70" s="975"/>
      <c r="M70" s="975"/>
      <c r="N70" s="975"/>
      <c r="O70" s="975"/>
      <c r="P70" s="976"/>
      <c r="Q70" s="977">
        <v>1560</v>
      </c>
      <c r="R70" s="971"/>
      <c r="S70" s="971"/>
      <c r="T70" s="971"/>
      <c r="U70" s="971"/>
      <c r="V70" s="971">
        <v>1556</v>
      </c>
      <c r="W70" s="971"/>
      <c r="X70" s="971"/>
      <c r="Y70" s="971"/>
      <c r="Z70" s="971"/>
      <c r="AA70" s="971">
        <v>4</v>
      </c>
      <c r="AB70" s="971"/>
      <c r="AC70" s="971"/>
      <c r="AD70" s="971"/>
      <c r="AE70" s="971"/>
      <c r="AF70" s="971">
        <v>4</v>
      </c>
      <c r="AG70" s="971"/>
      <c r="AH70" s="971"/>
      <c r="AI70" s="971"/>
      <c r="AJ70" s="971"/>
      <c r="AK70" s="971">
        <v>38</v>
      </c>
      <c r="AL70" s="971"/>
      <c r="AM70" s="971"/>
      <c r="AN70" s="971"/>
      <c r="AO70" s="971"/>
      <c r="AP70" s="971" t="s">
        <v>589</v>
      </c>
      <c r="AQ70" s="971"/>
      <c r="AR70" s="971"/>
      <c r="AS70" s="971"/>
      <c r="AT70" s="971"/>
      <c r="AU70" s="971" t="s">
        <v>589</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593</v>
      </c>
      <c r="C71" s="975"/>
      <c r="D71" s="975"/>
      <c r="E71" s="975"/>
      <c r="F71" s="975"/>
      <c r="G71" s="975"/>
      <c r="H71" s="975"/>
      <c r="I71" s="975"/>
      <c r="J71" s="975"/>
      <c r="K71" s="975"/>
      <c r="L71" s="975"/>
      <c r="M71" s="975"/>
      <c r="N71" s="975"/>
      <c r="O71" s="975"/>
      <c r="P71" s="976"/>
      <c r="Q71" s="977">
        <v>3</v>
      </c>
      <c r="R71" s="971"/>
      <c r="S71" s="971"/>
      <c r="T71" s="971"/>
      <c r="U71" s="971"/>
      <c r="V71" s="971">
        <v>2</v>
      </c>
      <c r="W71" s="971"/>
      <c r="X71" s="971"/>
      <c r="Y71" s="971"/>
      <c r="Z71" s="971"/>
      <c r="AA71" s="971">
        <v>1</v>
      </c>
      <c r="AB71" s="971"/>
      <c r="AC71" s="971"/>
      <c r="AD71" s="971"/>
      <c r="AE71" s="971"/>
      <c r="AF71" s="971">
        <v>1</v>
      </c>
      <c r="AG71" s="971"/>
      <c r="AH71" s="971"/>
      <c r="AI71" s="971"/>
      <c r="AJ71" s="971"/>
      <c r="AK71" s="971" t="s">
        <v>589</v>
      </c>
      <c r="AL71" s="971"/>
      <c r="AM71" s="971"/>
      <c r="AN71" s="971"/>
      <c r="AO71" s="971"/>
      <c r="AP71" s="971" t="s">
        <v>589</v>
      </c>
      <c r="AQ71" s="971"/>
      <c r="AR71" s="971"/>
      <c r="AS71" s="971"/>
      <c r="AT71" s="971"/>
      <c r="AU71" s="971" t="s">
        <v>589</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594</v>
      </c>
      <c r="C72" s="975"/>
      <c r="D72" s="975"/>
      <c r="E72" s="975"/>
      <c r="F72" s="975"/>
      <c r="G72" s="975"/>
      <c r="H72" s="975"/>
      <c r="I72" s="975"/>
      <c r="J72" s="975"/>
      <c r="K72" s="975"/>
      <c r="L72" s="975"/>
      <c r="M72" s="975"/>
      <c r="N72" s="975"/>
      <c r="O72" s="975"/>
      <c r="P72" s="976"/>
      <c r="Q72" s="977">
        <v>19</v>
      </c>
      <c r="R72" s="971"/>
      <c r="S72" s="971"/>
      <c r="T72" s="971"/>
      <c r="U72" s="971"/>
      <c r="V72" s="971">
        <v>16</v>
      </c>
      <c r="W72" s="971"/>
      <c r="X72" s="971"/>
      <c r="Y72" s="971"/>
      <c r="Z72" s="971"/>
      <c r="AA72" s="971">
        <v>3</v>
      </c>
      <c r="AB72" s="971"/>
      <c r="AC72" s="971"/>
      <c r="AD72" s="971"/>
      <c r="AE72" s="971"/>
      <c r="AF72" s="971">
        <v>3</v>
      </c>
      <c r="AG72" s="971"/>
      <c r="AH72" s="971"/>
      <c r="AI72" s="971"/>
      <c r="AJ72" s="971"/>
      <c r="AK72" s="971">
        <v>8</v>
      </c>
      <c r="AL72" s="971"/>
      <c r="AM72" s="971"/>
      <c r="AN72" s="971"/>
      <c r="AO72" s="971"/>
      <c r="AP72" s="971" t="s">
        <v>589</v>
      </c>
      <c r="AQ72" s="971"/>
      <c r="AR72" s="971"/>
      <c r="AS72" s="971"/>
      <c r="AT72" s="971"/>
      <c r="AU72" s="971" t="s">
        <v>589</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595</v>
      </c>
      <c r="C73" s="975"/>
      <c r="D73" s="975"/>
      <c r="E73" s="975"/>
      <c r="F73" s="975"/>
      <c r="G73" s="975"/>
      <c r="H73" s="975"/>
      <c r="I73" s="975"/>
      <c r="J73" s="975"/>
      <c r="K73" s="975"/>
      <c r="L73" s="975"/>
      <c r="M73" s="975"/>
      <c r="N73" s="975"/>
      <c r="O73" s="975"/>
      <c r="P73" s="976"/>
      <c r="Q73" s="977">
        <v>944</v>
      </c>
      <c r="R73" s="971"/>
      <c r="S73" s="971"/>
      <c r="T73" s="971"/>
      <c r="U73" s="971"/>
      <c r="V73" s="971">
        <v>884</v>
      </c>
      <c r="W73" s="971"/>
      <c r="X73" s="971"/>
      <c r="Y73" s="971"/>
      <c r="Z73" s="971"/>
      <c r="AA73" s="971">
        <v>60</v>
      </c>
      <c r="AB73" s="971"/>
      <c r="AC73" s="971"/>
      <c r="AD73" s="971"/>
      <c r="AE73" s="971"/>
      <c r="AF73" s="971">
        <v>60</v>
      </c>
      <c r="AG73" s="971"/>
      <c r="AH73" s="971"/>
      <c r="AI73" s="971"/>
      <c r="AJ73" s="971"/>
      <c r="AK73" s="971">
        <v>461</v>
      </c>
      <c r="AL73" s="971"/>
      <c r="AM73" s="971"/>
      <c r="AN73" s="971"/>
      <c r="AO73" s="971"/>
      <c r="AP73" s="971" t="s">
        <v>589</v>
      </c>
      <c r="AQ73" s="971"/>
      <c r="AR73" s="971"/>
      <c r="AS73" s="971"/>
      <c r="AT73" s="971"/>
      <c r="AU73" s="971" t="s">
        <v>589</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596</v>
      </c>
      <c r="C74" s="975"/>
      <c r="D74" s="975"/>
      <c r="E74" s="975"/>
      <c r="F74" s="975"/>
      <c r="G74" s="975"/>
      <c r="H74" s="975"/>
      <c r="I74" s="975"/>
      <c r="J74" s="975"/>
      <c r="K74" s="975"/>
      <c r="L74" s="975"/>
      <c r="M74" s="975"/>
      <c r="N74" s="975"/>
      <c r="O74" s="975"/>
      <c r="P74" s="976"/>
      <c r="Q74" s="977">
        <v>1095</v>
      </c>
      <c r="R74" s="971"/>
      <c r="S74" s="971"/>
      <c r="T74" s="971"/>
      <c r="U74" s="971"/>
      <c r="V74" s="971">
        <v>1056</v>
      </c>
      <c r="W74" s="971"/>
      <c r="X74" s="971"/>
      <c r="Y74" s="971"/>
      <c r="Z74" s="971"/>
      <c r="AA74" s="971">
        <v>39</v>
      </c>
      <c r="AB74" s="971"/>
      <c r="AC74" s="971"/>
      <c r="AD74" s="971"/>
      <c r="AE74" s="971"/>
      <c r="AF74" s="971">
        <v>39</v>
      </c>
      <c r="AG74" s="971"/>
      <c r="AH74" s="971"/>
      <c r="AI74" s="971"/>
      <c r="AJ74" s="971"/>
      <c r="AK74" s="971" t="s">
        <v>589</v>
      </c>
      <c r="AL74" s="971"/>
      <c r="AM74" s="971"/>
      <c r="AN74" s="971"/>
      <c r="AO74" s="971"/>
      <c r="AP74" s="971" t="s">
        <v>589</v>
      </c>
      <c r="AQ74" s="971"/>
      <c r="AR74" s="971"/>
      <c r="AS74" s="971"/>
      <c r="AT74" s="971"/>
      <c r="AU74" s="971" t="s">
        <v>589</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597</v>
      </c>
      <c r="C75" s="975"/>
      <c r="D75" s="975"/>
      <c r="E75" s="975"/>
      <c r="F75" s="975"/>
      <c r="G75" s="975"/>
      <c r="H75" s="975"/>
      <c r="I75" s="975"/>
      <c r="J75" s="975"/>
      <c r="K75" s="975"/>
      <c r="L75" s="975"/>
      <c r="M75" s="975"/>
      <c r="N75" s="975"/>
      <c r="O75" s="975"/>
      <c r="P75" s="976"/>
      <c r="Q75" s="978">
        <v>279741</v>
      </c>
      <c r="R75" s="979"/>
      <c r="S75" s="979"/>
      <c r="T75" s="979"/>
      <c r="U75" s="980"/>
      <c r="V75" s="981">
        <v>276725</v>
      </c>
      <c r="W75" s="979"/>
      <c r="X75" s="979"/>
      <c r="Y75" s="979"/>
      <c r="Z75" s="980"/>
      <c r="AA75" s="981">
        <v>3016</v>
      </c>
      <c r="AB75" s="979"/>
      <c r="AC75" s="979"/>
      <c r="AD75" s="979"/>
      <c r="AE75" s="980"/>
      <c r="AF75" s="981">
        <v>3016</v>
      </c>
      <c r="AG75" s="979"/>
      <c r="AH75" s="979"/>
      <c r="AI75" s="979"/>
      <c r="AJ75" s="980"/>
      <c r="AK75" s="981">
        <v>1373</v>
      </c>
      <c r="AL75" s="979"/>
      <c r="AM75" s="979"/>
      <c r="AN75" s="979"/>
      <c r="AO75" s="980"/>
      <c r="AP75" s="981" t="s">
        <v>589</v>
      </c>
      <c r="AQ75" s="979"/>
      <c r="AR75" s="979"/>
      <c r="AS75" s="979"/>
      <c r="AT75" s="980"/>
      <c r="AU75" s="981" t="s">
        <v>589</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396</v>
      </c>
      <c r="B88" s="937" t="s">
        <v>432</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433</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434</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435</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438</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439</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440</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441</v>
      </c>
      <c r="AB109" s="896"/>
      <c r="AC109" s="896"/>
      <c r="AD109" s="896"/>
      <c r="AE109" s="897"/>
      <c r="AF109" s="898" t="s">
        <v>442</v>
      </c>
      <c r="AG109" s="896"/>
      <c r="AH109" s="896"/>
      <c r="AI109" s="896"/>
      <c r="AJ109" s="897"/>
      <c r="AK109" s="898" t="s">
        <v>314</v>
      </c>
      <c r="AL109" s="896"/>
      <c r="AM109" s="896"/>
      <c r="AN109" s="896"/>
      <c r="AO109" s="897"/>
      <c r="AP109" s="898" t="s">
        <v>443</v>
      </c>
      <c r="AQ109" s="896"/>
      <c r="AR109" s="896"/>
      <c r="AS109" s="896"/>
      <c r="AT109" s="929"/>
      <c r="AU109" s="895" t="s">
        <v>440</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441</v>
      </c>
      <c r="BR109" s="896"/>
      <c r="BS109" s="896"/>
      <c r="BT109" s="896"/>
      <c r="BU109" s="897"/>
      <c r="BV109" s="898" t="s">
        <v>442</v>
      </c>
      <c r="BW109" s="896"/>
      <c r="BX109" s="896"/>
      <c r="BY109" s="896"/>
      <c r="BZ109" s="897"/>
      <c r="CA109" s="898" t="s">
        <v>314</v>
      </c>
      <c r="CB109" s="896"/>
      <c r="CC109" s="896"/>
      <c r="CD109" s="896"/>
      <c r="CE109" s="897"/>
      <c r="CF109" s="936" t="s">
        <v>443</v>
      </c>
      <c r="CG109" s="936"/>
      <c r="CH109" s="936"/>
      <c r="CI109" s="936"/>
      <c r="CJ109" s="936"/>
      <c r="CK109" s="898" t="s">
        <v>444</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441</v>
      </c>
      <c r="DH109" s="896"/>
      <c r="DI109" s="896"/>
      <c r="DJ109" s="896"/>
      <c r="DK109" s="897"/>
      <c r="DL109" s="898" t="s">
        <v>442</v>
      </c>
      <c r="DM109" s="896"/>
      <c r="DN109" s="896"/>
      <c r="DO109" s="896"/>
      <c r="DP109" s="897"/>
      <c r="DQ109" s="898" t="s">
        <v>314</v>
      </c>
      <c r="DR109" s="896"/>
      <c r="DS109" s="896"/>
      <c r="DT109" s="896"/>
      <c r="DU109" s="897"/>
      <c r="DV109" s="898" t="s">
        <v>443</v>
      </c>
      <c r="DW109" s="896"/>
      <c r="DX109" s="896"/>
      <c r="DY109" s="896"/>
      <c r="DZ109" s="929"/>
    </row>
    <row r="110" spans="1:131" s="230" customFormat="1" ht="26.25" customHeight="1" x14ac:dyDescent="0.15">
      <c r="A110" s="807" t="s">
        <v>445</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6667668</v>
      </c>
      <c r="AB110" s="889"/>
      <c r="AC110" s="889"/>
      <c r="AD110" s="889"/>
      <c r="AE110" s="890"/>
      <c r="AF110" s="891">
        <v>6507100</v>
      </c>
      <c r="AG110" s="889"/>
      <c r="AH110" s="889"/>
      <c r="AI110" s="889"/>
      <c r="AJ110" s="890"/>
      <c r="AK110" s="891">
        <v>6218344</v>
      </c>
      <c r="AL110" s="889"/>
      <c r="AM110" s="889"/>
      <c r="AN110" s="889"/>
      <c r="AO110" s="890"/>
      <c r="AP110" s="892">
        <v>31</v>
      </c>
      <c r="AQ110" s="893"/>
      <c r="AR110" s="893"/>
      <c r="AS110" s="893"/>
      <c r="AT110" s="894"/>
      <c r="AU110" s="930" t="s">
        <v>74</v>
      </c>
      <c r="AV110" s="931"/>
      <c r="AW110" s="931"/>
      <c r="AX110" s="931"/>
      <c r="AY110" s="931"/>
      <c r="AZ110" s="860" t="s">
        <v>446</v>
      </c>
      <c r="BA110" s="808"/>
      <c r="BB110" s="808"/>
      <c r="BC110" s="808"/>
      <c r="BD110" s="808"/>
      <c r="BE110" s="808"/>
      <c r="BF110" s="808"/>
      <c r="BG110" s="808"/>
      <c r="BH110" s="808"/>
      <c r="BI110" s="808"/>
      <c r="BJ110" s="808"/>
      <c r="BK110" s="808"/>
      <c r="BL110" s="808"/>
      <c r="BM110" s="808"/>
      <c r="BN110" s="808"/>
      <c r="BO110" s="808"/>
      <c r="BP110" s="809"/>
      <c r="BQ110" s="861">
        <v>51858844</v>
      </c>
      <c r="BR110" s="842"/>
      <c r="BS110" s="842"/>
      <c r="BT110" s="842"/>
      <c r="BU110" s="842"/>
      <c r="BV110" s="842">
        <v>50263153</v>
      </c>
      <c r="BW110" s="842"/>
      <c r="BX110" s="842"/>
      <c r="BY110" s="842"/>
      <c r="BZ110" s="842"/>
      <c r="CA110" s="842">
        <v>48080451</v>
      </c>
      <c r="CB110" s="842"/>
      <c r="CC110" s="842"/>
      <c r="CD110" s="842"/>
      <c r="CE110" s="842"/>
      <c r="CF110" s="866">
        <v>239.9</v>
      </c>
      <c r="CG110" s="867"/>
      <c r="CH110" s="867"/>
      <c r="CI110" s="867"/>
      <c r="CJ110" s="867"/>
      <c r="CK110" s="926" t="s">
        <v>447</v>
      </c>
      <c r="CL110" s="819"/>
      <c r="CM110" s="860" t="s">
        <v>448</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183</v>
      </c>
      <c r="DH110" s="842"/>
      <c r="DI110" s="842"/>
      <c r="DJ110" s="842"/>
      <c r="DK110" s="842"/>
      <c r="DL110" s="842" t="s">
        <v>449</v>
      </c>
      <c r="DM110" s="842"/>
      <c r="DN110" s="842"/>
      <c r="DO110" s="842"/>
      <c r="DP110" s="842"/>
      <c r="DQ110" s="842" t="s">
        <v>183</v>
      </c>
      <c r="DR110" s="842"/>
      <c r="DS110" s="842"/>
      <c r="DT110" s="842"/>
      <c r="DU110" s="842"/>
      <c r="DV110" s="843" t="s">
        <v>183</v>
      </c>
      <c r="DW110" s="843"/>
      <c r="DX110" s="843"/>
      <c r="DY110" s="843"/>
      <c r="DZ110" s="844"/>
    </row>
    <row r="111" spans="1:131" s="230" customFormat="1" ht="26.25" customHeight="1" x14ac:dyDescent="0.15">
      <c r="A111" s="774" t="s">
        <v>450</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183</v>
      </c>
      <c r="AB111" s="919"/>
      <c r="AC111" s="919"/>
      <c r="AD111" s="919"/>
      <c r="AE111" s="920"/>
      <c r="AF111" s="921" t="s">
        <v>183</v>
      </c>
      <c r="AG111" s="919"/>
      <c r="AH111" s="919"/>
      <c r="AI111" s="919"/>
      <c r="AJ111" s="920"/>
      <c r="AK111" s="921" t="s">
        <v>183</v>
      </c>
      <c r="AL111" s="919"/>
      <c r="AM111" s="919"/>
      <c r="AN111" s="919"/>
      <c r="AO111" s="920"/>
      <c r="AP111" s="922" t="s">
        <v>451</v>
      </c>
      <c r="AQ111" s="923"/>
      <c r="AR111" s="923"/>
      <c r="AS111" s="923"/>
      <c r="AT111" s="924"/>
      <c r="AU111" s="932"/>
      <c r="AV111" s="933"/>
      <c r="AW111" s="933"/>
      <c r="AX111" s="933"/>
      <c r="AY111" s="933"/>
      <c r="AZ111" s="815" t="s">
        <v>452</v>
      </c>
      <c r="BA111" s="752"/>
      <c r="BB111" s="752"/>
      <c r="BC111" s="752"/>
      <c r="BD111" s="752"/>
      <c r="BE111" s="752"/>
      <c r="BF111" s="752"/>
      <c r="BG111" s="752"/>
      <c r="BH111" s="752"/>
      <c r="BI111" s="752"/>
      <c r="BJ111" s="752"/>
      <c r="BK111" s="752"/>
      <c r="BL111" s="752"/>
      <c r="BM111" s="752"/>
      <c r="BN111" s="752"/>
      <c r="BO111" s="752"/>
      <c r="BP111" s="753"/>
      <c r="BQ111" s="816">
        <v>46996</v>
      </c>
      <c r="BR111" s="817"/>
      <c r="BS111" s="817"/>
      <c r="BT111" s="817"/>
      <c r="BU111" s="817"/>
      <c r="BV111" s="817">
        <v>47440</v>
      </c>
      <c r="BW111" s="817"/>
      <c r="BX111" s="817"/>
      <c r="BY111" s="817"/>
      <c r="BZ111" s="817"/>
      <c r="CA111" s="817">
        <v>23979</v>
      </c>
      <c r="CB111" s="817"/>
      <c r="CC111" s="817"/>
      <c r="CD111" s="817"/>
      <c r="CE111" s="817"/>
      <c r="CF111" s="875">
        <v>0.1</v>
      </c>
      <c r="CG111" s="876"/>
      <c r="CH111" s="876"/>
      <c r="CI111" s="876"/>
      <c r="CJ111" s="876"/>
      <c r="CK111" s="927"/>
      <c r="CL111" s="821"/>
      <c r="CM111" s="815" t="s">
        <v>453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183</v>
      </c>
      <c r="DH111" s="817"/>
      <c r="DI111" s="817"/>
      <c r="DJ111" s="817"/>
      <c r="DK111" s="817"/>
      <c r="DL111" s="817" t="s">
        <v>183</v>
      </c>
      <c r="DM111" s="817"/>
      <c r="DN111" s="817"/>
      <c r="DO111" s="817"/>
      <c r="DP111" s="817"/>
      <c r="DQ111" s="817" t="s">
        <v>183</v>
      </c>
      <c r="DR111" s="817"/>
      <c r="DS111" s="817"/>
      <c r="DT111" s="817"/>
      <c r="DU111" s="817"/>
      <c r="DV111" s="794" t="s">
        <v>183</v>
      </c>
      <c r="DW111" s="794"/>
      <c r="DX111" s="794"/>
      <c r="DY111" s="794"/>
      <c r="DZ111" s="795"/>
    </row>
    <row r="112" spans="1:131" s="230" customFormat="1" ht="26.25" customHeight="1" x14ac:dyDescent="0.15">
      <c r="A112" s="912" t="s">
        <v>454</v>
      </c>
      <c r="B112" s="913"/>
      <c r="C112" s="752" t="s">
        <v>455</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183</v>
      </c>
      <c r="AB112" s="780"/>
      <c r="AC112" s="780"/>
      <c r="AD112" s="780"/>
      <c r="AE112" s="781"/>
      <c r="AF112" s="782" t="s">
        <v>183</v>
      </c>
      <c r="AG112" s="780"/>
      <c r="AH112" s="780"/>
      <c r="AI112" s="780"/>
      <c r="AJ112" s="781"/>
      <c r="AK112" s="782" t="s">
        <v>183</v>
      </c>
      <c r="AL112" s="780"/>
      <c r="AM112" s="780"/>
      <c r="AN112" s="780"/>
      <c r="AO112" s="781"/>
      <c r="AP112" s="824" t="s">
        <v>183</v>
      </c>
      <c r="AQ112" s="825"/>
      <c r="AR112" s="825"/>
      <c r="AS112" s="825"/>
      <c r="AT112" s="826"/>
      <c r="AU112" s="932"/>
      <c r="AV112" s="933"/>
      <c r="AW112" s="933"/>
      <c r="AX112" s="933"/>
      <c r="AY112" s="933"/>
      <c r="AZ112" s="815" t="s">
        <v>456</v>
      </c>
      <c r="BA112" s="752"/>
      <c r="BB112" s="752"/>
      <c r="BC112" s="752"/>
      <c r="BD112" s="752"/>
      <c r="BE112" s="752"/>
      <c r="BF112" s="752"/>
      <c r="BG112" s="752"/>
      <c r="BH112" s="752"/>
      <c r="BI112" s="752"/>
      <c r="BJ112" s="752"/>
      <c r="BK112" s="752"/>
      <c r="BL112" s="752"/>
      <c r="BM112" s="752"/>
      <c r="BN112" s="752"/>
      <c r="BO112" s="752"/>
      <c r="BP112" s="753"/>
      <c r="BQ112" s="816">
        <v>25454003</v>
      </c>
      <c r="BR112" s="817"/>
      <c r="BS112" s="817"/>
      <c r="BT112" s="817"/>
      <c r="BU112" s="817"/>
      <c r="BV112" s="817">
        <v>24410917</v>
      </c>
      <c r="BW112" s="817"/>
      <c r="BX112" s="817"/>
      <c r="BY112" s="817"/>
      <c r="BZ112" s="817"/>
      <c r="CA112" s="817">
        <v>23307445</v>
      </c>
      <c r="CB112" s="817"/>
      <c r="CC112" s="817"/>
      <c r="CD112" s="817"/>
      <c r="CE112" s="817"/>
      <c r="CF112" s="875">
        <v>116.3</v>
      </c>
      <c r="CG112" s="876"/>
      <c r="CH112" s="876"/>
      <c r="CI112" s="876"/>
      <c r="CJ112" s="876"/>
      <c r="CK112" s="927"/>
      <c r="CL112" s="821"/>
      <c r="CM112" s="815" t="s">
        <v>457</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451</v>
      </c>
      <c r="DH112" s="817"/>
      <c r="DI112" s="817"/>
      <c r="DJ112" s="817"/>
      <c r="DK112" s="817"/>
      <c r="DL112" s="817" t="s">
        <v>183</v>
      </c>
      <c r="DM112" s="817"/>
      <c r="DN112" s="817"/>
      <c r="DO112" s="817"/>
      <c r="DP112" s="817"/>
      <c r="DQ112" s="817" t="s">
        <v>183</v>
      </c>
      <c r="DR112" s="817"/>
      <c r="DS112" s="817"/>
      <c r="DT112" s="817"/>
      <c r="DU112" s="817"/>
      <c r="DV112" s="794" t="s">
        <v>398</v>
      </c>
      <c r="DW112" s="794"/>
      <c r="DX112" s="794"/>
      <c r="DY112" s="794"/>
      <c r="DZ112" s="795"/>
    </row>
    <row r="113" spans="1:130" s="230" customFormat="1" ht="26.25" customHeight="1" x14ac:dyDescent="0.15">
      <c r="A113" s="914"/>
      <c r="B113" s="915"/>
      <c r="C113" s="752" t="s">
        <v>458</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1816165</v>
      </c>
      <c r="AB113" s="919"/>
      <c r="AC113" s="919"/>
      <c r="AD113" s="919"/>
      <c r="AE113" s="920"/>
      <c r="AF113" s="921">
        <v>1853493</v>
      </c>
      <c r="AG113" s="919"/>
      <c r="AH113" s="919"/>
      <c r="AI113" s="919"/>
      <c r="AJ113" s="920"/>
      <c r="AK113" s="921">
        <v>1856602</v>
      </c>
      <c r="AL113" s="919"/>
      <c r="AM113" s="919"/>
      <c r="AN113" s="919"/>
      <c r="AO113" s="920"/>
      <c r="AP113" s="922">
        <v>9.3000000000000007</v>
      </c>
      <c r="AQ113" s="923"/>
      <c r="AR113" s="923"/>
      <c r="AS113" s="923"/>
      <c r="AT113" s="924"/>
      <c r="AU113" s="932"/>
      <c r="AV113" s="933"/>
      <c r="AW113" s="933"/>
      <c r="AX113" s="933"/>
      <c r="AY113" s="933"/>
      <c r="AZ113" s="815" t="s">
        <v>459</v>
      </c>
      <c r="BA113" s="752"/>
      <c r="BB113" s="752"/>
      <c r="BC113" s="752"/>
      <c r="BD113" s="752"/>
      <c r="BE113" s="752"/>
      <c r="BF113" s="752"/>
      <c r="BG113" s="752"/>
      <c r="BH113" s="752"/>
      <c r="BI113" s="752"/>
      <c r="BJ113" s="752"/>
      <c r="BK113" s="752"/>
      <c r="BL113" s="752"/>
      <c r="BM113" s="752"/>
      <c r="BN113" s="752"/>
      <c r="BO113" s="752"/>
      <c r="BP113" s="753"/>
      <c r="BQ113" s="816" t="s">
        <v>183</v>
      </c>
      <c r="BR113" s="817"/>
      <c r="BS113" s="817"/>
      <c r="BT113" s="817"/>
      <c r="BU113" s="817"/>
      <c r="BV113" s="817" t="s">
        <v>183</v>
      </c>
      <c r="BW113" s="817"/>
      <c r="BX113" s="817"/>
      <c r="BY113" s="817"/>
      <c r="BZ113" s="817"/>
      <c r="CA113" s="817" t="s">
        <v>183</v>
      </c>
      <c r="CB113" s="817"/>
      <c r="CC113" s="817"/>
      <c r="CD113" s="817"/>
      <c r="CE113" s="817"/>
      <c r="CF113" s="875" t="s">
        <v>183</v>
      </c>
      <c r="CG113" s="876"/>
      <c r="CH113" s="876"/>
      <c r="CI113" s="876"/>
      <c r="CJ113" s="876"/>
      <c r="CK113" s="927"/>
      <c r="CL113" s="821"/>
      <c r="CM113" s="815" t="s">
        <v>460</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183</v>
      </c>
      <c r="DH113" s="780"/>
      <c r="DI113" s="780"/>
      <c r="DJ113" s="780"/>
      <c r="DK113" s="781"/>
      <c r="DL113" s="782" t="s">
        <v>183</v>
      </c>
      <c r="DM113" s="780"/>
      <c r="DN113" s="780"/>
      <c r="DO113" s="780"/>
      <c r="DP113" s="781"/>
      <c r="DQ113" s="782" t="s">
        <v>183</v>
      </c>
      <c r="DR113" s="780"/>
      <c r="DS113" s="780"/>
      <c r="DT113" s="780"/>
      <c r="DU113" s="781"/>
      <c r="DV113" s="824" t="s">
        <v>451</v>
      </c>
      <c r="DW113" s="825"/>
      <c r="DX113" s="825"/>
      <c r="DY113" s="825"/>
      <c r="DZ113" s="826"/>
    </row>
    <row r="114" spans="1:130" s="230" customFormat="1" ht="26.25" customHeight="1" x14ac:dyDescent="0.15">
      <c r="A114" s="914"/>
      <c r="B114" s="915"/>
      <c r="C114" s="752" t="s">
        <v>461</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183</v>
      </c>
      <c r="AB114" s="780"/>
      <c r="AC114" s="780"/>
      <c r="AD114" s="780"/>
      <c r="AE114" s="781"/>
      <c r="AF114" s="782" t="s">
        <v>183</v>
      </c>
      <c r="AG114" s="780"/>
      <c r="AH114" s="780"/>
      <c r="AI114" s="780"/>
      <c r="AJ114" s="781"/>
      <c r="AK114" s="782" t="s">
        <v>451</v>
      </c>
      <c r="AL114" s="780"/>
      <c r="AM114" s="780"/>
      <c r="AN114" s="780"/>
      <c r="AO114" s="781"/>
      <c r="AP114" s="824" t="s">
        <v>183</v>
      </c>
      <c r="AQ114" s="825"/>
      <c r="AR114" s="825"/>
      <c r="AS114" s="825"/>
      <c r="AT114" s="826"/>
      <c r="AU114" s="932"/>
      <c r="AV114" s="933"/>
      <c r="AW114" s="933"/>
      <c r="AX114" s="933"/>
      <c r="AY114" s="933"/>
      <c r="AZ114" s="815" t="s">
        <v>462</v>
      </c>
      <c r="BA114" s="752"/>
      <c r="BB114" s="752"/>
      <c r="BC114" s="752"/>
      <c r="BD114" s="752"/>
      <c r="BE114" s="752"/>
      <c r="BF114" s="752"/>
      <c r="BG114" s="752"/>
      <c r="BH114" s="752"/>
      <c r="BI114" s="752"/>
      <c r="BJ114" s="752"/>
      <c r="BK114" s="752"/>
      <c r="BL114" s="752"/>
      <c r="BM114" s="752"/>
      <c r="BN114" s="752"/>
      <c r="BO114" s="752"/>
      <c r="BP114" s="753"/>
      <c r="BQ114" s="816">
        <v>9609670</v>
      </c>
      <c r="BR114" s="817"/>
      <c r="BS114" s="817"/>
      <c r="BT114" s="817"/>
      <c r="BU114" s="817"/>
      <c r="BV114" s="817">
        <v>9567425</v>
      </c>
      <c r="BW114" s="817"/>
      <c r="BX114" s="817"/>
      <c r="BY114" s="817"/>
      <c r="BZ114" s="817"/>
      <c r="CA114" s="817">
        <v>9433166</v>
      </c>
      <c r="CB114" s="817"/>
      <c r="CC114" s="817"/>
      <c r="CD114" s="817"/>
      <c r="CE114" s="817"/>
      <c r="CF114" s="875">
        <v>47.1</v>
      </c>
      <c r="CG114" s="876"/>
      <c r="CH114" s="876"/>
      <c r="CI114" s="876"/>
      <c r="CJ114" s="876"/>
      <c r="CK114" s="927"/>
      <c r="CL114" s="821"/>
      <c r="CM114" s="815" t="s">
        <v>463</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183</v>
      </c>
      <c r="DH114" s="780"/>
      <c r="DI114" s="780"/>
      <c r="DJ114" s="780"/>
      <c r="DK114" s="781"/>
      <c r="DL114" s="782" t="s">
        <v>183</v>
      </c>
      <c r="DM114" s="780"/>
      <c r="DN114" s="780"/>
      <c r="DO114" s="780"/>
      <c r="DP114" s="781"/>
      <c r="DQ114" s="782" t="s">
        <v>183</v>
      </c>
      <c r="DR114" s="780"/>
      <c r="DS114" s="780"/>
      <c r="DT114" s="780"/>
      <c r="DU114" s="781"/>
      <c r="DV114" s="824" t="s">
        <v>183</v>
      </c>
      <c r="DW114" s="825"/>
      <c r="DX114" s="825"/>
      <c r="DY114" s="825"/>
      <c r="DZ114" s="826"/>
    </row>
    <row r="115" spans="1:130" s="230" customFormat="1" ht="26.25" customHeight="1" x14ac:dyDescent="0.15">
      <c r="A115" s="914"/>
      <c r="B115" s="915"/>
      <c r="C115" s="752" t="s">
        <v>464</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14409</v>
      </c>
      <c r="AB115" s="919"/>
      <c r="AC115" s="919"/>
      <c r="AD115" s="919"/>
      <c r="AE115" s="920"/>
      <c r="AF115" s="921">
        <v>13875</v>
      </c>
      <c r="AG115" s="919"/>
      <c r="AH115" s="919"/>
      <c r="AI115" s="919"/>
      <c r="AJ115" s="920"/>
      <c r="AK115" s="921">
        <v>13638</v>
      </c>
      <c r="AL115" s="919"/>
      <c r="AM115" s="919"/>
      <c r="AN115" s="919"/>
      <c r="AO115" s="920"/>
      <c r="AP115" s="922">
        <v>0.1</v>
      </c>
      <c r="AQ115" s="923"/>
      <c r="AR115" s="923"/>
      <c r="AS115" s="923"/>
      <c r="AT115" s="924"/>
      <c r="AU115" s="932"/>
      <c r="AV115" s="933"/>
      <c r="AW115" s="933"/>
      <c r="AX115" s="933"/>
      <c r="AY115" s="933"/>
      <c r="AZ115" s="815" t="s">
        <v>465</v>
      </c>
      <c r="BA115" s="752"/>
      <c r="BB115" s="752"/>
      <c r="BC115" s="752"/>
      <c r="BD115" s="752"/>
      <c r="BE115" s="752"/>
      <c r="BF115" s="752"/>
      <c r="BG115" s="752"/>
      <c r="BH115" s="752"/>
      <c r="BI115" s="752"/>
      <c r="BJ115" s="752"/>
      <c r="BK115" s="752"/>
      <c r="BL115" s="752"/>
      <c r="BM115" s="752"/>
      <c r="BN115" s="752"/>
      <c r="BO115" s="752"/>
      <c r="BP115" s="753"/>
      <c r="BQ115" s="816" t="s">
        <v>183</v>
      </c>
      <c r="BR115" s="817"/>
      <c r="BS115" s="817"/>
      <c r="BT115" s="817"/>
      <c r="BU115" s="817"/>
      <c r="BV115" s="817" t="s">
        <v>183</v>
      </c>
      <c r="BW115" s="817"/>
      <c r="BX115" s="817"/>
      <c r="BY115" s="817"/>
      <c r="BZ115" s="817"/>
      <c r="CA115" s="817" t="s">
        <v>183</v>
      </c>
      <c r="CB115" s="817"/>
      <c r="CC115" s="817"/>
      <c r="CD115" s="817"/>
      <c r="CE115" s="817"/>
      <c r="CF115" s="875" t="s">
        <v>183</v>
      </c>
      <c r="CG115" s="876"/>
      <c r="CH115" s="876"/>
      <c r="CI115" s="876"/>
      <c r="CJ115" s="876"/>
      <c r="CK115" s="927"/>
      <c r="CL115" s="821"/>
      <c r="CM115" s="815" t="s">
        <v>466</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183</v>
      </c>
      <c r="DH115" s="780"/>
      <c r="DI115" s="780"/>
      <c r="DJ115" s="780"/>
      <c r="DK115" s="781"/>
      <c r="DL115" s="782" t="s">
        <v>451</v>
      </c>
      <c r="DM115" s="780"/>
      <c r="DN115" s="780"/>
      <c r="DO115" s="780"/>
      <c r="DP115" s="781"/>
      <c r="DQ115" s="782" t="s">
        <v>398</v>
      </c>
      <c r="DR115" s="780"/>
      <c r="DS115" s="780"/>
      <c r="DT115" s="780"/>
      <c r="DU115" s="781"/>
      <c r="DV115" s="824" t="s">
        <v>183</v>
      </c>
      <c r="DW115" s="825"/>
      <c r="DX115" s="825"/>
      <c r="DY115" s="825"/>
      <c r="DZ115" s="826"/>
    </row>
    <row r="116" spans="1:130" s="230" customFormat="1" ht="26.25" customHeight="1" x14ac:dyDescent="0.15">
      <c r="A116" s="916"/>
      <c r="B116" s="917"/>
      <c r="C116" s="839" t="s">
        <v>467</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20</v>
      </c>
      <c r="AB116" s="780"/>
      <c r="AC116" s="780"/>
      <c r="AD116" s="780"/>
      <c r="AE116" s="781"/>
      <c r="AF116" s="782">
        <v>16</v>
      </c>
      <c r="AG116" s="780"/>
      <c r="AH116" s="780"/>
      <c r="AI116" s="780"/>
      <c r="AJ116" s="781"/>
      <c r="AK116" s="782">
        <v>1167</v>
      </c>
      <c r="AL116" s="780"/>
      <c r="AM116" s="780"/>
      <c r="AN116" s="780"/>
      <c r="AO116" s="781"/>
      <c r="AP116" s="824">
        <v>0</v>
      </c>
      <c r="AQ116" s="825"/>
      <c r="AR116" s="825"/>
      <c r="AS116" s="825"/>
      <c r="AT116" s="826"/>
      <c r="AU116" s="932"/>
      <c r="AV116" s="933"/>
      <c r="AW116" s="933"/>
      <c r="AX116" s="933"/>
      <c r="AY116" s="933"/>
      <c r="AZ116" s="909" t="s">
        <v>468</v>
      </c>
      <c r="BA116" s="910"/>
      <c r="BB116" s="910"/>
      <c r="BC116" s="910"/>
      <c r="BD116" s="910"/>
      <c r="BE116" s="910"/>
      <c r="BF116" s="910"/>
      <c r="BG116" s="910"/>
      <c r="BH116" s="910"/>
      <c r="BI116" s="910"/>
      <c r="BJ116" s="910"/>
      <c r="BK116" s="910"/>
      <c r="BL116" s="910"/>
      <c r="BM116" s="910"/>
      <c r="BN116" s="910"/>
      <c r="BO116" s="910"/>
      <c r="BP116" s="911"/>
      <c r="BQ116" s="816" t="s">
        <v>183</v>
      </c>
      <c r="BR116" s="817"/>
      <c r="BS116" s="817"/>
      <c r="BT116" s="817"/>
      <c r="BU116" s="817"/>
      <c r="BV116" s="817" t="s">
        <v>183</v>
      </c>
      <c r="BW116" s="817"/>
      <c r="BX116" s="817"/>
      <c r="BY116" s="817"/>
      <c r="BZ116" s="817"/>
      <c r="CA116" s="817" t="s">
        <v>183</v>
      </c>
      <c r="CB116" s="817"/>
      <c r="CC116" s="817"/>
      <c r="CD116" s="817"/>
      <c r="CE116" s="817"/>
      <c r="CF116" s="875" t="s">
        <v>183</v>
      </c>
      <c r="CG116" s="876"/>
      <c r="CH116" s="876"/>
      <c r="CI116" s="876"/>
      <c r="CJ116" s="876"/>
      <c r="CK116" s="927"/>
      <c r="CL116" s="821"/>
      <c r="CM116" s="815" t="s">
        <v>469</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46996</v>
      </c>
      <c r="DH116" s="780"/>
      <c r="DI116" s="780"/>
      <c r="DJ116" s="780"/>
      <c r="DK116" s="781"/>
      <c r="DL116" s="782">
        <v>47440</v>
      </c>
      <c r="DM116" s="780"/>
      <c r="DN116" s="780"/>
      <c r="DO116" s="780"/>
      <c r="DP116" s="781"/>
      <c r="DQ116" s="782">
        <v>23979</v>
      </c>
      <c r="DR116" s="780"/>
      <c r="DS116" s="780"/>
      <c r="DT116" s="780"/>
      <c r="DU116" s="781"/>
      <c r="DV116" s="824">
        <v>0.1</v>
      </c>
      <c r="DW116" s="825"/>
      <c r="DX116" s="825"/>
      <c r="DY116" s="825"/>
      <c r="DZ116" s="826"/>
    </row>
    <row r="117" spans="1:130" s="230" customFormat="1" ht="26.25" customHeight="1" x14ac:dyDescent="0.15">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470</v>
      </c>
      <c r="Z117" s="897"/>
      <c r="AA117" s="902">
        <v>8498262</v>
      </c>
      <c r="AB117" s="903"/>
      <c r="AC117" s="903"/>
      <c r="AD117" s="903"/>
      <c r="AE117" s="904"/>
      <c r="AF117" s="905">
        <v>8374484</v>
      </c>
      <c r="AG117" s="903"/>
      <c r="AH117" s="903"/>
      <c r="AI117" s="903"/>
      <c r="AJ117" s="904"/>
      <c r="AK117" s="905">
        <v>8089751</v>
      </c>
      <c r="AL117" s="903"/>
      <c r="AM117" s="903"/>
      <c r="AN117" s="903"/>
      <c r="AO117" s="904"/>
      <c r="AP117" s="906"/>
      <c r="AQ117" s="907"/>
      <c r="AR117" s="907"/>
      <c r="AS117" s="907"/>
      <c r="AT117" s="908"/>
      <c r="AU117" s="932"/>
      <c r="AV117" s="933"/>
      <c r="AW117" s="933"/>
      <c r="AX117" s="933"/>
      <c r="AY117" s="933"/>
      <c r="AZ117" s="863" t="s">
        <v>471</v>
      </c>
      <c r="BA117" s="864"/>
      <c r="BB117" s="864"/>
      <c r="BC117" s="864"/>
      <c r="BD117" s="864"/>
      <c r="BE117" s="864"/>
      <c r="BF117" s="864"/>
      <c r="BG117" s="864"/>
      <c r="BH117" s="864"/>
      <c r="BI117" s="864"/>
      <c r="BJ117" s="864"/>
      <c r="BK117" s="864"/>
      <c r="BL117" s="864"/>
      <c r="BM117" s="864"/>
      <c r="BN117" s="864"/>
      <c r="BO117" s="864"/>
      <c r="BP117" s="865"/>
      <c r="BQ117" s="816" t="s">
        <v>183</v>
      </c>
      <c r="BR117" s="817"/>
      <c r="BS117" s="817"/>
      <c r="BT117" s="817"/>
      <c r="BU117" s="817"/>
      <c r="BV117" s="817" t="s">
        <v>183</v>
      </c>
      <c r="BW117" s="817"/>
      <c r="BX117" s="817"/>
      <c r="BY117" s="817"/>
      <c r="BZ117" s="817"/>
      <c r="CA117" s="817" t="s">
        <v>183</v>
      </c>
      <c r="CB117" s="817"/>
      <c r="CC117" s="817"/>
      <c r="CD117" s="817"/>
      <c r="CE117" s="817"/>
      <c r="CF117" s="875" t="s">
        <v>449</v>
      </c>
      <c r="CG117" s="876"/>
      <c r="CH117" s="876"/>
      <c r="CI117" s="876"/>
      <c r="CJ117" s="876"/>
      <c r="CK117" s="927"/>
      <c r="CL117" s="821"/>
      <c r="CM117" s="815" t="s">
        <v>472</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183</v>
      </c>
      <c r="DH117" s="780"/>
      <c r="DI117" s="780"/>
      <c r="DJ117" s="780"/>
      <c r="DK117" s="781"/>
      <c r="DL117" s="782" t="s">
        <v>183</v>
      </c>
      <c r="DM117" s="780"/>
      <c r="DN117" s="780"/>
      <c r="DO117" s="780"/>
      <c r="DP117" s="781"/>
      <c r="DQ117" s="782" t="s">
        <v>183</v>
      </c>
      <c r="DR117" s="780"/>
      <c r="DS117" s="780"/>
      <c r="DT117" s="780"/>
      <c r="DU117" s="781"/>
      <c r="DV117" s="824" t="s">
        <v>449</v>
      </c>
      <c r="DW117" s="825"/>
      <c r="DX117" s="825"/>
      <c r="DY117" s="825"/>
      <c r="DZ117" s="826"/>
    </row>
    <row r="118" spans="1:130" s="230" customFormat="1" ht="26.25" customHeight="1" x14ac:dyDescent="0.15">
      <c r="A118" s="895" t="s">
        <v>444</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441</v>
      </c>
      <c r="AB118" s="896"/>
      <c r="AC118" s="896"/>
      <c r="AD118" s="896"/>
      <c r="AE118" s="897"/>
      <c r="AF118" s="898" t="s">
        <v>442</v>
      </c>
      <c r="AG118" s="896"/>
      <c r="AH118" s="896"/>
      <c r="AI118" s="896"/>
      <c r="AJ118" s="897"/>
      <c r="AK118" s="898" t="s">
        <v>314</v>
      </c>
      <c r="AL118" s="896"/>
      <c r="AM118" s="896"/>
      <c r="AN118" s="896"/>
      <c r="AO118" s="897"/>
      <c r="AP118" s="899" t="s">
        <v>443</v>
      </c>
      <c r="AQ118" s="900"/>
      <c r="AR118" s="900"/>
      <c r="AS118" s="900"/>
      <c r="AT118" s="901"/>
      <c r="AU118" s="932"/>
      <c r="AV118" s="933"/>
      <c r="AW118" s="933"/>
      <c r="AX118" s="933"/>
      <c r="AY118" s="933"/>
      <c r="AZ118" s="838" t="s">
        <v>473</v>
      </c>
      <c r="BA118" s="839"/>
      <c r="BB118" s="839"/>
      <c r="BC118" s="839"/>
      <c r="BD118" s="839"/>
      <c r="BE118" s="839"/>
      <c r="BF118" s="839"/>
      <c r="BG118" s="839"/>
      <c r="BH118" s="839"/>
      <c r="BI118" s="839"/>
      <c r="BJ118" s="839"/>
      <c r="BK118" s="839"/>
      <c r="BL118" s="839"/>
      <c r="BM118" s="839"/>
      <c r="BN118" s="839"/>
      <c r="BO118" s="839"/>
      <c r="BP118" s="840"/>
      <c r="BQ118" s="879" t="s">
        <v>183</v>
      </c>
      <c r="BR118" s="845"/>
      <c r="BS118" s="845"/>
      <c r="BT118" s="845"/>
      <c r="BU118" s="845"/>
      <c r="BV118" s="845" t="s">
        <v>183</v>
      </c>
      <c r="BW118" s="845"/>
      <c r="BX118" s="845"/>
      <c r="BY118" s="845"/>
      <c r="BZ118" s="845"/>
      <c r="CA118" s="845" t="s">
        <v>183</v>
      </c>
      <c r="CB118" s="845"/>
      <c r="CC118" s="845"/>
      <c r="CD118" s="845"/>
      <c r="CE118" s="845"/>
      <c r="CF118" s="875" t="s">
        <v>474</v>
      </c>
      <c r="CG118" s="876"/>
      <c r="CH118" s="876"/>
      <c r="CI118" s="876"/>
      <c r="CJ118" s="876"/>
      <c r="CK118" s="927"/>
      <c r="CL118" s="821"/>
      <c r="CM118" s="815" t="s">
        <v>475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183</v>
      </c>
      <c r="DH118" s="780"/>
      <c r="DI118" s="780"/>
      <c r="DJ118" s="780"/>
      <c r="DK118" s="781"/>
      <c r="DL118" s="782" t="s">
        <v>183</v>
      </c>
      <c r="DM118" s="780"/>
      <c r="DN118" s="780"/>
      <c r="DO118" s="780"/>
      <c r="DP118" s="781"/>
      <c r="DQ118" s="782" t="s">
        <v>183</v>
      </c>
      <c r="DR118" s="780"/>
      <c r="DS118" s="780"/>
      <c r="DT118" s="780"/>
      <c r="DU118" s="781"/>
      <c r="DV118" s="824" t="s">
        <v>451</v>
      </c>
      <c r="DW118" s="825"/>
      <c r="DX118" s="825"/>
      <c r="DY118" s="825"/>
      <c r="DZ118" s="826"/>
    </row>
    <row r="119" spans="1:130" s="230" customFormat="1" ht="26.25" customHeight="1" x14ac:dyDescent="0.15">
      <c r="A119" s="818" t="s">
        <v>447</v>
      </c>
      <c r="B119" s="819"/>
      <c r="C119" s="860" t="s">
        <v>448</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474</v>
      </c>
      <c r="AB119" s="889"/>
      <c r="AC119" s="889"/>
      <c r="AD119" s="889"/>
      <c r="AE119" s="890"/>
      <c r="AF119" s="891" t="s">
        <v>183</v>
      </c>
      <c r="AG119" s="889"/>
      <c r="AH119" s="889"/>
      <c r="AI119" s="889"/>
      <c r="AJ119" s="890"/>
      <c r="AK119" s="891" t="s">
        <v>183</v>
      </c>
      <c r="AL119" s="889"/>
      <c r="AM119" s="889"/>
      <c r="AN119" s="889"/>
      <c r="AO119" s="890"/>
      <c r="AP119" s="892" t="s">
        <v>183</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476</v>
      </c>
      <c r="BP119" s="878"/>
      <c r="BQ119" s="879">
        <v>86969513</v>
      </c>
      <c r="BR119" s="845"/>
      <c r="BS119" s="845"/>
      <c r="BT119" s="845"/>
      <c r="BU119" s="845"/>
      <c r="BV119" s="845">
        <v>84288935</v>
      </c>
      <c r="BW119" s="845"/>
      <c r="BX119" s="845"/>
      <c r="BY119" s="845"/>
      <c r="BZ119" s="845"/>
      <c r="CA119" s="845">
        <v>80845041</v>
      </c>
      <c r="CB119" s="845"/>
      <c r="CC119" s="845"/>
      <c r="CD119" s="845"/>
      <c r="CE119" s="845"/>
      <c r="CF119" s="748"/>
      <c r="CG119" s="749"/>
      <c r="CH119" s="749"/>
      <c r="CI119" s="749"/>
      <c r="CJ119" s="834"/>
      <c r="CK119" s="928"/>
      <c r="CL119" s="823"/>
      <c r="CM119" s="838" t="s">
        <v>477</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183</v>
      </c>
      <c r="DH119" s="764"/>
      <c r="DI119" s="764"/>
      <c r="DJ119" s="764"/>
      <c r="DK119" s="765"/>
      <c r="DL119" s="766" t="s">
        <v>183</v>
      </c>
      <c r="DM119" s="764"/>
      <c r="DN119" s="764"/>
      <c r="DO119" s="764"/>
      <c r="DP119" s="765"/>
      <c r="DQ119" s="766" t="s">
        <v>183</v>
      </c>
      <c r="DR119" s="764"/>
      <c r="DS119" s="764"/>
      <c r="DT119" s="764"/>
      <c r="DU119" s="765"/>
      <c r="DV119" s="848" t="s">
        <v>183</v>
      </c>
      <c r="DW119" s="849"/>
      <c r="DX119" s="849"/>
      <c r="DY119" s="849"/>
      <c r="DZ119" s="850"/>
    </row>
    <row r="120" spans="1:130" s="230" customFormat="1" ht="26.25" customHeight="1" x14ac:dyDescent="0.15">
      <c r="A120" s="820"/>
      <c r="B120" s="821"/>
      <c r="C120" s="815" t="s">
        <v>453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183</v>
      </c>
      <c r="AB120" s="780"/>
      <c r="AC120" s="780"/>
      <c r="AD120" s="780"/>
      <c r="AE120" s="781"/>
      <c r="AF120" s="782" t="s">
        <v>183</v>
      </c>
      <c r="AG120" s="780"/>
      <c r="AH120" s="780"/>
      <c r="AI120" s="780"/>
      <c r="AJ120" s="781"/>
      <c r="AK120" s="782" t="s">
        <v>183</v>
      </c>
      <c r="AL120" s="780"/>
      <c r="AM120" s="780"/>
      <c r="AN120" s="780"/>
      <c r="AO120" s="781"/>
      <c r="AP120" s="824" t="s">
        <v>183</v>
      </c>
      <c r="AQ120" s="825"/>
      <c r="AR120" s="825"/>
      <c r="AS120" s="825"/>
      <c r="AT120" s="826"/>
      <c r="AU120" s="880" t="s">
        <v>478</v>
      </c>
      <c r="AV120" s="881"/>
      <c r="AW120" s="881"/>
      <c r="AX120" s="881"/>
      <c r="AY120" s="882"/>
      <c r="AZ120" s="860" t="s">
        <v>479</v>
      </c>
      <c r="BA120" s="808"/>
      <c r="BB120" s="808"/>
      <c r="BC120" s="808"/>
      <c r="BD120" s="808"/>
      <c r="BE120" s="808"/>
      <c r="BF120" s="808"/>
      <c r="BG120" s="808"/>
      <c r="BH120" s="808"/>
      <c r="BI120" s="808"/>
      <c r="BJ120" s="808"/>
      <c r="BK120" s="808"/>
      <c r="BL120" s="808"/>
      <c r="BM120" s="808"/>
      <c r="BN120" s="808"/>
      <c r="BO120" s="808"/>
      <c r="BP120" s="809"/>
      <c r="BQ120" s="861">
        <v>10218185</v>
      </c>
      <c r="BR120" s="842"/>
      <c r="BS120" s="842"/>
      <c r="BT120" s="842"/>
      <c r="BU120" s="842"/>
      <c r="BV120" s="842">
        <v>10432896</v>
      </c>
      <c r="BW120" s="842"/>
      <c r="BX120" s="842"/>
      <c r="BY120" s="842"/>
      <c r="BZ120" s="842"/>
      <c r="CA120" s="842">
        <v>9124106</v>
      </c>
      <c r="CB120" s="842"/>
      <c r="CC120" s="842"/>
      <c r="CD120" s="842"/>
      <c r="CE120" s="842"/>
      <c r="CF120" s="866">
        <v>45.5</v>
      </c>
      <c r="CG120" s="867"/>
      <c r="CH120" s="867"/>
      <c r="CI120" s="867"/>
      <c r="CJ120" s="867"/>
      <c r="CK120" s="868" t="s">
        <v>480</v>
      </c>
      <c r="CL120" s="852"/>
      <c r="CM120" s="852"/>
      <c r="CN120" s="852"/>
      <c r="CO120" s="853"/>
      <c r="CP120" s="872" t="s">
        <v>418</v>
      </c>
      <c r="CQ120" s="873"/>
      <c r="CR120" s="873"/>
      <c r="CS120" s="873"/>
      <c r="CT120" s="873"/>
      <c r="CU120" s="873"/>
      <c r="CV120" s="873"/>
      <c r="CW120" s="873"/>
      <c r="CX120" s="873"/>
      <c r="CY120" s="873"/>
      <c r="CZ120" s="873"/>
      <c r="DA120" s="873"/>
      <c r="DB120" s="873"/>
      <c r="DC120" s="873"/>
      <c r="DD120" s="873"/>
      <c r="DE120" s="873"/>
      <c r="DF120" s="874"/>
      <c r="DG120" s="861">
        <v>17942044</v>
      </c>
      <c r="DH120" s="842"/>
      <c r="DI120" s="842"/>
      <c r="DJ120" s="842"/>
      <c r="DK120" s="842"/>
      <c r="DL120" s="842">
        <v>16823519</v>
      </c>
      <c r="DM120" s="842"/>
      <c r="DN120" s="842"/>
      <c r="DO120" s="842"/>
      <c r="DP120" s="842"/>
      <c r="DQ120" s="842">
        <v>15567411</v>
      </c>
      <c r="DR120" s="842"/>
      <c r="DS120" s="842"/>
      <c r="DT120" s="842"/>
      <c r="DU120" s="842"/>
      <c r="DV120" s="843">
        <v>77.7</v>
      </c>
      <c r="DW120" s="843"/>
      <c r="DX120" s="843"/>
      <c r="DY120" s="843"/>
      <c r="DZ120" s="844"/>
    </row>
    <row r="121" spans="1:130" s="230" customFormat="1" ht="26.25" customHeight="1" x14ac:dyDescent="0.15">
      <c r="A121" s="820"/>
      <c r="B121" s="821"/>
      <c r="C121" s="863" t="s">
        <v>481</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183</v>
      </c>
      <c r="AB121" s="780"/>
      <c r="AC121" s="780"/>
      <c r="AD121" s="780"/>
      <c r="AE121" s="781"/>
      <c r="AF121" s="782" t="s">
        <v>183</v>
      </c>
      <c r="AG121" s="780"/>
      <c r="AH121" s="780"/>
      <c r="AI121" s="780"/>
      <c r="AJ121" s="781"/>
      <c r="AK121" s="782" t="s">
        <v>183</v>
      </c>
      <c r="AL121" s="780"/>
      <c r="AM121" s="780"/>
      <c r="AN121" s="780"/>
      <c r="AO121" s="781"/>
      <c r="AP121" s="824" t="s">
        <v>183</v>
      </c>
      <c r="AQ121" s="825"/>
      <c r="AR121" s="825"/>
      <c r="AS121" s="825"/>
      <c r="AT121" s="826"/>
      <c r="AU121" s="883"/>
      <c r="AV121" s="884"/>
      <c r="AW121" s="884"/>
      <c r="AX121" s="884"/>
      <c r="AY121" s="885"/>
      <c r="AZ121" s="815" t="s">
        <v>482</v>
      </c>
      <c r="BA121" s="752"/>
      <c r="BB121" s="752"/>
      <c r="BC121" s="752"/>
      <c r="BD121" s="752"/>
      <c r="BE121" s="752"/>
      <c r="BF121" s="752"/>
      <c r="BG121" s="752"/>
      <c r="BH121" s="752"/>
      <c r="BI121" s="752"/>
      <c r="BJ121" s="752"/>
      <c r="BK121" s="752"/>
      <c r="BL121" s="752"/>
      <c r="BM121" s="752"/>
      <c r="BN121" s="752"/>
      <c r="BO121" s="752"/>
      <c r="BP121" s="753"/>
      <c r="BQ121" s="816">
        <v>731224</v>
      </c>
      <c r="BR121" s="817"/>
      <c r="BS121" s="817"/>
      <c r="BT121" s="817"/>
      <c r="BU121" s="817"/>
      <c r="BV121" s="817">
        <v>754095</v>
      </c>
      <c r="BW121" s="817"/>
      <c r="BX121" s="817"/>
      <c r="BY121" s="817"/>
      <c r="BZ121" s="817"/>
      <c r="CA121" s="817">
        <v>716368</v>
      </c>
      <c r="CB121" s="817"/>
      <c r="CC121" s="817"/>
      <c r="CD121" s="817"/>
      <c r="CE121" s="817"/>
      <c r="CF121" s="875">
        <v>3.6</v>
      </c>
      <c r="CG121" s="876"/>
      <c r="CH121" s="876"/>
      <c r="CI121" s="876"/>
      <c r="CJ121" s="876"/>
      <c r="CK121" s="869"/>
      <c r="CL121" s="855"/>
      <c r="CM121" s="855"/>
      <c r="CN121" s="855"/>
      <c r="CO121" s="856"/>
      <c r="CP121" s="835" t="s">
        <v>483</v>
      </c>
      <c r="CQ121" s="836"/>
      <c r="CR121" s="836"/>
      <c r="CS121" s="836"/>
      <c r="CT121" s="836"/>
      <c r="CU121" s="836"/>
      <c r="CV121" s="836"/>
      <c r="CW121" s="836"/>
      <c r="CX121" s="836"/>
      <c r="CY121" s="836"/>
      <c r="CZ121" s="836"/>
      <c r="DA121" s="836"/>
      <c r="DB121" s="836"/>
      <c r="DC121" s="836"/>
      <c r="DD121" s="836"/>
      <c r="DE121" s="836"/>
      <c r="DF121" s="837"/>
      <c r="DG121" s="816">
        <v>7394141</v>
      </c>
      <c r="DH121" s="817"/>
      <c r="DI121" s="817"/>
      <c r="DJ121" s="817"/>
      <c r="DK121" s="817"/>
      <c r="DL121" s="817">
        <v>7123797</v>
      </c>
      <c r="DM121" s="817"/>
      <c r="DN121" s="817"/>
      <c r="DO121" s="817"/>
      <c r="DP121" s="817"/>
      <c r="DQ121" s="817">
        <v>6839216</v>
      </c>
      <c r="DR121" s="817"/>
      <c r="DS121" s="817"/>
      <c r="DT121" s="817"/>
      <c r="DU121" s="817"/>
      <c r="DV121" s="794">
        <v>34.1</v>
      </c>
      <c r="DW121" s="794"/>
      <c r="DX121" s="794"/>
      <c r="DY121" s="794"/>
      <c r="DZ121" s="795"/>
    </row>
    <row r="122" spans="1:130" s="230" customFormat="1" ht="26.25" customHeight="1" x14ac:dyDescent="0.15">
      <c r="A122" s="820"/>
      <c r="B122" s="821"/>
      <c r="C122" s="815" t="s">
        <v>463</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183</v>
      </c>
      <c r="AB122" s="780"/>
      <c r="AC122" s="780"/>
      <c r="AD122" s="780"/>
      <c r="AE122" s="781"/>
      <c r="AF122" s="782" t="s">
        <v>183</v>
      </c>
      <c r="AG122" s="780"/>
      <c r="AH122" s="780"/>
      <c r="AI122" s="780"/>
      <c r="AJ122" s="781"/>
      <c r="AK122" s="782" t="s">
        <v>398</v>
      </c>
      <c r="AL122" s="780"/>
      <c r="AM122" s="780"/>
      <c r="AN122" s="780"/>
      <c r="AO122" s="781"/>
      <c r="AP122" s="824" t="s">
        <v>183</v>
      </c>
      <c r="AQ122" s="825"/>
      <c r="AR122" s="825"/>
      <c r="AS122" s="825"/>
      <c r="AT122" s="826"/>
      <c r="AU122" s="883"/>
      <c r="AV122" s="884"/>
      <c r="AW122" s="884"/>
      <c r="AX122" s="884"/>
      <c r="AY122" s="885"/>
      <c r="AZ122" s="838" t="s">
        <v>484</v>
      </c>
      <c r="BA122" s="839"/>
      <c r="BB122" s="839"/>
      <c r="BC122" s="839"/>
      <c r="BD122" s="839"/>
      <c r="BE122" s="839"/>
      <c r="BF122" s="839"/>
      <c r="BG122" s="839"/>
      <c r="BH122" s="839"/>
      <c r="BI122" s="839"/>
      <c r="BJ122" s="839"/>
      <c r="BK122" s="839"/>
      <c r="BL122" s="839"/>
      <c r="BM122" s="839"/>
      <c r="BN122" s="839"/>
      <c r="BO122" s="839"/>
      <c r="BP122" s="840"/>
      <c r="BQ122" s="879">
        <v>48758134</v>
      </c>
      <c r="BR122" s="845"/>
      <c r="BS122" s="845"/>
      <c r="BT122" s="845"/>
      <c r="BU122" s="845"/>
      <c r="BV122" s="845">
        <v>48557468</v>
      </c>
      <c r="BW122" s="845"/>
      <c r="BX122" s="845"/>
      <c r="BY122" s="845"/>
      <c r="BZ122" s="845"/>
      <c r="CA122" s="845">
        <v>46918221</v>
      </c>
      <c r="CB122" s="845"/>
      <c r="CC122" s="845"/>
      <c r="CD122" s="845"/>
      <c r="CE122" s="845"/>
      <c r="CF122" s="846">
        <v>234.1</v>
      </c>
      <c r="CG122" s="847"/>
      <c r="CH122" s="847"/>
      <c r="CI122" s="847"/>
      <c r="CJ122" s="847"/>
      <c r="CK122" s="869"/>
      <c r="CL122" s="855"/>
      <c r="CM122" s="855"/>
      <c r="CN122" s="855"/>
      <c r="CO122" s="856"/>
      <c r="CP122" s="835" t="s">
        <v>485</v>
      </c>
      <c r="CQ122" s="836"/>
      <c r="CR122" s="836"/>
      <c r="CS122" s="836"/>
      <c r="CT122" s="836"/>
      <c r="CU122" s="836"/>
      <c r="CV122" s="836"/>
      <c r="CW122" s="836"/>
      <c r="CX122" s="836"/>
      <c r="CY122" s="836"/>
      <c r="CZ122" s="836"/>
      <c r="DA122" s="836"/>
      <c r="DB122" s="836"/>
      <c r="DC122" s="836"/>
      <c r="DD122" s="836"/>
      <c r="DE122" s="836"/>
      <c r="DF122" s="837"/>
      <c r="DG122" s="816">
        <v>48988</v>
      </c>
      <c r="DH122" s="817"/>
      <c r="DI122" s="817"/>
      <c r="DJ122" s="817"/>
      <c r="DK122" s="817"/>
      <c r="DL122" s="817">
        <v>412757</v>
      </c>
      <c r="DM122" s="817"/>
      <c r="DN122" s="817"/>
      <c r="DO122" s="817"/>
      <c r="DP122" s="817"/>
      <c r="DQ122" s="817">
        <v>877639</v>
      </c>
      <c r="DR122" s="817"/>
      <c r="DS122" s="817"/>
      <c r="DT122" s="817"/>
      <c r="DU122" s="817"/>
      <c r="DV122" s="794">
        <v>4.4000000000000004</v>
      </c>
      <c r="DW122" s="794"/>
      <c r="DX122" s="794"/>
      <c r="DY122" s="794"/>
      <c r="DZ122" s="795"/>
    </row>
    <row r="123" spans="1:130" s="230" customFormat="1" ht="26.25" customHeight="1" x14ac:dyDescent="0.15">
      <c r="A123" s="820"/>
      <c r="B123" s="821"/>
      <c r="C123" s="815" t="s">
        <v>469</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13100</v>
      </c>
      <c r="AB123" s="780"/>
      <c r="AC123" s="780"/>
      <c r="AD123" s="780"/>
      <c r="AE123" s="781"/>
      <c r="AF123" s="782">
        <v>12852</v>
      </c>
      <c r="AG123" s="780"/>
      <c r="AH123" s="780"/>
      <c r="AI123" s="780"/>
      <c r="AJ123" s="781"/>
      <c r="AK123" s="782">
        <v>12804</v>
      </c>
      <c r="AL123" s="780"/>
      <c r="AM123" s="780"/>
      <c r="AN123" s="780"/>
      <c r="AO123" s="781"/>
      <c r="AP123" s="824">
        <v>0.1</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486</v>
      </c>
      <c r="BP123" s="878"/>
      <c r="BQ123" s="832">
        <v>59707543</v>
      </c>
      <c r="BR123" s="833"/>
      <c r="BS123" s="833"/>
      <c r="BT123" s="833"/>
      <c r="BU123" s="833"/>
      <c r="BV123" s="833">
        <v>59744459</v>
      </c>
      <c r="BW123" s="833"/>
      <c r="BX123" s="833"/>
      <c r="BY123" s="833"/>
      <c r="BZ123" s="833"/>
      <c r="CA123" s="833">
        <v>56758695</v>
      </c>
      <c r="CB123" s="833"/>
      <c r="CC123" s="833"/>
      <c r="CD123" s="833"/>
      <c r="CE123" s="833"/>
      <c r="CF123" s="748"/>
      <c r="CG123" s="749"/>
      <c r="CH123" s="749"/>
      <c r="CI123" s="749"/>
      <c r="CJ123" s="834"/>
      <c r="CK123" s="869"/>
      <c r="CL123" s="855"/>
      <c r="CM123" s="855"/>
      <c r="CN123" s="855"/>
      <c r="CO123" s="856"/>
      <c r="CP123" s="835" t="s">
        <v>413</v>
      </c>
      <c r="CQ123" s="836"/>
      <c r="CR123" s="836"/>
      <c r="CS123" s="836"/>
      <c r="CT123" s="836"/>
      <c r="CU123" s="836"/>
      <c r="CV123" s="836"/>
      <c r="CW123" s="836"/>
      <c r="CX123" s="836"/>
      <c r="CY123" s="836"/>
      <c r="CZ123" s="836"/>
      <c r="DA123" s="836"/>
      <c r="DB123" s="836"/>
      <c r="DC123" s="836"/>
      <c r="DD123" s="836"/>
      <c r="DE123" s="836"/>
      <c r="DF123" s="837"/>
      <c r="DG123" s="779">
        <v>68830</v>
      </c>
      <c r="DH123" s="780"/>
      <c r="DI123" s="780"/>
      <c r="DJ123" s="780"/>
      <c r="DK123" s="781"/>
      <c r="DL123" s="782">
        <v>50844</v>
      </c>
      <c r="DM123" s="780"/>
      <c r="DN123" s="780"/>
      <c r="DO123" s="780"/>
      <c r="DP123" s="781"/>
      <c r="DQ123" s="782">
        <v>23179</v>
      </c>
      <c r="DR123" s="780"/>
      <c r="DS123" s="780"/>
      <c r="DT123" s="780"/>
      <c r="DU123" s="781"/>
      <c r="DV123" s="824">
        <v>0.1</v>
      </c>
      <c r="DW123" s="825"/>
      <c r="DX123" s="825"/>
      <c r="DY123" s="825"/>
      <c r="DZ123" s="826"/>
    </row>
    <row r="124" spans="1:130" s="230" customFormat="1" ht="26.25" customHeight="1" thickBot="1" x14ac:dyDescent="0.2">
      <c r="A124" s="820"/>
      <c r="B124" s="821"/>
      <c r="C124" s="815" t="s">
        <v>472</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183</v>
      </c>
      <c r="AB124" s="780"/>
      <c r="AC124" s="780"/>
      <c r="AD124" s="780"/>
      <c r="AE124" s="781"/>
      <c r="AF124" s="782" t="s">
        <v>398</v>
      </c>
      <c r="AG124" s="780"/>
      <c r="AH124" s="780"/>
      <c r="AI124" s="780"/>
      <c r="AJ124" s="781"/>
      <c r="AK124" s="782" t="s">
        <v>183</v>
      </c>
      <c r="AL124" s="780"/>
      <c r="AM124" s="780"/>
      <c r="AN124" s="780"/>
      <c r="AO124" s="781"/>
      <c r="AP124" s="824" t="s">
        <v>183</v>
      </c>
      <c r="AQ124" s="825"/>
      <c r="AR124" s="825"/>
      <c r="AS124" s="825"/>
      <c r="AT124" s="826"/>
      <c r="AU124" s="827" t="s">
        <v>487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134.9</v>
      </c>
      <c r="BR124" s="831"/>
      <c r="BS124" s="831"/>
      <c r="BT124" s="831"/>
      <c r="BU124" s="831"/>
      <c r="BV124" s="831">
        <v>117.1</v>
      </c>
      <c r="BW124" s="831"/>
      <c r="BX124" s="831"/>
      <c r="BY124" s="831"/>
      <c r="BZ124" s="831"/>
      <c r="CA124" s="831">
        <v>120.1</v>
      </c>
      <c r="CB124" s="831"/>
      <c r="CC124" s="831"/>
      <c r="CD124" s="831"/>
      <c r="CE124" s="831"/>
      <c r="CF124" s="726"/>
      <c r="CG124" s="727"/>
      <c r="CH124" s="727"/>
      <c r="CI124" s="727"/>
      <c r="CJ124" s="862"/>
      <c r="CK124" s="870"/>
      <c r="CL124" s="870"/>
      <c r="CM124" s="870"/>
      <c r="CN124" s="870"/>
      <c r="CO124" s="871"/>
      <c r="CP124" s="835" t="s">
        <v>488</v>
      </c>
      <c r="CQ124" s="836"/>
      <c r="CR124" s="836"/>
      <c r="CS124" s="836"/>
      <c r="CT124" s="836"/>
      <c r="CU124" s="836"/>
      <c r="CV124" s="836"/>
      <c r="CW124" s="836"/>
      <c r="CX124" s="836"/>
      <c r="CY124" s="836"/>
      <c r="CZ124" s="836"/>
      <c r="DA124" s="836"/>
      <c r="DB124" s="836"/>
      <c r="DC124" s="836"/>
      <c r="DD124" s="836"/>
      <c r="DE124" s="836"/>
      <c r="DF124" s="837"/>
      <c r="DG124" s="763" t="s">
        <v>183</v>
      </c>
      <c r="DH124" s="764"/>
      <c r="DI124" s="764"/>
      <c r="DJ124" s="764"/>
      <c r="DK124" s="765"/>
      <c r="DL124" s="766" t="s">
        <v>183</v>
      </c>
      <c r="DM124" s="764"/>
      <c r="DN124" s="764"/>
      <c r="DO124" s="764"/>
      <c r="DP124" s="765"/>
      <c r="DQ124" s="766" t="s">
        <v>183</v>
      </c>
      <c r="DR124" s="764"/>
      <c r="DS124" s="764"/>
      <c r="DT124" s="764"/>
      <c r="DU124" s="765"/>
      <c r="DV124" s="848" t="s">
        <v>183</v>
      </c>
      <c r="DW124" s="849"/>
      <c r="DX124" s="849"/>
      <c r="DY124" s="849"/>
      <c r="DZ124" s="850"/>
    </row>
    <row r="125" spans="1:130" s="230" customFormat="1" ht="26.25" customHeight="1" x14ac:dyDescent="0.15">
      <c r="A125" s="820"/>
      <c r="B125" s="821"/>
      <c r="C125" s="815" t="s">
        <v>475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183</v>
      </c>
      <c r="AB125" s="780"/>
      <c r="AC125" s="780"/>
      <c r="AD125" s="780"/>
      <c r="AE125" s="781"/>
      <c r="AF125" s="782" t="s">
        <v>183</v>
      </c>
      <c r="AG125" s="780"/>
      <c r="AH125" s="780"/>
      <c r="AI125" s="780"/>
      <c r="AJ125" s="781"/>
      <c r="AK125" s="782" t="s">
        <v>183</v>
      </c>
      <c r="AL125" s="780"/>
      <c r="AM125" s="780"/>
      <c r="AN125" s="780"/>
      <c r="AO125" s="781"/>
      <c r="AP125" s="824" t="s">
        <v>183</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489</v>
      </c>
      <c r="CL125" s="852"/>
      <c r="CM125" s="852"/>
      <c r="CN125" s="852"/>
      <c r="CO125" s="853"/>
      <c r="CP125" s="860" t="s">
        <v>490</v>
      </c>
      <c r="CQ125" s="808"/>
      <c r="CR125" s="808"/>
      <c r="CS125" s="808"/>
      <c r="CT125" s="808"/>
      <c r="CU125" s="808"/>
      <c r="CV125" s="808"/>
      <c r="CW125" s="808"/>
      <c r="CX125" s="808"/>
      <c r="CY125" s="808"/>
      <c r="CZ125" s="808"/>
      <c r="DA125" s="808"/>
      <c r="DB125" s="808"/>
      <c r="DC125" s="808"/>
      <c r="DD125" s="808"/>
      <c r="DE125" s="808"/>
      <c r="DF125" s="809"/>
      <c r="DG125" s="861" t="s">
        <v>398</v>
      </c>
      <c r="DH125" s="842"/>
      <c r="DI125" s="842"/>
      <c r="DJ125" s="842"/>
      <c r="DK125" s="842"/>
      <c r="DL125" s="842" t="s">
        <v>183</v>
      </c>
      <c r="DM125" s="842"/>
      <c r="DN125" s="842"/>
      <c r="DO125" s="842"/>
      <c r="DP125" s="842"/>
      <c r="DQ125" s="842" t="s">
        <v>183</v>
      </c>
      <c r="DR125" s="842"/>
      <c r="DS125" s="842"/>
      <c r="DT125" s="842"/>
      <c r="DU125" s="842"/>
      <c r="DV125" s="843" t="s">
        <v>183</v>
      </c>
      <c r="DW125" s="843"/>
      <c r="DX125" s="843"/>
      <c r="DY125" s="843"/>
      <c r="DZ125" s="844"/>
    </row>
    <row r="126" spans="1:130" s="230" customFormat="1" ht="26.25" customHeight="1" thickBot="1" x14ac:dyDescent="0.2">
      <c r="A126" s="820"/>
      <c r="B126" s="821"/>
      <c r="C126" s="815" t="s">
        <v>477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183</v>
      </c>
      <c r="AB126" s="780"/>
      <c r="AC126" s="780"/>
      <c r="AD126" s="780"/>
      <c r="AE126" s="781"/>
      <c r="AF126" s="782" t="s">
        <v>183</v>
      </c>
      <c r="AG126" s="780"/>
      <c r="AH126" s="780"/>
      <c r="AI126" s="780"/>
      <c r="AJ126" s="781"/>
      <c r="AK126" s="782" t="s">
        <v>398</v>
      </c>
      <c r="AL126" s="780"/>
      <c r="AM126" s="780"/>
      <c r="AN126" s="780"/>
      <c r="AO126" s="781"/>
      <c r="AP126" s="824" t="s">
        <v>183</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491</v>
      </c>
      <c r="CQ126" s="752"/>
      <c r="CR126" s="752"/>
      <c r="CS126" s="752"/>
      <c r="CT126" s="752"/>
      <c r="CU126" s="752"/>
      <c r="CV126" s="752"/>
      <c r="CW126" s="752"/>
      <c r="CX126" s="752"/>
      <c r="CY126" s="752"/>
      <c r="CZ126" s="752"/>
      <c r="DA126" s="752"/>
      <c r="DB126" s="752"/>
      <c r="DC126" s="752"/>
      <c r="DD126" s="752"/>
      <c r="DE126" s="752"/>
      <c r="DF126" s="753"/>
      <c r="DG126" s="816" t="s">
        <v>183</v>
      </c>
      <c r="DH126" s="817"/>
      <c r="DI126" s="817"/>
      <c r="DJ126" s="817"/>
      <c r="DK126" s="817"/>
      <c r="DL126" s="817" t="s">
        <v>183</v>
      </c>
      <c r="DM126" s="817"/>
      <c r="DN126" s="817"/>
      <c r="DO126" s="817"/>
      <c r="DP126" s="817"/>
      <c r="DQ126" s="817" t="s">
        <v>183</v>
      </c>
      <c r="DR126" s="817"/>
      <c r="DS126" s="817"/>
      <c r="DT126" s="817"/>
      <c r="DU126" s="817"/>
      <c r="DV126" s="794" t="s">
        <v>183</v>
      </c>
      <c r="DW126" s="794"/>
      <c r="DX126" s="794"/>
      <c r="DY126" s="794"/>
      <c r="DZ126" s="795"/>
    </row>
    <row r="127" spans="1:130" s="230" customFormat="1" ht="26.25" customHeight="1" x14ac:dyDescent="0.15">
      <c r="A127" s="822"/>
      <c r="B127" s="823"/>
      <c r="C127" s="838" t="s">
        <v>492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1309</v>
      </c>
      <c r="AB127" s="780"/>
      <c r="AC127" s="780"/>
      <c r="AD127" s="780"/>
      <c r="AE127" s="781"/>
      <c r="AF127" s="782">
        <v>1023</v>
      </c>
      <c r="AG127" s="780"/>
      <c r="AH127" s="780"/>
      <c r="AI127" s="780"/>
      <c r="AJ127" s="781"/>
      <c r="AK127" s="782">
        <v>834</v>
      </c>
      <c r="AL127" s="780"/>
      <c r="AM127" s="780"/>
      <c r="AN127" s="780"/>
      <c r="AO127" s="781"/>
      <c r="AP127" s="824">
        <v>0</v>
      </c>
      <c r="AQ127" s="825"/>
      <c r="AR127" s="825"/>
      <c r="AS127" s="825"/>
      <c r="AT127" s="826"/>
      <c r="AU127" s="232"/>
      <c r="AV127" s="232"/>
      <c r="AW127" s="232"/>
      <c r="AX127" s="841" t="s">
        <v>493</v>
      </c>
      <c r="AY127" s="812"/>
      <c r="AZ127" s="812"/>
      <c r="BA127" s="812"/>
      <c r="BB127" s="812"/>
      <c r="BC127" s="812"/>
      <c r="BD127" s="812"/>
      <c r="BE127" s="813"/>
      <c r="BF127" s="811" t="s">
        <v>494</v>
      </c>
      <c r="BG127" s="812"/>
      <c r="BH127" s="812"/>
      <c r="BI127" s="812"/>
      <c r="BJ127" s="812"/>
      <c r="BK127" s="812"/>
      <c r="BL127" s="813"/>
      <c r="BM127" s="811" t="s">
        <v>495</v>
      </c>
      <c r="BN127" s="812"/>
      <c r="BO127" s="812"/>
      <c r="BP127" s="812"/>
      <c r="BQ127" s="812"/>
      <c r="BR127" s="812"/>
      <c r="BS127" s="813"/>
      <c r="BT127" s="811" t="s">
        <v>496</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497</v>
      </c>
      <c r="CQ127" s="752"/>
      <c r="CR127" s="752"/>
      <c r="CS127" s="752"/>
      <c r="CT127" s="752"/>
      <c r="CU127" s="752"/>
      <c r="CV127" s="752"/>
      <c r="CW127" s="752"/>
      <c r="CX127" s="752"/>
      <c r="CY127" s="752"/>
      <c r="CZ127" s="752"/>
      <c r="DA127" s="752"/>
      <c r="DB127" s="752"/>
      <c r="DC127" s="752"/>
      <c r="DD127" s="752"/>
      <c r="DE127" s="752"/>
      <c r="DF127" s="753"/>
      <c r="DG127" s="816" t="s">
        <v>183</v>
      </c>
      <c r="DH127" s="817"/>
      <c r="DI127" s="817"/>
      <c r="DJ127" s="817"/>
      <c r="DK127" s="817"/>
      <c r="DL127" s="817" t="s">
        <v>183</v>
      </c>
      <c r="DM127" s="817"/>
      <c r="DN127" s="817"/>
      <c r="DO127" s="817"/>
      <c r="DP127" s="817"/>
      <c r="DQ127" s="817" t="s">
        <v>183</v>
      </c>
      <c r="DR127" s="817"/>
      <c r="DS127" s="817"/>
      <c r="DT127" s="817"/>
      <c r="DU127" s="817"/>
      <c r="DV127" s="794" t="s">
        <v>183</v>
      </c>
      <c r="DW127" s="794"/>
      <c r="DX127" s="794"/>
      <c r="DY127" s="794"/>
      <c r="DZ127" s="795"/>
    </row>
    <row r="128" spans="1:130" s="230" customFormat="1" ht="26.25" customHeight="1" thickBot="1" x14ac:dyDescent="0.2">
      <c r="A128" s="796" t="s">
        <v>498</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499</v>
      </c>
      <c r="X128" s="798"/>
      <c r="Y128" s="798"/>
      <c r="Z128" s="799"/>
      <c r="AA128" s="800">
        <v>127496</v>
      </c>
      <c r="AB128" s="801"/>
      <c r="AC128" s="801"/>
      <c r="AD128" s="801"/>
      <c r="AE128" s="802"/>
      <c r="AF128" s="803">
        <v>122276</v>
      </c>
      <c r="AG128" s="801"/>
      <c r="AH128" s="801"/>
      <c r="AI128" s="801"/>
      <c r="AJ128" s="802"/>
      <c r="AK128" s="803">
        <v>101501</v>
      </c>
      <c r="AL128" s="801"/>
      <c r="AM128" s="801"/>
      <c r="AN128" s="801"/>
      <c r="AO128" s="802"/>
      <c r="AP128" s="804"/>
      <c r="AQ128" s="805"/>
      <c r="AR128" s="805"/>
      <c r="AS128" s="805"/>
      <c r="AT128" s="806"/>
      <c r="AU128" s="232"/>
      <c r="AV128" s="232"/>
      <c r="AW128" s="232"/>
      <c r="AX128" s="807" t="s">
        <v>500</v>
      </c>
      <c r="AY128" s="808"/>
      <c r="AZ128" s="808"/>
      <c r="BA128" s="808"/>
      <c r="BB128" s="808"/>
      <c r="BC128" s="808"/>
      <c r="BD128" s="808"/>
      <c r="BE128" s="809"/>
      <c r="BF128" s="786" t="s">
        <v>398</v>
      </c>
      <c r="BG128" s="787"/>
      <c r="BH128" s="787"/>
      <c r="BI128" s="787"/>
      <c r="BJ128" s="787"/>
      <c r="BK128" s="787"/>
      <c r="BL128" s="810"/>
      <c r="BM128" s="786">
        <v>12.05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501</v>
      </c>
      <c r="CQ128" s="730"/>
      <c r="CR128" s="730"/>
      <c r="CS128" s="730"/>
      <c r="CT128" s="730"/>
      <c r="CU128" s="730"/>
      <c r="CV128" s="730"/>
      <c r="CW128" s="730"/>
      <c r="CX128" s="730"/>
      <c r="CY128" s="730"/>
      <c r="CZ128" s="730"/>
      <c r="DA128" s="730"/>
      <c r="DB128" s="730"/>
      <c r="DC128" s="730"/>
      <c r="DD128" s="730"/>
      <c r="DE128" s="730"/>
      <c r="DF128" s="731"/>
      <c r="DG128" s="790" t="s">
        <v>398</v>
      </c>
      <c r="DH128" s="791"/>
      <c r="DI128" s="791"/>
      <c r="DJ128" s="791"/>
      <c r="DK128" s="791"/>
      <c r="DL128" s="791" t="s">
        <v>398</v>
      </c>
      <c r="DM128" s="791"/>
      <c r="DN128" s="791"/>
      <c r="DO128" s="791"/>
      <c r="DP128" s="791"/>
      <c r="DQ128" s="791" t="s">
        <v>183</v>
      </c>
      <c r="DR128" s="791"/>
      <c r="DS128" s="791"/>
      <c r="DT128" s="791"/>
      <c r="DU128" s="791"/>
      <c r="DV128" s="792" t="s">
        <v>183</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502</v>
      </c>
      <c r="X129" s="777"/>
      <c r="Y129" s="777"/>
      <c r="Z129" s="778"/>
      <c r="AA129" s="779">
        <v>26167516</v>
      </c>
      <c r="AB129" s="780"/>
      <c r="AC129" s="780"/>
      <c r="AD129" s="780"/>
      <c r="AE129" s="781"/>
      <c r="AF129" s="782">
        <v>26762439</v>
      </c>
      <c r="AG129" s="780"/>
      <c r="AH129" s="780"/>
      <c r="AI129" s="780"/>
      <c r="AJ129" s="781"/>
      <c r="AK129" s="782">
        <v>25539789</v>
      </c>
      <c r="AL129" s="780"/>
      <c r="AM129" s="780"/>
      <c r="AN129" s="780"/>
      <c r="AO129" s="781"/>
      <c r="AP129" s="783"/>
      <c r="AQ129" s="784"/>
      <c r="AR129" s="784"/>
      <c r="AS129" s="784"/>
      <c r="AT129" s="785"/>
      <c r="AU129" s="233"/>
      <c r="AV129" s="233"/>
      <c r="AW129" s="233"/>
      <c r="AX129" s="751" t="s">
        <v>503</v>
      </c>
      <c r="AY129" s="752"/>
      <c r="AZ129" s="752"/>
      <c r="BA129" s="752"/>
      <c r="BB129" s="752"/>
      <c r="BC129" s="752"/>
      <c r="BD129" s="752"/>
      <c r="BE129" s="753"/>
      <c r="BF129" s="770" t="s">
        <v>183</v>
      </c>
      <c r="BG129" s="771"/>
      <c r="BH129" s="771"/>
      <c r="BI129" s="771"/>
      <c r="BJ129" s="771"/>
      <c r="BK129" s="771"/>
      <c r="BL129" s="772"/>
      <c r="BM129" s="770">
        <v>17.05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505</v>
      </c>
      <c r="X130" s="777"/>
      <c r="Y130" s="777"/>
      <c r="Z130" s="778"/>
      <c r="AA130" s="779">
        <v>5971386</v>
      </c>
      <c r="AB130" s="780"/>
      <c r="AC130" s="780"/>
      <c r="AD130" s="780"/>
      <c r="AE130" s="781"/>
      <c r="AF130" s="782">
        <v>5803775</v>
      </c>
      <c r="AG130" s="780"/>
      <c r="AH130" s="780"/>
      <c r="AI130" s="780"/>
      <c r="AJ130" s="781"/>
      <c r="AK130" s="782">
        <v>5498734</v>
      </c>
      <c r="AL130" s="780"/>
      <c r="AM130" s="780"/>
      <c r="AN130" s="780"/>
      <c r="AO130" s="781"/>
      <c r="AP130" s="783"/>
      <c r="AQ130" s="784"/>
      <c r="AR130" s="784"/>
      <c r="AS130" s="784"/>
      <c r="AT130" s="785"/>
      <c r="AU130" s="233"/>
      <c r="AV130" s="233"/>
      <c r="AW130" s="233"/>
      <c r="AX130" s="751" t="s">
        <v>506</v>
      </c>
      <c r="AY130" s="752"/>
      <c r="AZ130" s="752"/>
      <c r="BA130" s="752"/>
      <c r="BB130" s="752"/>
      <c r="BC130" s="752"/>
      <c r="BD130" s="752"/>
      <c r="BE130" s="753"/>
      <c r="BF130" s="754">
        <v>11.9</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507</v>
      </c>
      <c r="X131" s="761"/>
      <c r="Y131" s="761"/>
      <c r="Z131" s="762"/>
      <c r="AA131" s="763">
        <v>20196130</v>
      </c>
      <c r="AB131" s="764"/>
      <c r="AC131" s="764"/>
      <c r="AD131" s="764"/>
      <c r="AE131" s="765"/>
      <c r="AF131" s="766">
        <v>20958664</v>
      </c>
      <c r="AG131" s="764"/>
      <c r="AH131" s="764"/>
      <c r="AI131" s="764"/>
      <c r="AJ131" s="765"/>
      <c r="AK131" s="766">
        <v>20041055</v>
      </c>
      <c r="AL131" s="764"/>
      <c r="AM131" s="764"/>
      <c r="AN131" s="764"/>
      <c r="AO131" s="765"/>
      <c r="AP131" s="767"/>
      <c r="AQ131" s="768"/>
      <c r="AR131" s="768"/>
      <c r="AS131" s="768"/>
      <c r="AT131" s="769"/>
      <c r="AU131" s="233"/>
      <c r="AV131" s="233"/>
      <c r="AW131" s="233"/>
      <c r="AX131" s="729" t="s">
        <v>508</v>
      </c>
      <c r="AY131" s="730"/>
      <c r="AZ131" s="730"/>
      <c r="BA131" s="730"/>
      <c r="BB131" s="730"/>
      <c r="BC131" s="730"/>
      <c r="BD131" s="730"/>
      <c r="BE131" s="731"/>
      <c r="BF131" s="732">
        <v>120.1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510</v>
      </c>
      <c r="W132" s="742"/>
      <c r="X132" s="742"/>
      <c r="Y132" s="742"/>
      <c r="Z132" s="743"/>
      <c r="AA132" s="744">
        <v>11.88039491</v>
      </c>
      <c r="AB132" s="745"/>
      <c r="AC132" s="745"/>
      <c r="AD132" s="745"/>
      <c r="AE132" s="746"/>
      <c r="AF132" s="747">
        <v>11.682199779999999</v>
      </c>
      <c r="AG132" s="745"/>
      <c r="AH132" s="745"/>
      <c r="AI132" s="745"/>
      <c r="AJ132" s="746"/>
      <c r="AK132" s="747">
        <v>12.422080960000001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511</v>
      </c>
      <c r="W133" s="721"/>
      <c r="X133" s="721"/>
      <c r="Y133" s="721"/>
      <c r="Z133" s="722"/>
      <c r="AA133" s="723">
        <v>12.6</v>
      </c>
      <c r="AB133" s="724"/>
      <c r="AC133" s="724"/>
      <c r="AD133" s="724"/>
      <c r="AE133" s="725"/>
      <c r="AF133" s="723">
        <v>12</v>
      </c>
      <c r="AG133" s="724"/>
      <c r="AH133" s="724"/>
      <c r="AI133" s="724"/>
      <c r="AJ133" s="725"/>
      <c r="AK133" s="723">
        <v>11.9</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Kl3VMcolscBvq8E33FAqQbKZiBNNF5BskkKIANIlptPIGTGjT7n5wC7hoGmtneo9d6tdAG77fci96WmdmD+7Aw==" saltValue="DnXE0bO1tYTmXuKMqhhb6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3DDDB-5ABD-4293-935B-E051923206C1}">
  <sheetPr>
    <pageSetUpPr fitToPage="1"/>
  </sheetPr>
  <dimension ref="A1:DQ105"/>
  <sheetViews>
    <sheetView showGridLines="0" view="pageBreakPreview" topLeftCell="A33"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EyOuOmq4N/mk4J810+/mVv4DK0LdZOXgnkgAqqT3C5zUgvzIRRqAc3YQNe/qO+Xvyn5VJUFVL3bb3PpnzwmXUA==" saltValue="8dgVJxlY9atIJbH16XTSnQ=="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euQOT6EKRApi20o95AQhHwJ0RHwemIv46uJGze0Bs04kYl5WvDJt/nvfE0O4MROPi9VSqifaskZC9N+U0AnMg==" saltValue="l1Y1OkDUwry2C6R1Ecth4Q==" spinCount="100000" sheet="1" objects="1" scenarios="1"/>
  <dataConsolidate/>
  <phoneticPr fontId="2"/>
  <printOptions horizontalCentered="1" verticalCentered="1"/>
  <pageMargins left="0" right="0" top="0" bottom="0" header="0" footer="0"/>
  <pageSetup paperSize="9" scale="4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515</v>
      </c>
      <c r="AP7" s="272"/>
      <c r="AQ7" s="273" t="s">
        <v>516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517</v>
      </c>
      <c r="AQ8" s="279" t="s">
        <v>518</v>
      </c>
      <c r="AR8" s="280" t="s">
        <v>519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520</v>
      </c>
      <c r="AL9" s="1131"/>
      <c r="AM9" s="1131"/>
      <c r="AN9" s="1132"/>
      <c r="AO9" s="281">
        <v>7884717</v>
      </c>
      <c r="AP9" s="281">
        <v>155668</v>
      </c>
      <c r="AQ9" s="282">
        <v>86855</v>
      </c>
      <c r="AR9" s="283">
        <v>79.2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521</v>
      </c>
      <c r="AL10" s="1131"/>
      <c r="AM10" s="1131"/>
      <c r="AN10" s="1132"/>
      <c r="AO10" s="284">
        <v>29649</v>
      </c>
      <c r="AP10" s="284">
        <v>585</v>
      </c>
      <c r="AQ10" s="285">
        <v>6847</v>
      </c>
      <c r="AR10" s="286">
        <v>-91.5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522</v>
      </c>
      <c r="AL11" s="1131"/>
      <c r="AM11" s="1131"/>
      <c r="AN11" s="1132"/>
      <c r="AO11" s="284">
        <v>120845</v>
      </c>
      <c r="AP11" s="284">
        <v>2386</v>
      </c>
      <c r="AQ11" s="285">
        <v>1522</v>
      </c>
      <c r="AR11" s="286">
        <v>56.8</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523</v>
      </c>
      <c r="AL12" s="1131"/>
      <c r="AM12" s="1131"/>
      <c r="AN12" s="1132"/>
      <c r="AO12" s="284" t="s">
        <v>524</v>
      </c>
      <c r="AP12" s="284" t="s">
        <v>524</v>
      </c>
      <c r="AQ12" s="285">
        <v>12</v>
      </c>
      <c r="AR12" s="286" t="s">
        <v>524</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525</v>
      </c>
      <c r="AL13" s="1131"/>
      <c r="AM13" s="1131"/>
      <c r="AN13" s="1132"/>
      <c r="AO13" s="284">
        <v>388872</v>
      </c>
      <c r="AP13" s="284">
        <v>7677</v>
      </c>
      <c r="AQ13" s="285">
        <v>3290</v>
      </c>
      <c r="AR13" s="286">
        <v>133.30000000000001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526</v>
      </c>
      <c r="AL14" s="1131"/>
      <c r="AM14" s="1131"/>
      <c r="AN14" s="1132"/>
      <c r="AO14" s="284">
        <v>188398</v>
      </c>
      <c r="AP14" s="284">
        <v>3720</v>
      </c>
      <c r="AQ14" s="285">
        <v>1835</v>
      </c>
      <c r="AR14" s="286">
        <v>102.7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527</v>
      </c>
      <c r="AL15" s="1134"/>
      <c r="AM15" s="1134"/>
      <c r="AN15" s="1135"/>
      <c r="AO15" s="284">
        <v>-621474</v>
      </c>
      <c r="AP15" s="284">
        <v>-12270</v>
      </c>
      <c r="AQ15" s="285">
        <v>-6144</v>
      </c>
      <c r="AR15" s="286">
        <v>99.7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7991007</v>
      </c>
      <c r="AP16" s="284">
        <v>157766</v>
      </c>
      <c r="AQ16" s="285">
        <v>94217</v>
      </c>
      <c r="AR16" s="286">
        <v>67.400000000000006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529</v>
      </c>
      <c r="AP20" s="293" t="s">
        <v>530</v>
      </c>
      <c r="AQ20" s="294" t="s">
        <v>531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532</v>
      </c>
      <c r="AL21" s="1137"/>
      <c r="AM21" s="1137"/>
      <c r="AN21" s="1138"/>
      <c r="AO21" s="297">
        <v>16.739999999999998</v>
      </c>
      <c r="AP21" s="298">
        <v>8.67</v>
      </c>
      <c r="AQ21" s="299">
        <v>8.07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533</v>
      </c>
      <c r="AL22" s="1137"/>
      <c r="AM22" s="1137"/>
      <c r="AN22" s="1138"/>
      <c r="AO22" s="302">
        <v>92.4</v>
      </c>
      <c r="AP22" s="303">
        <v>97.8</v>
      </c>
      <c r="AQ22" s="304">
        <v>-5.4</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534</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515</v>
      </c>
      <c r="AP30" s="272"/>
      <c r="AQ30" s="273" t="s">
        <v>516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517</v>
      </c>
      <c r="AQ31" s="279" t="s">
        <v>518</v>
      </c>
      <c r="AR31" s="280" t="s">
        <v>519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537</v>
      </c>
      <c r="AL32" s="1121"/>
      <c r="AM32" s="1121"/>
      <c r="AN32" s="1122"/>
      <c r="AO32" s="312">
        <v>6218344</v>
      </c>
      <c r="AP32" s="312">
        <v>122768</v>
      </c>
      <c r="AQ32" s="313">
        <v>62389</v>
      </c>
      <c r="AR32" s="314">
        <v>96.8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538</v>
      </c>
      <c r="AL33" s="1121"/>
      <c r="AM33" s="1121"/>
      <c r="AN33" s="1122"/>
      <c r="AO33" s="312" t="s">
        <v>524</v>
      </c>
      <c r="AP33" s="312" t="s">
        <v>524</v>
      </c>
      <c r="AQ33" s="313" t="s">
        <v>524</v>
      </c>
      <c r="AR33" s="314" t="s">
        <v>524</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539</v>
      </c>
      <c r="AL34" s="1121"/>
      <c r="AM34" s="1121"/>
      <c r="AN34" s="1122"/>
      <c r="AO34" s="312" t="s">
        <v>524</v>
      </c>
      <c r="AP34" s="312" t="s">
        <v>524</v>
      </c>
      <c r="AQ34" s="313">
        <v>3</v>
      </c>
      <c r="AR34" s="314" t="s">
        <v>524</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540</v>
      </c>
      <c r="AL35" s="1121"/>
      <c r="AM35" s="1121"/>
      <c r="AN35" s="1122"/>
      <c r="AO35" s="312">
        <v>1856602</v>
      </c>
      <c r="AP35" s="312">
        <v>36655</v>
      </c>
      <c r="AQ35" s="313">
        <v>14672</v>
      </c>
      <c r="AR35" s="314">
        <v>149.80000000000001</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541</v>
      </c>
      <c r="AL36" s="1121"/>
      <c r="AM36" s="1121"/>
      <c r="AN36" s="1122"/>
      <c r="AO36" s="312" t="s">
        <v>524</v>
      </c>
      <c r="AP36" s="312" t="s">
        <v>524</v>
      </c>
      <c r="AQ36" s="313">
        <v>1817</v>
      </c>
      <c r="AR36" s="314" t="s">
        <v>524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542</v>
      </c>
      <c r="AL37" s="1121"/>
      <c r="AM37" s="1121"/>
      <c r="AN37" s="1122"/>
      <c r="AO37" s="312">
        <v>13638</v>
      </c>
      <c r="AP37" s="312">
        <v>269</v>
      </c>
      <c r="AQ37" s="313">
        <v>585</v>
      </c>
      <c r="AR37" s="314">
        <v>-54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543</v>
      </c>
      <c r="AL38" s="1124"/>
      <c r="AM38" s="1124"/>
      <c r="AN38" s="1125"/>
      <c r="AO38" s="315">
        <v>1167</v>
      </c>
      <c r="AP38" s="315">
        <v>23</v>
      </c>
      <c r="AQ38" s="316">
        <v>1</v>
      </c>
      <c r="AR38" s="304">
        <v>2200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544</v>
      </c>
      <c r="AL39" s="1124"/>
      <c r="AM39" s="1124"/>
      <c r="AN39" s="1125"/>
      <c r="AO39" s="312">
        <v>-101501</v>
      </c>
      <c r="AP39" s="312">
        <v>-2004</v>
      </c>
      <c r="AQ39" s="313">
        <v>-3091</v>
      </c>
      <c r="AR39" s="314">
        <v>-35.200000000000003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545</v>
      </c>
      <c r="AL40" s="1121"/>
      <c r="AM40" s="1121"/>
      <c r="AN40" s="1122"/>
      <c r="AO40" s="312">
        <v>-5498734</v>
      </c>
      <c r="AP40" s="312">
        <v>-108561</v>
      </c>
      <c r="AQ40" s="313">
        <v>-54269</v>
      </c>
      <c r="AR40" s="314">
        <v>100</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307</v>
      </c>
      <c r="AL41" s="1127"/>
      <c r="AM41" s="1127"/>
      <c r="AN41" s="1128"/>
      <c r="AO41" s="312">
        <v>2489516</v>
      </c>
      <c r="AP41" s="312">
        <v>49150</v>
      </c>
      <c r="AQ41" s="313">
        <v>22106</v>
      </c>
      <c r="AR41" s="314">
        <v>122.3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515</v>
      </c>
      <c r="AN49" s="1115" t="s">
        <v>549</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550</v>
      </c>
      <c r="AO50" s="329" t="s">
        <v>551</v>
      </c>
      <c r="AP50" s="330" t="s">
        <v>552</v>
      </c>
      <c r="AQ50" s="331" t="s">
        <v>553</v>
      </c>
      <c r="AR50" s="332" t="s">
        <v>554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555</v>
      </c>
      <c r="AL51" s="325"/>
      <c r="AM51" s="333">
        <v>7280112</v>
      </c>
      <c r="AN51" s="334">
        <v>131569</v>
      </c>
      <c r="AO51" s="335">
        <v>-11.7</v>
      </c>
      <c r="AP51" s="336">
        <v>69185</v>
      </c>
      <c r="AQ51" s="337">
        <v>-2</v>
      </c>
      <c r="AR51" s="338">
        <v>-9.6999999999999993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556</v>
      </c>
      <c r="AM52" s="341">
        <v>5155488</v>
      </c>
      <c r="AN52" s="342">
        <v>93172</v>
      </c>
      <c r="AO52" s="343">
        <v>-18.8</v>
      </c>
      <c r="AP52" s="344">
        <v>38519</v>
      </c>
      <c r="AQ52" s="345">
        <v>3</v>
      </c>
      <c r="AR52" s="346">
        <v>-21.8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557</v>
      </c>
      <c r="AL53" s="325"/>
      <c r="AM53" s="333">
        <v>5102793</v>
      </c>
      <c r="AN53" s="334">
        <v>94222</v>
      </c>
      <c r="AO53" s="335">
        <v>-28.4</v>
      </c>
      <c r="AP53" s="336">
        <v>70166</v>
      </c>
      <c r="AQ53" s="337">
        <v>1.4</v>
      </c>
      <c r="AR53" s="338">
        <v>-29.8</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556</v>
      </c>
      <c r="AM54" s="341">
        <v>2725521</v>
      </c>
      <c r="AN54" s="342">
        <v>50326</v>
      </c>
      <c r="AO54" s="343">
        <v>-46</v>
      </c>
      <c r="AP54" s="344">
        <v>36115</v>
      </c>
      <c r="AQ54" s="345">
        <v>-6.2</v>
      </c>
      <c r="AR54" s="346">
        <v>-39.799999999999997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558</v>
      </c>
      <c r="AL55" s="325"/>
      <c r="AM55" s="333">
        <v>5955622</v>
      </c>
      <c r="AN55" s="334">
        <v>112254</v>
      </c>
      <c r="AO55" s="335">
        <v>19.100000000000001</v>
      </c>
      <c r="AP55" s="336">
        <v>70329</v>
      </c>
      <c r="AQ55" s="337">
        <v>0.2</v>
      </c>
      <c r="AR55" s="338">
        <v>18.899999999999999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556</v>
      </c>
      <c r="AM56" s="341">
        <v>3688615</v>
      </c>
      <c r="AN56" s="342">
        <v>69524</v>
      </c>
      <c r="AO56" s="343">
        <v>38.1</v>
      </c>
      <c r="AP56" s="344">
        <v>39403</v>
      </c>
      <c r="AQ56" s="345">
        <v>9.1</v>
      </c>
      <c r="AR56" s="346">
        <v>29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559</v>
      </c>
      <c r="AL57" s="325"/>
      <c r="AM57" s="333">
        <v>6935822</v>
      </c>
      <c r="AN57" s="334">
        <v>133600</v>
      </c>
      <c r="AO57" s="335">
        <v>19</v>
      </c>
      <c r="AP57" s="336">
        <v>71871</v>
      </c>
      <c r="AQ57" s="337">
        <v>2.2000000000000002</v>
      </c>
      <c r="AR57" s="338">
        <v>16.8</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556</v>
      </c>
      <c r="AM58" s="341">
        <v>5266808</v>
      </c>
      <c r="AN58" s="342">
        <v>101451</v>
      </c>
      <c r="AO58" s="343">
        <v>45.9</v>
      </c>
      <c r="AP58" s="344">
        <v>38232</v>
      </c>
      <c r="AQ58" s="345">
        <v>-3</v>
      </c>
      <c r="AR58" s="346">
        <v>48.9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560</v>
      </c>
      <c r="AL59" s="325"/>
      <c r="AM59" s="333">
        <v>6205281</v>
      </c>
      <c r="AN59" s="334">
        <v>122511</v>
      </c>
      <c r="AO59" s="335">
        <v>-8.3000000000000007</v>
      </c>
      <c r="AP59" s="336">
        <v>71807</v>
      </c>
      <c r="AQ59" s="337">
        <v>-0.1</v>
      </c>
      <c r="AR59" s="338">
        <v>-8.1999999999999993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556</v>
      </c>
      <c r="AM60" s="341">
        <v>4163058</v>
      </c>
      <c r="AN60" s="342">
        <v>82191</v>
      </c>
      <c r="AO60" s="343">
        <v>-19</v>
      </c>
      <c r="AP60" s="344">
        <v>37333</v>
      </c>
      <c r="AQ60" s="345">
        <v>-2.4</v>
      </c>
      <c r="AR60" s="346">
        <v>-16.600000000000001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561</v>
      </c>
      <c r="AL61" s="347"/>
      <c r="AM61" s="348">
        <v>6295926</v>
      </c>
      <c r="AN61" s="349">
        <v>118831</v>
      </c>
      <c r="AO61" s="350">
        <v>-2.1</v>
      </c>
      <c r="AP61" s="351">
        <v>70672</v>
      </c>
      <c r="AQ61" s="352">
        <v>0.3</v>
      </c>
      <c r="AR61" s="338">
        <v>-2.4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556</v>
      </c>
      <c r="AM62" s="341">
        <v>4199898</v>
      </c>
      <c r="AN62" s="342">
        <v>79333</v>
      </c>
      <c r="AO62" s="343">
        <v>0</v>
      </c>
      <c r="AP62" s="344">
        <v>37920</v>
      </c>
      <c r="AQ62" s="345">
        <v>0.1</v>
      </c>
      <c r="AR62" s="346">
        <v>-0.1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pVvpZH9Bi1zrPutl1iSprx83KmjKoAVfD1t2NS82Oov6cH+4VGvgtScrq8yeRIKgrTBfhnTew7g5p4bIY2C2jA==" saltValue="4c8MTM0BdCcMdEtlKTiCe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563</v>
      </c>
    </row>
    <row r="121" spans="125:125" ht="13.5" hidden="1" customHeight="1" x14ac:dyDescent="0.15">
      <c r="DU121" s="259"/>
    </row>
  </sheetData>
  <sheetProtection algorithmName="SHA-512" hashValue="dT+p2gqKVrZCcBcI97SKGQs9E6z1jPFO+lbdUZ/cBZF+fQcaxq0Oxk6LxMcIUupbmUG+xS0vcq1QcH75C251bQ==" saltValue="OYzQXVJVUqzgSPwUFmMUeA==" spinCount="100000" sheet="1" objects="1" scenarios="1"/>
  <dataConsolidate/>
  <phoneticPr fontId="2"/>
  <printOptions horizontalCentered="1" verticalCentered="1"/>
  <pageMargins left="0" right="0" top="0.19685039370078741" bottom="0" header="0.39370078740157483" footer="0"/>
  <pageSetup paperSize="9" scale="40"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564</v>
      </c>
    </row>
  </sheetData>
  <sheetProtection algorithmName="SHA-512" hashValue="B7nqQK2lbs77Oo2fE8iS3bE3al9m5pcF/c6KdJeBOtCFH47pV9eTPxkWNyaOUWxeNC8G/J9GkDqGp1I0AO3C9w==" saltValue="quxnkeJJUWSLdGj74evI1g==" spinCount="100000" sheet="1" objects="1" scenarios="1"/>
  <dataConsolidate/>
  <phoneticPr fontId="2"/>
  <printOptions horizontalCentered="1" verticalCentered="1"/>
  <pageMargins left="0" right="0" top="0.19685039370078741" bottom="0" header="0.39370078740157483" footer="0"/>
  <pageSetup paperSize="9" scale="40"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39" t="s">
        <v>3</v>
      </c>
      <c r="D47" s="1139"/>
      <c r="E47" s="1140"/>
      <c r="F47" s="11">
        <v>29.02</v>
      </c>
      <c r="G47" s="12">
        <v>28.06</v>
      </c>
      <c r="H47" s="12">
        <v>23.24</v>
      </c>
      <c r="I47" s="12">
        <v>23.41</v>
      </c>
      <c r="J47" s="13">
        <v>19.739999999999998</v>
      </c>
    </row>
    <row r="48" spans="2:10" ht="57.75" customHeight="1" x14ac:dyDescent="0.15">
      <c r="B48" s="14"/>
      <c r="C48" s="1141" t="s">
        <v>4</v>
      </c>
      <c r="D48" s="1141"/>
      <c r="E48" s="1142"/>
      <c r="F48" s="15">
        <v>4.3600000000000003</v>
      </c>
      <c r="G48" s="16">
        <v>5.22</v>
      </c>
      <c r="H48" s="16">
        <v>4.68</v>
      </c>
      <c r="I48" s="16">
        <v>5.21</v>
      </c>
      <c r="J48" s="17">
        <v>4.74</v>
      </c>
    </row>
    <row r="49" spans="2:10" ht="57.75" customHeight="1" thickBot="1" x14ac:dyDescent="0.2">
      <c r="B49" s="18"/>
      <c r="C49" s="1143" t="s">
        <v>5</v>
      </c>
      <c r="D49" s="1143"/>
      <c r="E49" s="1144"/>
      <c r="F49" s="19">
        <v>1.23</v>
      </c>
      <c r="G49" s="20" t="s">
        <v>570</v>
      </c>
      <c r="H49" s="20" t="s">
        <v>571</v>
      </c>
      <c r="I49" s="20">
        <v>1.32</v>
      </c>
      <c r="J49" s="21" t="s">
        <v>572</v>
      </c>
    </row>
    <row r="50" spans="2:10" x14ac:dyDescent="0.15"/>
  </sheetData>
  <sheetProtection algorithmName="SHA-512" hashValue="bmbQU2lJYRI7YgItsqDdvV0S9a/oOxAJ7jajol5gApxAgiIPhSYeF+Tnjy3fuhzOcFA7JtTONNkA5eQGeG6VbQ==" saltValue="S1Jjqdoe1flGzpE/Q5qB5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2024-03-21T01:39:23Z</cp:lastPrinted>
  <dcterms:created xsi:type="dcterms:W3CDTF">2024-02-05T01:06:39Z</dcterms:created>
  <dcterms:modified xsi:type="dcterms:W3CDTF">2024-03-21T01:41:34Z</dcterms:modified>
  <cp:category/>
</cp:coreProperties>
</file>