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10.1.101.25\yosan\130 地方公営企業\R6\250307_地方公営企業経営比較分析表のHP公表について\02_起案\掲載資料\"/>
    </mc:Choice>
  </mc:AlternateContent>
  <xr:revisionPtr revIDLastSave="0" documentId="13_ncr:1_{2D470912-4909-42B6-B5CE-3C9489CD93BC}" xr6:coauthVersionLast="47" xr6:coauthVersionMax="47" xr10:uidLastSave="{00000000-0000-0000-0000-000000000000}"/>
  <workbookProtection workbookAlgorithmName="SHA-512" workbookHashValue="5VX1Q+f6qT4Jhg46qeFYuv0Y8u1d8VBya1iuGkUg7xW2mty+GFfjRauG66Yqxc/7r1PxgAwRTwVbaKwF/cGRnA==" workbookSaltValue="5AMzmEBZcM1CYae8KgSpaw==" workbookSpinCount="100000" lockStructure="1"/>
  <bookViews>
    <workbookView xWindow="28680" yWindow="-120" windowWidth="29040" windowHeight="1599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AT10" i="4" s="1"/>
  <c r="U6" i="5"/>
  <c r="T6" i="5"/>
  <c r="S6" i="5"/>
  <c r="R6" i="5"/>
  <c r="Q6" i="5"/>
  <c r="P6" i="5"/>
  <c r="P10" i="4" s="1"/>
  <c r="O6" i="5"/>
  <c r="N6" i="5"/>
  <c r="B10" i="4" s="1"/>
  <c r="M6" i="5"/>
  <c r="L6" i="5"/>
  <c r="W8" i="4" s="1"/>
  <c r="K6" i="5"/>
  <c r="P8" i="4" s="1"/>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F85" i="4"/>
  <c r="E85" i="4"/>
  <c r="AL10" i="4"/>
  <c r="W10" i="4"/>
  <c r="I10" i="4"/>
  <c r="BB8" i="4"/>
  <c r="AT8" i="4"/>
  <c r="AL8" i="4"/>
  <c r="AD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<sst xmlns="http://schemas.openxmlformats.org/spreadsheetml/2006/main" count="228" uniqueCount="113">
  <si>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</si>
  <si>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</si>
  <si>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</si>
  <si>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</si>
  <si>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</si>
  <si>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</si>
  <si>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</si>
  <si>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</si>
  <si>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</si>
  <si>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</si>
  <si>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</si>
  <si>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</si>
  <si>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</si>
  <si>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</si>
  <si>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</si>
  <si>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</si>
  <si>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</si>
  <si>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</si>
  <si>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</si>
  <si>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</si>
  <si>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</si>
  <si>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</si>
  <si>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</si>
  <si>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</si>
  <si>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</si>
  <si>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</si>
  <si>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</si>
  <si>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</si>
  <si>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</si>
  <si>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</si>
  <si>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</si>
  <si>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</si>
  <si>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</si>
  <si>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</si>
  <si>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</si>
  <si>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</si>
  <si>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</si>
  <si>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</si>
  <si>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</si>
  <si>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</si>
  <si>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</si>
  <si>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</si>
  <si>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</si>
  <si>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</si>
  <si>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</si>
  <si>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</si>
  <si>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</si>
  <si>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</si>
  <si>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</si>
  <si>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</si>
  <si>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</si>
  <si>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</si>
  <si>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</si>
  <si>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</si>
  <si>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</si>
  <si>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</si>
  <si>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</si>
  <si>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</si>
  <si>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</si>
  <si>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</si>
  <si>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</si>
  <si>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</si>
  <si>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</si>
  <si>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</si>
  <si>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</si>
  <si>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</si>
  <si>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</si>
  <si>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</si>
  <si>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</si>
  <si>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</si>
  <si>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</si>
  <si>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</si>
  <si>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</si>
  <si>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</si>
  <si>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</si>
  <si>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</si>
  <si>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</si>
  <si>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</si>
  <si>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</si>
  <si>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</si>
  <si>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</si>
  <si>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</si>
  <si>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</si>
  <si>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</si>
  <si>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</si>
  <si>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</si>
  <si>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</si>
  <si>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</si>
  <si>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</si>
  <si>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</si>
  <si>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</si>
  <si>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</si>
  <si>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</si>
  <si>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佐渡市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</si>
  <si>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</si>
  <si>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</si>
  <si>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</si>
  <si>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</si>
  <si>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</si>
  <si>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</si>
  <si>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</si>
  <si>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</si>
  <si>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</si>
  <si>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</si>
  <si>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</si>
  <si>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</si>
  <si>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</si>
  <si>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</si>
  <si>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</si>
  <si>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</si>
  <si>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人口減少の影響で給水収益の減少が進んでいる中、今後の取り組みとして、老朽化施設や管路更新及び耐震化への投資、災害時の応急給水拠点の整備等を確実に進めていきます。
　これまで一般会計繰入金など水道料金以外の収入を含んで施設維持費を賄えていましたが、厳しい財政状況であることから、水道料金の定期的な改定と併せて費用削減が必要不可欠な状況となっています。
　佐渡市新水道ビジョン等を指針とし、更新投資の推進、既存施設の統廃合によるダウンサイジングを進めるなど投資採算性を踏まえた経営に努め、事業運営に必要な資金を安定的に確保する方策を検討し、水道水の安定供給を目指します。</t>
    <rPh sb="1" eb="3">
      <t>ジンコウ</t>
    </rPh>
    <rPh sb="3" eb="5">
      <t>ゲンショウ</t>
    </rPh>
    <rPh sb="6" eb="8">
      <t>エイキョウ</t>
    </rPh>
    <rPh sb="9" eb="11">
      <t>キュウスイ</t>
    </rPh>
    <rPh sb="11" eb="13">
      <t>シュウエキ</t>
    </rPh>
    <rPh sb="14" eb="16">
      <t>ゲンショウ</t>
    </rPh>
    <rPh sb="17" eb="18">
      <t>スス</t>
    </rPh>
    <rPh sb="22" eb="23">
      <t>ナカ</t>
    </rPh>
    <rPh sb="24" eb="26">
      <t>コンゴ</t>
    </rPh>
    <rPh sb="27" eb="28">
      <t>ト</t>
    </rPh>
    <rPh sb="29" eb="30">
      <t>ク</t>
    </rPh>
    <rPh sb="35" eb="38">
      <t>ロウキュウカ</t>
    </rPh>
    <rPh sb="38" eb="40">
      <t>シセツ</t>
    </rPh>
    <rPh sb="41" eb="43">
      <t>カンロ</t>
    </rPh>
    <rPh sb="43" eb="45">
      <t>コウシン</t>
    </rPh>
    <rPh sb="45" eb="46">
      <t>オヨ</t>
    </rPh>
    <rPh sb="47" eb="50">
      <t>タイシンカ</t>
    </rPh>
    <rPh sb="52" eb="54">
      <t>トウシ</t>
    </rPh>
    <rPh sb="55" eb="57">
      <t>サイガイ</t>
    </rPh>
    <rPh sb="57" eb="58">
      <t>ジ</t>
    </rPh>
    <rPh sb="59" eb="61">
      <t>オウキュウ</t>
    </rPh>
    <rPh sb="61" eb="63">
      <t>キュウスイ</t>
    </rPh>
    <rPh sb="63" eb="65">
      <t>キョテン</t>
    </rPh>
    <rPh sb="66" eb="68">
      <t>セイビ</t>
    </rPh>
    <rPh sb="68" eb="69">
      <t>トウ</t>
    </rPh>
    <rPh sb="70" eb="72">
      <t>カクジツ</t>
    </rPh>
    <rPh sb="73" eb="74">
      <t>スス</t>
    </rPh>
    <rPh sb="87" eb="89">
      <t>イッパン</t>
    </rPh>
    <rPh sb="89" eb="91">
      <t>カイケイ</t>
    </rPh>
    <rPh sb="91" eb="93">
      <t>クリイレ</t>
    </rPh>
    <rPh sb="93" eb="94">
      <t>キン</t>
    </rPh>
    <rPh sb="96" eb="98">
      <t>スイドウ</t>
    </rPh>
    <rPh sb="98" eb="100">
      <t>リョウキン</t>
    </rPh>
    <rPh sb="100" eb="102">
      <t>イガイ</t>
    </rPh>
    <rPh sb="103" eb="105">
      <t>シュウニュウ</t>
    </rPh>
    <rPh sb="106" eb="107">
      <t>フク</t>
    </rPh>
    <rPh sb="109" eb="111">
      <t>シセツ</t>
    </rPh>
    <rPh sb="111" eb="113">
      <t>イジ</t>
    </rPh>
    <rPh sb="113" eb="114">
      <t>ヒ</t>
    </rPh>
    <rPh sb="115" eb="116">
      <t>マカナ</t>
    </rPh>
    <rPh sb="124" eb="125">
      <t>キビ</t>
    </rPh>
    <rPh sb="127" eb="129">
      <t>ザイセイ</t>
    </rPh>
    <rPh sb="129" eb="131">
      <t>ジョウキョウ</t>
    </rPh>
    <rPh sb="139" eb="141">
      <t>スイドウ</t>
    </rPh>
    <rPh sb="141" eb="143">
      <t>リョウキン</t>
    </rPh>
    <rPh sb="144" eb="147">
      <t>テイキテキ</t>
    </rPh>
    <rPh sb="148" eb="150">
      <t>カイテイ</t>
    </rPh>
    <rPh sb="151" eb="152">
      <t>アワ</t>
    </rPh>
    <rPh sb="154" eb="156">
      <t>ヒヨウ</t>
    </rPh>
    <rPh sb="156" eb="158">
      <t>サクゲン</t>
    </rPh>
    <rPh sb="159" eb="161">
      <t>ヒツヨウ</t>
    </rPh>
    <rPh sb="161" eb="164">
      <t>フカケツ</t>
    </rPh>
    <rPh sb="165" eb="167">
      <t>ジョウキョウ</t>
    </rPh>
    <rPh sb="177" eb="180">
      <t>サドシ</t>
    </rPh>
    <rPh sb="180" eb="181">
      <t>シン</t>
    </rPh>
    <rPh sb="181" eb="183">
      <t>スイドウ</t>
    </rPh>
    <rPh sb="187" eb="188">
      <t>トウ</t>
    </rPh>
    <rPh sb="189" eb="191">
      <t>シシン</t>
    </rPh>
    <rPh sb="194" eb="196">
      <t>コウシン</t>
    </rPh>
    <rPh sb="196" eb="198">
      <t>トウシ</t>
    </rPh>
    <rPh sb="199" eb="201">
      <t>スイシン</t>
    </rPh>
    <rPh sb="202" eb="204">
      <t>キゾン</t>
    </rPh>
    <rPh sb="204" eb="206">
      <t>シセツ</t>
    </rPh>
    <rPh sb="207" eb="210">
      <t>トウハイゴウ</t>
    </rPh>
    <rPh sb="222" eb="223">
      <t>スス</t>
    </rPh>
    <rPh sb="227" eb="229">
      <t>トウシ</t>
    </rPh>
    <rPh sb="229" eb="232">
      <t>サイサンセイ</t>
    </rPh>
    <rPh sb="233" eb="234">
      <t>フ</t>
    </rPh>
    <rPh sb="237" eb="239">
      <t>ケイエイ</t>
    </rPh>
    <rPh sb="240" eb="241">
      <t>ツト</t>
    </rPh>
    <rPh sb="243" eb="245">
      <t>ジギョウ</t>
    </rPh>
    <rPh sb="245" eb="247">
      <t>ウンエイ</t>
    </rPh>
    <rPh sb="248" eb="250">
      <t>ヒツヨウ</t>
    </rPh>
    <rPh sb="251" eb="253">
      <t>シキン</t>
    </rPh>
    <rPh sb="254" eb="256">
      <t>アンテイ</t>
    </rPh>
    <rPh sb="256" eb="257">
      <t>テキ</t>
    </rPh>
    <rPh sb="258" eb="260">
      <t>カクホ</t>
    </rPh>
    <rPh sb="262" eb="264">
      <t>ホウサク</t>
    </rPh>
    <rPh sb="265" eb="267">
      <t>ケントウ</t>
    </rPh>
    <rPh sb="269" eb="271">
      <t>スイドウ</t>
    </rPh>
    <rPh sb="271" eb="272">
      <t>スイ</t>
    </rPh>
    <rPh sb="273" eb="275">
      <t>アンテイ</t>
    </rPh>
    <rPh sb="275" eb="277">
      <t>キョウキュウ</t>
    </rPh>
    <rPh sb="278" eb="280">
      <t>メザ</t>
    </rPh>
    <phoneticPr fontId="4"/>
  </si>
  <si>
    <t>①有形固定資産減価償却率　　　類似団体平均値より低い水準となっているが、浄水場や配水池等の施設・管路が多く、老朽化が進んでいる。
②管路経年化率　　　類似団体平均値を上回っており、法定耐用年数に達した施設・管路が多い状況である。補助事業を活用し更新を進めているが、法定耐用年数内での更新は難しく、新たな更新基準の採用と施設統合による効率化を図ること、経年施設の適切な長寿命対策により、施設更新事業に係る資金需要の圧縮と平準化を行い、持続可能な水道施設の構築と運用を行う。
 ③管路更新率　　　昨年度と同程度となっている。これは翌年度へ繰越す管路工事の増によるものと考えられる。工事の早期発注・早期完了の取り組みを行う。</t>
    <rPh sb="1" eb="7">
      <t>ユウケイコテイシサン</t>
    </rPh>
    <rPh sb="7" eb="11">
      <t>ゲンカショウキャク</t>
    </rPh>
    <rPh sb="11" eb="12">
      <t>リツ</t>
    </rPh>
    <rPh sb="15" eb="17">
      <t>ルイジ</t>
    </rPh>
    <rPh sb="17" eb="19">
      <t>ダンタイ</t>
    </rPh>
    <rPh sb="19" eb="21">
      <t>ヘイキン</t>
    </rPh>
    <rPh sb="21" eb="22">
      <t>アタイ</t>
    </rPh>
    <rPh sb="24" eb="25">
      <t>ヒク</t>
    </rPh>
    <rPh sb="26" eb="28">
      <t>スイジュン</t>
    </rPh>
    <rPh sb="36" eb="39">
      <t>ジョウスイジョウ</t>
    </rPh>
    <rPh sb="40" eb="42">
      <t>ハイスイ</t>
    </rPh>
    <rPh sb="42" eb="43">
      <t>イケ</t>
    </rPh>
    <rPh sb="43" eb="44">
      <t>トウ</t>
    </rPh>
    <rPh sb="45" eb="47">
      <t>シセツ</t>
    </rPh>
    <rPh sb="48" eb="50">
      <t>カンロ</t>
    </rPh>
    <rPh sb="51" eb="52">
      <t>オオ</t>
    </rPh>
    <rPh sb="54" eb="57">
      <t>ロウキュウカ</t>
    </rPh>
    <rPh sb="58" eb="59">
      <t>スス</t>
    </rPh>
    <rPh sb="67" eb="69">
      <t>カンロ</t>
    </rPh>
    <rPh sb="69" eb="72">
      <t>ケイネンカ</t>
    </rPh>
    <rPh sb="72" eb="73">
      <t>リツ</t>
    </rPh>
    <rPh sb="76" eb="80">
      <t>ルイジダンタイ</t>
    </rPh>
    <rPh sb="80" eb="83">
      <t>ヘイキンチ</t>
    </rPh>
    <rPh sb="84" eb="86">
      <t>ウワマワ</t>
    </rPh>
    <rPh sb="91" eb="93">
      <t>ホウテイ</t>
    </rPh>
    <rPh sb="93" eb="95">
      <t>タイヨウ</t>
    </rPh>
    <rPh sb="95" eb="97">
      <t>ネンスウ</t>
    </rPh>
    <rPh sb="98" eb="99">
      <t>タッ</t>
    </rPh>
    <rPh sb="101" eb="103">
      <t>シセツ</t>
    </rPh>
    <rPh sb="104" eb="106">
      <t>カンロ</t>
    </rPh>
    <rPh sb="107" eb="108">
      <t>オオ</t>
    </rPh>
    <rPh sb="109" eb="111">
      <t>ジョウキョウ</t>
    </rPh>
    <rPh sb="115" eb="117">
      <t>ホジョ</t>
    </rPh>
    <rPh sb="117" eb="119">
      <t>ジギョウ</t>
    </rPh>
    <rPh sb="120" eb="122">
      <t>カツヨウ</t>
    </rPh>
    <rPh sb="123" eb="125">
      <t>コウシン</t>
    </rPh>
    <rPh sb="126" eb="127">
      <t>スス</t>
    </rPh>
    <rPh sb="133" eb="135">
      <t>ホウテイ</t>
    </rPh>
    <rPh sb="135" eb="137">
      <t>タイヨウ</t>
    </rPh>
    <rPh sb="137" eb="139">
      <t>ネンスウ</t>
    </rPh>
    <rPh sb="139" eb="140">
      <t>ナイ</t>
    </rPh>
    <rPh sb="142" eb="144">
      <t>コウシン</t>
    </rPh>
    <rPh sb="145" eb="146">
      <t>ムズカ</t>
    </rPh>
    <rPh sb="149" eb="150">
      <t>アラ</t>
    </rPh>
    <rPh sb="152" eb="154">
      <t>コウシン</t>
    </rPh>
    <rPh sb="154" eb="156">
      <t>キジュン</t>
    </rPh>
    <rPh sb="157" eb="159">
      <t>サイヨウ</t>
    </rPh>
    <rPh sb="160" eb="162">
      <t>シセツ</t>
    </rPh>
    <rPh sb="162" eb="164">
      <t>トウゴウ</t>
    </rPh>
    <rPh sb="167" eb="169">
      <t>コウリツ</t>
    </rPh>
    <rPh sb="169" eb="170">
      <t>カ</t>
    </rPh>
    <rPh sb="171" eb="172">
      <t>ハカ</t>
    </rPh>
    <rPh sb="176" eb="178">
      <t>ケイネン</t>
    </rPh>
    <rPh sb="178" eb="180">
      <t>シセツ</t>
    </rPh>
    <rPh sb="181" eb="183">
      <t>テキセツ</t>
    </rPh>
    <rPh sb="184" eb="187">
      <t>チョウジュミョウ</t>
    </rPh>
    <rPh sb="187" eb="189">
      <t>タイサク</t>
    </rPh>
    <rPh sb="193" eb="195">
      <t>シセツ</t>
    </rPh>
    <rPh sb="195" eb="197">
      <t>コウシン</t>
    </rPh>
    <rPh sb="197" eb="199">
      <t>ジギョウ</t>
    </rPh>
    <rPh sb="200" eb="201">
      <t>カカ</t>
    </rPh>
    <rPh sb="202" eb="204">
      <t>シキン</t>
    </rPh>
    <rPh sb="204" eb="206">
      <t>ジュヨウ</t>
    </rPh>
    <rPh sb="207" eb="209">
      <t>アッシュク</t>
    </rPh>
    <rPh sb="210" eb="212">
      <t>ヘイジュン</t>
    </rPh>
    <rPh sb="212" eb="213">
      <t>カ</t>
    </rPh>
    <rPh sb="214" eb="215">
      <t>オコナ</t>
    </rPh>
    <rPh sb="217" eb="219">
      <t>ジゾク</t>
    </rPh>
    <rPh sb="219" eb="221">
      <t>カノウ</t>
    </rPh>
    <rPh sb="222" eb="224">
      <t>スイドウ</t>
    </rPh>
    <rPh sb="224" eb="226">
      <t>シセツ</t>
    </rPh>
    <rPh sb="227" eb="229">
      <t>コウチク</t>
    </rPh>
    <rPh sb="230" eb="232">
      <t>ウンヨウ</t>
    </rPh>
    <rPh sb="233" eb="234">
      <t>オコナ</t>
    </rPh>
    <rPh sb="250" eb="251">
      <t>ド</t>
    </rPh>
    <rPh sb="252" eb="255">
      <t>ドウテイド</t>
    </rPh>
    <rPh sb="308" eb="309">
      <t>オコナ</t>
    </rPh>
    <phoneticPr fontId="4"/>
  </si>
  <si>
    <t>①経常収支比率　　　100％を超え黒字を維持しているが、経常収益の不足を一般会計からの総務省基準外繰出金で補填している。
②累積欠損金比率　　欠損金は生じていない。
③流動比率　　　　　類似団体平均値を下回っている。これは現金等に対して企業債償還元金が多いことが要因である。
④企業債残高対給水収益比率　　企業債残高の発行抑制に努め、緩やかに減少している。
⑤料金回収率　　　　　100％を下回っている。これは給水に係る費用が給水収益で賄えておらず、給水収益以外の一般会計繰入金収入の割合が高いことが要因である。安定した収入確保のため水道料金の見直しに向けた検討が必要である。
⑥給水原価　　　　　　類似団体平均値よりも高額である。投資の効率化や施設維持管理費の削減等の取り組みが必要である。
⑦施設利用率　　　　　施設利用率は季節による変動が大きく、ピーク時に高負荷での稼働を余儀なくされている。人口減少も踏まえて、現在の配水区域の見直し、既存施設の統廃合により運用経費の削減を行う必要がある。
⑧有収率　　　　　　　有収率は平均を大きく下回る70%台となっている。改善のため今後も計画的に老朽管更新を推進し、有収率の向上を図らなければならない。</t>
    <rPh sb="1" eb="3">
      <t>ケイジョウ</t>
    </rPh>
    <rPh sb="3" eb="5">
      <t>シュウシ</t>
    </rPh>
    <rPh sb="5" eb="7">
      <t>ヒリツ</t>
    </rPh>
    <rPh sb="15" eb="16">
      <t>コ</t>
    </rPh>
    <rPh sb="17" eb="19">
      <t>クロジ</t>
    </rPh>
    <rPh sb="20" eb="22">
      <t>イジ</t>
    </rPh>
    <rPh sb="28" eb="30">
      <t>ケイジョウ</t>
    </rPh>
    <rPh sb="30" eb="32">
      <t>シュウエキ</t>
    </rPh>
    <rPh sb="33" eb="35">
      <t>フソク</t>
    </rPh>
    <rPh sb="36" eb="38">
      <t>イッパン</t>
    </rPh>
    <rPh sb="38" eb="40">
      <t>カイケイ</t>
    </rPh>
    <rPh sb="43" eb="46">
      <t>ソウムショウ</t>
    </rPh>
    <rPh sb="46" eb="48">
      <t>キジュン</t>
    </rPh>
    <rPh sb="48" eb="49">
      <t>ガイ</t>
    </rPh>
    <rPh sb="49" eb="51">
      <t>クリダ</t>
    </rPh>
    <rPh sb="51" eb="52">
      <t>キン</t>
    </rPh>
    <rPh sb="53" eb="55">
      <t>ホテン</t>
    </rPh>
    <rPh sb="62" eb="64">
      <t>ルイセキ</t>
    </rPh>
    <rPh sb="64" eb="66">
      <t>ケッソン</t>
    </rPh>
    <rPh sb="66" eb="67">
      <t>キン</t>
    </rPh>
    <rPh sb="67" eb="69">
      <t>ヒリツ</t>
    </rPh>
    <rPh sb="71" eb="73">
      <t>ケッソン</t>
    </rPh>
    <rPh sb="73" eb="74">
      <t>キン</t>
    </rPh>
    <rPh sb="75" eb="76">
      <t>ショウ</t>
    </rPh>
    <rPh sb="84" eb="86">
      <t>リュウドウ</t>
    </rPh>
    <rPh sb="86" eb="88">
      <t>ヒリツ</t>
    </rPh>
    <rPh sb="93" eb="95">
      <t>ルイジ</t>
    </rPh>
    <rPh sb="95" eb="97">
      <t>ダンタイ</t>
    </rPh>
    <rPh sb="97" eb="99">
      <t>ヘイキン</t>
    </rPh>
    <rPh sb="99" eb="100">
      <t>チ</t>
    </rPh>
    <rPh sb="101" eb="103">
      <t>シタマワ</t>
    </rPh>
    <rPh sb="111" eb="113">
      <t>ゲンキン</t>
    </rPh>
    <rPh sb="113" eb="114">
      <t>トウ</t>
    </rPh>
    <rPh sb="115" eb="116">
      <t>タイ</t>
    </rPh>
    <rPh sb="118" eb="120">
      <t>キギョウ</t>
    </rPh>
    <rPh sb="120" eb="121">
      <t>サイ</t>
    </rPh>
    <rPh sb="121" eb="123">
      <t>ショウカン</t>
    </rPh>
    <rPh sb="123" eb="125">
      <t>ガンキン</t>
    </rPh>
    <rPh sb="126" eb="127">
      <t>オオ</t>
    </rPh>
    <rPh sb="131" eb="133">
      <t>ヨウイン</t>
    </rPh>
    <rPh sb="139" eb="141">
      <t>キギョウ</t>
    </rPh>
    <rPh sb="141" eb="142">
      <t>サイ</t>
    </rPh>
    <rPh sb="142" eb="144">
      <t>ザンダカ</t>
    </rPh>
    <rPh sb="144" eb="145">
      <t>タイ</t>
    </rPh>
    <rPh sb="145" eb="147">
      <t>キュウスイ</t>
    </rPh>
    <rPh sb="147" eb="149">
      <t>シュウエキ</t>
    </rPh>
    <rPh sb="149" eb="151">
      <t>ヒリツ</t>
    </rPh>
    <rPh sb="153" eb="155">
      <t>キギョウ</t>
    </rPh>
    <rPh sb="155" eb="156">
      <t>サイ</t>
    </rPh>
    <rPh sb="156" eb="158">
      <t>ザンダカ</t>
    </rPh>
    <rPh sb="159" eb="161">
      <t>ハッコウ</t>
    </rPh>
    <rPh sb="161" eb="163">
      <t>ヨクセイ</t>
    </rPh>
    <rPh sb="164" eb="165">
      <t>ツト</t>
    </rPh>
    <rPh sb="167" eb="168">
      <t>ユル</t>
    </rPh>
    <rPh sb="171" eb="173">
      <t>ゲンショウ</t>
    </rPh>
    <rPh sb="180" eb="182">
      <t>リョウキン</t>
    </rPh>
    <rPh sb="182" eb="185">
      <t>カイシュウリツ</t>
    </rPh>
    <rPh sb="195" eb="197">
      <t>シタマワ</t>
    </rPh>
    <rPh sb="205" eb="207">
      <t>キュウスイ</t>
    </rPh>
    <rPh sb="208" eb="209">
      <t>カカ</t>
    </rPh>
    <rPh sb="210" eb="212">
      <t>ヒヨウ</t>
    </rPh>
    <rPh sb="213" eb="215">
      <t>キュウスイ</t>
    </rPh>
    <rPh sb="215" eb="217">
      <t>シュウエキ</t>
    </rPh>
    <rPh sb="218" eb="219">
      <t>マカナ</t>
    </rPh>
    <rPh sb="225" eb="227">
      <t>キュウスイ</t>
    </rPh>
    <rPh sb="227" eb="229">
      <t>シュウエキ</t>
    </rPh>
    <rPh sb="229" eb="231">
      <t>イガイ</t>
    </rPh>
    <rPh sb="232" eb="234">
      <t>イッパン</t>
    </rPh>
    <rPh sb="234" eb="236">
      <t>カイケイ</t>
    </rPh>
    <rPh sb="236" eb="239">
      <t>クリイレキン</t>
    </rPh>
    <rPh sb="239" eb="241">
      <t>シュウニュウ</t>
    </rPh>
    <rPh sb="242" eb="244">
      <t>ワリアイ</t>
    </rPh>
    <rPh sb="245" eb="246">
      <t>タカ</t>
    </rPh>
    <rPh sb="250" eb="252">
      <t>ヨウイン</t>
    </rPh>
    <rPh sb="256" eb="258">
      <t>アンテイ</t>
    </rPh>
    <rPh sb="260" eb="262">
      <t>シュウニュウ</t>
    </rPh>
    <rPh sb="262" eb="264">
      <t>カクホ</t>
    </rPh>
    <rPh sb="267" eb="269">
      <t>スイドウ</t>
    </rPh>
    <rPh sb="269" eb="271">
      <t>リョウキン</t>
    </rPh>
    <rPh sb="272" eb="274">
      <t>ミナオ</t>
    </rPh>
    <rPh sb="276" eb="277">
      <t>ム</t>
    </rPh>
    <rPh sb="279" eb="281">
      <t>ケントウ</t>
    </rPh>
    <rPh sb="282" eb="284">
      <t>ヒツヨウ</t>
    </rPh>
    <rPh sb="290" eb="292">
      <t>キュウスイ</t>
    </rPh>
    <rPh sb="292" eb="294">
      <t>ゲンカ</t>
    </rPh>
    <rPh sb="300" eb="302">
      <t>ルイジ</t>
    </rPh>
    <rPh sb="302" eb="304">
      <t>ダンタイ</t>
    </rPh>
    <rPh sb="304" eb="306">
      <t>ヘイキン</t>
    </rPh>
    <rPh sb="306" eb="307">
      <t>アタイ</t>
    </rPh>
    <rPh sb="310" eb="312">
      <t>コウガク</t>
    </rPh>
    <rPh sb="316" eb="318">
      <t>トウシ</t>
    </rPh>
    <rPh sb="319" eb="322">
      <t>コウリツカ</t>
    </rPh>
    <rPh sb="323" eb="325">
      <t>シセツ</t>
    </rPh>
    <rPh sb="325" eb="329">
      <t>イジカンリ</t>
    </rPh>
    <rPh sb="329" eb="330">
      <t>ヒ</t>
    </rPh>
    <rPh sb="331" eb="333">
      <t>サクゲン</t>
    </rPh>
    <rPh sb="333" eb="334">
      <t>トウ</t>
    </rPh>
    <rPh sb="335" eb="336">
      <t>ト</t>
    </rPh>
    <rPh sb="337" eb="338">
      <t>ク</t>
    </rPh>
    <rPh sb="340" eb="342">
      <t>ヒツヨウ</t>
    </rPh>
    <rPh sb="348" eb="350">
      <t>シセツ</t>
    </rPh>
    <rPh sb="350" eb="352">
      <t>リヨウ</t>
    </rPh>
    <rPh sb="352" eb="353">
      <t>リツ</t>
    </rPh>
    <rPh sb="358" eb="360">
      <t>シセツ</t>
    </rPh>
    <rPh sb="360" eb="362">
      <t>リヨウ</t>
    </rPh>
    <rPh sb="362" eb="363">
      <t>リツ</t>
    </rPh>
    <rPh sb="364" eb="366">
      <t>キセツ</t>
    </rPh>
    <rPh sb="369" eb="371">
      <t>ヘンドウ</t>
    </rPh>
    <rPh sb="372" eb="373">
      <t>オオ</t>
    </rPh>
    <rPh sb="379" eb="380">
      <t>ジ</t>
    </rPh>
    <rPh sb="381" eb="384">
      <t>コウフカ</t>
    </rPh>
    <rPh sb="386" eb="388">
      <t>カドウ</t>
    </rPh>
    <rPh sb="389" eb="391">
      <t>ヨギ</t>
    </rPh>
    <rPh sb="399" eb="401">
      <t>ジンコウ</t>
    </rPh>
    <rPh sb="401" eb="403">
      <t>ゲンショウ</t>
    </rPh>
    <rPh sb="404" eb="405">
      <t>フ</t>
    </rPh>
    <rPh sb="409" eb="411">
      <t>ゲンザイ</t>
    </rPh>
    <rPh sb="412" eb="414">
      <t>ハイスイ</t>
    </rPh>
    <rPh sb="414" eb="416">
      <t>クイキ</t>
    </rPh>
    <rPh sb="417" eb="419">
      <t>ミナオ</t>
    </rPh>
    <rPh sb="421" eb="423">
      <t>キゾン</t>
    </rPh>
    <rPh sb="423" eb="425">
      <t>シセツ</t>
    </rPh>
    <rPh sb="426" eb="429">
      <t>トウハイゴウ</t>
    </rPh>
    <rPh sb="432" eb="434">
      <t>ウンヨウ</t>
    </rPh>
    <rPh sb="434" eb="436">
      <t>ケイヒ</t>
    </rPh>
    <rPh sb="437" eb="439">
      <t>サクゲン</t>
    </rPh>
    <rPh sb="440" eb="441">
      <t>オコナ</t>
    </rPh>
    <rPh sb="442" eb="444">
      <t>ヒツヨウ</t>
    </rPh>
    <rPh sb="450" eb="453">
      <t>ユウシュウリツ</t>
    </rPh>
    <rPh sb="460" eb="462">
      <t>ユウシュウ</t>
    </rPh>
    <rPh sb="462" eb="463">
      <t>リツ</t>
    </rPh>
    <rPh sb="464" eb="466">
      <t>ヘイキン</t>
    </rPh>
    <rPh sb="467" eb="468">
      <t>オオ</t>
    </rPh>
    <rPh sb="470" eb="472">
      <t>シタマワ</t>
    </rPh>
    <rPh sb="476" eb="477">
      <t>ダイ</t>
    </rPh>
    <rPh sb="484" eb="486">
      <t>カイゼン</t>
    </rPh>
    <rPh sb="489" eb="491">
      <t>コンゴ</t>
    </rPh>
    <rPh sb="492" eb="494">
      <t>ケイカク</t>
    </rPh>
    <rPh sb="494" eb="495">
      <t>テキ</t>
    </rPh>
    <rPh sb="496" eb="498">
      <t>ロウキュウ</t>
    </rPh>
    <rPh sb="498" eb="499">
      <t>カン</t>
    </rPh>
    <rPh sb="499" eb="501">
      <t>コウシン</t>
    </rPh>
    <rPh sb="502" eb="504">
      <t>スイシン</t>
    </rPh>
    <rPh sb="506" eb="509">
      <t>ユウシュウリツ</t>
    </rPh>
    <rPh sb="510" eb="512">
      <t>コウジョウ</t>
    </rPh>
    <rPh sb="513" eb="514">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</si>
</sst>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0.63</c:v>
                </c:pt>
                <c:pt idx="1">
                  <c:v>0.54</c:v>
                </c:pt>
                <c:pt idx="2">
                  <c:v>0.61</c:v>
                </c:pt>
                <c:pt idx="3">
                  <c:v>0.39</c:v>
                </c:pt>
                <c:pt idx="4">
                  <c:v>0.4</c:v>
                </c:pt>
              </c:numCache>
            </c:numRef>
          </c:val>
          <c:extLst>
            <c:ext xmlns:c16="http://schemas.microsoft.com/office/drawing/2014/chart" uri="{C3380CC4-5D6E-409C-BE32-E72D297353CC}">
              <c16:uniqueId val="{00000000-65A8-4E92-B74C-14F5D3A897C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0.48</c:v>
                </c:pt>
                <c:pt idx="4">
                  <c:v>0.48</c:v>
                </c:pt>
              </c:numCache>
            </c:numRef>
          </c:val>
          <c:smooth val="0"/>
          <c:extLst>
            <c:ext xmlns:c16="http://schemas.microsoft.com/office/drawing/2014/chart" uri="{C3380CC4-5D6E-409C-BE32-E72D297353CC}">
              <c16:uniqueId val="{00000001-65A8-4E92-B74C-14F5D3A897C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47.52</c:v>
                </c:pt>
                <c:pt idx="1">
                  <c:v>47.21</c:v>
                </c:pt>
                <c:pt idx="2">
                  <c:v>47.16</c:v>
                </c:pt>
                <c:pt idx="3">
                  <c:v>46.7</c:v>
                </c:pt>
                <c:pt idx="4">
                  <c:v>46.14</c:v>
                </c:pt>
              </c:numCache>
            </c:numRef>
          </c:val>
          <c:extLst>
            <c:ext xmlns:c16="http://schemas.microsoft.com/office/drawing/2014/chart" uri="{C3380CC4-5D6E-409C-BE32-E72D297353CC}">
              <c16:uniqueId val="{00000000-6A47-49C1-BFF4-DEE5D466CFA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59.54</c:v>
                </c:pt>
                <c:pt idx="4">
                  <c:v>59.26</c:v>
                </c:pt>
              </c:numCache>
            </c:numRef>
          </c:val>
          <c:smooth val="0"/>
          <c:extLst>
            <c:ext xmlns:c16="http://schemas.microsoft.com/office/drawing/2014/chart" uri="{C3380CC4-5D6E-409C-BE32-E72D297353CC}">
              <c16:uniqueId val="{00000001-6A47-49C1-BFF4-DEE5D466CFA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75.510000000000005</c:v>
                </c:pt>
                <c:pt idx="1">
                  <c:v>74.72</c:v>
                </c:pt>
                <c:pt idx="2">
                  <c:v>73.739999999999995</c:v>
                </c:pt>
                <c:pt idx="3">
                  <c:v>73.97</c:v>
                </c:pt>
                <c:pt idx="4">
                  <c:v>72.5</c:v>
                </c:pt>
              </c:numCache>
            </c:numRef>
          </c:val>
          <c:extLst>
            <c:ext xmlns:c16="http://schemas.microsoft.com/office/drawing/2014/chart" uri="{C3380CC4-5D6E-409C-BE32-E72D297353CC}">
              <c16:uniqueId val="{00000000-E312-44F4-A9A0-D52A2C30B1E5}"/>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83.93</c:v>
                </c:pt>
                <c:pt idx="4">
                  <c:v>83.84</c:v>
                </c:pt>
              </c:numCache>
            </c:numRef>
          </c:val>
          <c:smooth val="0"/>
          <c:extLst>
            <c:ext xmlns:c16="http://schemas.microsoft.com/office/drawing/2014/chart" uri="{C3380CC4-5D6E-409C-BE32-E72D297353CC}">
              <c16:uniqueId val="{00000001-E312-44F4-A9A0-D52A2C30B1E5}"/>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104.21</c:v>
                </c:pt>
                <c:pt idx="1">
                  <c:v>106.07</c:v>
                </c:pt>
                <c:pt idx="2">
                  <c:v>104.08</c:v>
                </c:pt>
                <c:pt idx="3">
                  <c:v>103.04</c:v>
                </c:pt>
                <c:pt idx="4">
                  <c:v>103.76</c:v>
                </c:pt>
              </c:numCache>
            </c:numRef>
          </c:val>
          <c:extLst>
            <c:ext xmlns:c16="http://schemas.microsoft.com/office/drawing/2014/chart" uri="{C3380CC4-5D6E-409C-BE32-E72D297353CC}">
              <c16:uniqueId val="{00000000-B57C-4F97-8FAD-DC2105A80DA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108.04</c:v>
                </c:pt>
                <c:pt idx="4">
                  <c:v>107.49</c:v>
                </c:pt>
              </c:numCache>
            </c:numRef>
          </c:val>
          <c:smooth val="0"/>
          <c:extLst>
            <c:ext xmlns:c16="http://schemas.microsoft.com/office/drawing/2014/chart" uri="{C3380CC4-5D6E-409C-BE32-E72D297353CC}">
              <c16:uniqueId val="{00000001-B57C-4F97-8FAD-DC2105A80DA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34.729999999999997</c:v>
                </c:pt>
                <c:pt idx="1">
                  <c:v>36.11</c:v>
                </c:pt>
                <c:pt idx="2">
                  <c:v>37.630000000000003</c:v>
                </c:pt>
                <c:pt idx="3">
                  <c:v>39.4</c:v>
                </c:pt>
                <c:pt idx="4">
                  <c:v>41.15</c:v>
                </c:pt>
              </c:numCache>
            </c:numRef>
          </c:val>
          <c:extLst>
            <c:ext xmlns:c16="http://schemas.microsoft.com/office/drawing/2014/chart" uri="{C3380CC4-5D6E-409C-BE32-E72D297353CC}">
              <c16:uniqueId val="{00000000-EDA2-4B29-BACC-FAA651B2C59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50.82</c:v>
                </c:pt>
                <c:pt idx="4">
                  <c:v>51.82</c:v>
                </c:pt>
              </c:numCache>
            </c:numRef>
          </c:val>
          <c:smooth val="0"/>
          <c:extLst>
            <c:ext xmlns:c16="http://schemas.microsoft.com/office/drawing/2014/chart" uri="{C3380CC4-5D6E-409C-BE32-E72D297353CC}">
              <c16:uniqueId val="{00000001-EDA2-4B29-BACC-FAA651B2C59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26.15</c:v>
                </c:pt>
                <c:pt idx="1">
                  <c:v>26.43</c:v>
                </c:pt>
                <c:pt idx="2">
                  <c:v>28.66</c:v>
                </c:pt>
                <c:pt idx="3">
                  <c:v>29.39</c:v>
                </c:pt>
                <c:pt idx="4">
                  <c:v>30.13</c:v>
                </c:pt>
              </c:numCache>
            </c:numRef>
          </c:val>
          <c:extLst>
            <c:ext xmlns:c16="http://schemas.microsoft.com/office/drawing/2014/chart" uri="{C3380CC4-5D6E-409C-BE32-E72D297353CC}">
              <c16:uniqueId val="{00000000-C32C-4E7A-BBFE-B16A19DC5B5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21.16</c:v>
                </c:pt>
                <c:pt idx="4">
                  <c:v>22.72</c:v>
                </c:pt>
              </c:numCache>
            </c:numRef>
          </c:val>
          <c:smooth val="0"/>
          <c:extLst>
            <c:ext xmlns:c16="http://schemas.microsoft.com/office/drawing/2014/chart" uri="{C3380CC4-5D6E-409C-BE32-E72D297353CC}">
              <c16:uniqueId val="{00000001-C32C-4E7A-BBFE-B16A19DC5B5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958-4B72-990C-E9FC63689CC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4.72</c:v>
                </c:pt>
                <c:pt idx="4">
                  <c:v>5.76</c:v>
                </c:pt>
              </c:numCache>
            </c:numRef>
          </c:val>
          <c:smooth val="0"/>
          <c:extLst>
            <c:ext xmlns:c16="http://schemas.microsoft.com/office/drawing/2014/chart" uri="{C3380CC4-5D6E-409C-BE32-E72D297353CC}">
              <c16:uniqueId val="{00000001-7958-4B72-990C-E9FC63689CC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203.02</c:v>
                </c:pt>
                <c:pt idx="1">
                  <c:v>222.66</c:v>
                </c:pt>
                <c:pt idx="2">
                  <c:v>210.96</c:v>
                </c:pt>
                <c:pt idx="3">
                  <c:v>219.19</c:v>
                </c:pt>
                <c:pt idx="4">
                  <c:v>225.34</c:v>
                </c:pt>
              </c:numCache>
            </c:numRef>
          </c:val>
          <c:extLst>
            <c:ext xmlns:c16="http://schemas.microsoft.com/office/drawing/2014/chart" uri="{C3380CC4-5D6E-409C-BE32-E72D297353CC}">
              <c16:uniqueId val="{00000000-DEDA-4839-8389-32E88C525965}"/>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345.94</c:v>
                </c:pt>
                <c:pt idx="4">
                  <c:v>329.7</c:v>
                </c:pt>
              </c:numCache>
            </c:numRef>
          </c:val>
          <c:smooth val="0"/>
          <c:extLst>
            <c:ext xmlns:c16="http://schemas.microsoft.com/office/drawing/2014/chart" uri="{C3380CC4-5D6E-409C-BE32-E72D297353CC}">
              <c16:uniqueId val="{00000001-DEDA-4839-8389-32E88C525965}"/>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1059.1099999999999</c:v>
                </c:pt>
                <c:pt idx="1">
                  <c:v>1049.49</c:v>
                </c:pt>
                <c:pt idx="2">
                  <c:v>1047.42</c:v>
                </c:pt>
                <c:pt idx="3">
                  <c:v>1018.02</c:v>
                </c:pt>
                <c:pt idx="4">
                  <c:v>995.61</c:v>
                </c:pt>
              </c:numCache>
            </c:numRef>
          </c:val>
          <c:extLst>
            <c:ext xmlns:c16="http://schemas.microsoft.com/office/drawing/2014/chart" uri="{C3380CC4-5D6E-409C-BE32-E72D297353CC}">
              <c16:uniqueId val="{00000000-5863-44F0-9C2F-1AFB332E921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386.61</c:v>
                </c:pt>
                <c:pt idx="4">
                  <c:v>381.56</c:v>
                </c:pt>
              </c:numCache>
            </c:numRef>
          </c:val>
          <c:smooth val="0"/>
          <c:extLst>
            <c:ext xmlns:c16="http://schemas.microsoft.com/office/drawing/2014/chart" uri="{C3380CC4-5D6E-409C-BE32-E72D297353CC}">
              <c16:uniqueId val="{00000001-5863-44F0-9C2F-1AFB332E921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69.19</c:v>
                </c:pt>
                <c:pt idx="1">
                  <c:v>70.39</c:v>
                </c:pt>
                <c:pt idx="2">
                  <c:v>72.17</c:v>
                </c:pt>
                <c:pt idx="3">
                  <c:v>67.349999999999994</c:v>
                </c:pt>
                <c:pt idx="4">
                  <c:v>64.599999999999994</c:v>
                </c:pt>
              </c:numCache>
            </c:numRef>
          </c:val>
          <c:extLst>
            <c:ext xmlns:c16="http://schemas.microsoft.com/office/drawing/2014/chart" uri="{C3380CC4-5D6E-409C-BE32-E72D297353CC}">
              <c16:uniqueId val="{00000000-060C-4086-AECD-49437B00475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93.82</c:v>
                </c:pt>
                <c:pt idx="4">
                  <c:v>95.04</c:v>
                </c:pt>
              </c:numCache>
            </c:numRef>
          </c:val>
          <c:smooth val="0"/>
          <c:extLst>
            <c:ext xmlns:c16="http://schemas.microsoft.com/office/drawing/2014/chart" uri="{C3380CC4-5D6E-409C-BE32-E72D297353CC}">
              <c16:uniqueId val="{00000001-060C-4086-AECD-49437B00475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347.38</c:v>
                </c:pt>
                <c:pt idx="1">
                  <c:v>341.02</c:v>
                </c:pt>
                <c:pt idx="2">
                  <c:v>332.97</c:v>
                </c:pt>
                <c:pt idx="3">
                  <c:v>356.12</c:v>
                </c:pt>
                <c:pt idx="4">
                  <c:v>373.24</c:v>
                </c:pt>
              </c:numCache>
            </c:numRef>
          </c:val>
          <c:extLst>
            <c:ext xmlns:c16="http://schemas.microsoft.com/office/drawing/2014/chart" uri="{C3380CC4-5D6E-409C-BE32-E72D297353CC}">
              <c16:uniqueId val="{00000000-8328-4202-8DFF-ADE6BA2ACD3D}"/>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178.94</c:v>
                </c:pt>
                <c:pt idx="4">
                  <c:v>180.19</c:v>
                </c:pt>
              </c:numCache>
            </c:numRef>
          </c:val>
          <c:smooth val="0"/>
          <c:extLst>
            <c:ext xmlns:c16="http://schemas.microsoft.com/office/drawing/2014/chart" uri="{C3380CC4-5D6E-409C-BE32-E72D297353CC}">
              <c16:uniqueId val="{00000001-8328-4202-8DFF-ADE6BA2ACD3D}"/>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CC27" sqref="CC2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新潟県　佐渡市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A5</v>
      </c>
      <c r="X8" s="74"/>
      <c r="Y8" s="74"/>
      <c r="Z8" s="74"/>
      <c r="AA8" s="74"/>
      <c r="AB8" s="74"/>
      <c r="AC8" s="74"/>
      <c r="AD8" s="74" t="str">
        <f>データ!$M$6</f>
        <v>非設置</v>
      </c>
      <c r="AE8" s="74"/>
      <c r="AF8" s="74"/>
      <c r="AG8" s="74"/>
      <c r="AH8" s="74"/>
      <c r="AI8" s="74"/>
      <c r="AJ8" s="74"/>
      <c r="AK8" s="2"/>
      <c r="AL8" s="65">
        <f>データ!$R$6</f>
        <v>49336</v>
      </c>
      <c r="AM8" s="65"/>
      <c r="AN8" s="65"/>
      <c r="AO8" s="65"/>
      <c r="AP8" s="65"/>
      <c r="AQ8" s="65"/>
      <c r="AR8" s="65"/>
      <c r="AS8" s="65"/>
      <c r="AT8" s="36">
        <f>データ!$S$6</f>
        <v>855.68</v>
      </c>
      <c r="AU8" s="37"/>
      <c r="AV8" s="37"/>
      <c r="AW8" s="37"/>
      <c r="AX8" s="37"/>
      <c r="AY8" s="37"/>
      <c r="AZ8" s="37"/>
      <c r="BA8" s="37"/>
      <c r="BB8" s="54">
        <f>データ!$T$6</f>
        <v>57.66</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61.46</v>
      </c>
      <c r="J10" s="37"/>
      <c r="K10" s="37"/>
      <c r="L10" s="37"/>
      <c r="M10" s="37"/>
      <c r="N10" s="37"/>
      <c r="O10" s="64"/>
      <c r="P10" s="54">
        <f>データ!$P$6</f>
        <v>99.24</v>
      </c>
      <c r="Q10" s="54"/>
      <c r="R10" s="54"/>
      <c r="S10" s="54"/>
      <c r="T10" s="54"/>
      <c r="U10" s="54"/>
      <c r="V10" s="54"/>
      <c r="W10" s="65">
        <f>データ!$Q$6</f>
        <v>4482</v>
      </c>
      <c r="X10" s="65"/>
      <c r="Y10" s="65"/>
      <c r="Z10" s="65"/>
      <c r="AA10" s="65"/>
      <c r="AB10" s="65"/>
      <c r="AC10" s="65"/>
      <c r="AD10" s="2"/>
      <c r="AE10" s="2"/>
      <c r="AF10" s="2"/>
      <c r="AG10" s="2"/>
      <c r="AH10" s="2"/>
      <c r="AI10" s="2"/>
      <c r="AJ10" s="2"/>
      <c r="AK10" s="2"/>
      <c r="AL10" s="65">
        <f>データ!$U$6</f>
        <v>48280</v>
      </c>
      <c r="AM10" s="65"/>
      <c r="AN10" s="65"/>
      <c r="AO10" s="65"/>
      <c r="AP10" s="65"/>
      <c r="AQ10" s="65"/>
      <c r="AR10" s="65"/>
      <c r="AS10" s="65"/>
      <c r="AT10" s="36">
        <f>データ!$V$6</f>
        <v>266.89999999999998</v>
      </c>
      <c r="AU10" s="37"/>
      <c r="AV10" s="37"/>
      <c r="AW10" s="37"/>
      <c r="AX10" s="37"/>
      <c r="AY10" s="37"/>
      <c r="AZ10" s="37"/>
      <c r="BA10" s="37"/>
      <c r="BB10" s="54">
        <f>データ!$W$6</f>
        <v>180.89</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112</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110</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wk69ZanWTbq7fK8KbUUOYObH5/NNpGyHqndH+8l/vDUaWQPZeZNXHdIxF5ZCZAOu7WMtk9BJXthZV5RBayv0XA==" saltValue="UOWQJKjNpWxpisWAupm2J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152242</v>
      </c>
      <c r="D6" s="20">
        <f t="shared" si="3"/>
        <v>46</v>
      </c>
      <c r="E6" s="20">
        <f t="shared" si="3"/>
        <v>1</v>
      </c>
      <c r="F6" s="20">
        <f t="shared" si="3"/>
        <v>0</v>
      </c>
      <c r="G6" s="20">
        <f t="shared" si="3"/>
        <v>1</v>
      </c>
      <c r="H6" s="20" t="str">
        <f t="shared" si="3"/>
        <v>新潟県　佐渡市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61.46</v>
      </c>
      <c r="P6" s="21">
        <f t="shared" si="3"/>
        <v>99.24</v>
      </c>
      <c r="Q6" s="21">
        <f t="shared" si="3"/>
        <v>4482</v>
      </c>
      <c r="R6" s="21">
        <f t="shared" si="3"/>
        <v>49336</v>
      </c>
      <c r="S6" s="21">
        <f t="shared" si="3"/>
        <v>855.68</v>
      </c>
      <c r="T6" s="21">
        <f t="shared" si="3"/>
        <v>57.66</v>
      </c>
      <c r="U6" s="21">
        <f t="shared" si="3"/>
        <v>48280</v>
      </c>
      <c r="V6" s="21">
        <f t="shared" si="3"/>
        <v>266.89999999999998</v>
      </c>
      <c r="W6" s="21">
        <f t="shared" si="3"/>
        <v>180.89</v>
      </c>
      <c r="X6" s="22">
        <f>IF(X7="",NA(),X7)</f>
        <v>104.21</v>
      </c>
      <c r="Y6" s="22">
        <f t="shared" ref="Y6:AG6" si="4">IF(Y7="",NA(),Y7)</f>
        <v>106.07</v>
      </c>
      <c r="Z6" s="22">
        <f t="shared" si="4"/>
        <v>104.08</v>
      </c>
      <c r="AA6" s="22">
        <f t="shared" si="4"/>
        <v>103.04</v>
      </c>
      <c r="AB6" s="22">
        <f t="shared" si="4"/>
        <v>103.76</v>
      </c>
      <c r="AC6" s="22">
        <f t="shared" si="4"/>
        <v>111.17</v>
      </c>
      <c r="AD6" s="22">
        <f t="shared" si="4"/>
        <v>110.91</v>
      </c>
      <c r="AE6" s="22">
        <f t="shared" si="4"/>
        <v>111.49</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4.72</v>
      </c>
      <c r="AR6" s="22">
        <f t="shared" si="5"/>
        <v>5.76</v>
      </c>
      <c r="AS6" s="21" t="str">
        <f>IF(AS7="","",IF(AS7="-","【-】","【"&amp;SUBSTITUTE(TEXT(AS7,"#,##0.00"),"-","△")&amp;"】"))</f>
        <v>【1.50】</v>
      </c>
      <c r="AT6" s="22">
        <f>IF(AT7="",NA(),AT7)</f>
        <v>203.02</v>
      </c>
      <c r="AU6" s="22">
        <f t="shared" ref="AU6:BC6" si="6">IF(AU7="",NA(),AU7)</f>
        <v>222.66</v>
      </c>
      <c r="AV6" s="22">
        <f t="shared" si="6"/>
        <v>210.96</v>
      </c>
      <c r="AW6" s="22">
        <f t="shared" si="6"/>
        <v>219.19</v>
      </c>
      <c r="AX6" s="22">
        <f t="shared" si="6"/>
        <v>225.34</v>
      </c>
      <c r="AY6" s="22">
        <f t="shared" si="6"/>
        <v>360.86</v>
      </c>
      <c r="AZ6" s="22">
        <f t="shared" si="6"/>
        <v>350.79</v>
      </c>
      <c r="BA6" s="22">
        <f t="shared" si="6"/>
        <v>354.57</v>
      </c>
      <c r="BB6" s="22">
        <f t="shared" si="6"/>
        <v>345.94</v>
      </c>
      <c r="BC6" s="22">
        <f t="shared" si="6"/>
        <v>329.7</v>
      </c>
      <c r="BD6" s="21" t="str">
        <f>IF(BD7="","",IF(BD7="-","【-】","【"&amp;SUBSTITUTE(TEXT(BD7,"#,##0.00"),"-","△")&amp;"】"))</f>
        <v>【243.36】</v>
      </c>
      <c r="BE6" s="22">
        <f>IF(BE7="",NA(),BE7)</f>
        <v>1059.1099999999999</v>
      </c>
      <c r="BF6" s="22">
        <f t="shared" ref="BF6:BN6" si="7">IF(BF7="",NA(),BF7)</f>
        <v>1049.49</v>
      </c>
      <c r="BG6" s="22">
        <f t="shared" si="7"/>
        <v>1047.42</v>
      </c>
      <c r="BH6" s="22">
        <f t="shared" si="7"/>
        <v>1018.02</v>
      </c>
      <c r="BI6" s="22">
        <f t="shared" si="7"/>
        <v>995.61</v>
      </c>
      <c r="BJ6" s="22">
        <f t="shared" si="7"/>
        <v>309.27999999999997</v>
      </c>
      <c r="BK6" s="22">
        <f t="shared" si="7"/>
        <v>322.92</v>
      </c>
      <c r="BL6" s="22">
        <f t="shared" si="7"/>
        <v>303.45999999999998</v>
      </c>
      <c r="BM6" s="22">
        <f t="shared" si="7"/>
        <v>386.61</v>
      </c>
      <c r="BN6" s="22">
        <f t="shared" si="7"/>
        <v>381.56</v>
      </c>
      <c r="BO6" s="21" t="str">
        <f>IF(BO7="","",IF(BO7="-","【-】","【"&amp;SUBSTITUTE(TEXT(BO7,"#,##0.00"),"-","△")&amp;"】"))</f>
        <v>【265.93】</v>
      </c>
      <c r="BP6" s="22">
        <f>IF(BP7="",NA(),BP7)</f>
        <v>69.19</v>
      </c>
      <c r="BQ6" s="22">
        <f t="shared" ref="BQ6:BY6" si="8">IF(BQ7="",NA(),BQ7)</f>
        <v>70.39</v>
      </c>
      <c r="BR6" s="22">
        <f t="shared" si="8"/>
        <v>72.17</v>
      </c>
      <c r="BS6" s="22">
        <f t="shared" si="8"/>
        <v>67.349999999999994</v>
      </c>
      <c r="BT6" s="22">
        <f t="shared" si="8"/>
        <v>64.599999999999994</v>
      </c>
      <c r="BU6" s="22">
        <f t="shared" si="8"/>
        <v>103.32</v>
      </c>
      <c r="BV6" s="22">
        <f t="shared" si="8"/>
        <v>100.85</v>
      </c>
      <c r="BW6" s="22">
        <f t="shared" si="8"/>
        <v>103.79</v>
      </c>
      <c r="BX6" s="22">
        <f t="shared" si="8"/>
        <v>93.82</v>
      </c>
      <c r="BY6" s="22">
        <f t="shared" si="8"/>
        <v>95.04</v>
      </c>
      <c r="BZ6" s="21" t="str">
        <f>IF(BZ7="","",IF(BZ7="-","【-】","【"&amp;SUBSTITUTE(TEXT(BZ7,"#,##0.00"),"-","△")&amp;"】"))</f>
        <v>【97.82】</v>
      </c>
      <c r="CA6" s="22">
        <f>IF(CA7="",NA(),CA7)</f>
        <v>347.38</v>
      </c>
      <c r="CB6" s="22">
        <f t="shared" ref="CB6:CJ6" si="9">IF(CB7="",NA(),CB7)</f>
        <v>341.02</v>
      </c>
      <c r="CC6" s="22">
        <f t="shared" si="9"/>
        <v>332.97</v>
      </c>
      <c r="CD6" s="22">
        <f t="shared" si="9"/>
        <v>356.12</v>
      </c>
      <c r="CE6" s="22">
        <f t="shared" si="9"/>
        <v>373.24</v>
      </c>
      <c r="CF6" s="22">
        <f t="shared" si="9"/>
        <v>168.56</v>
      </c>
      <c r="CG6" s="22">
        <f t="shared" si="9"/>
        <v>167.1</v>
      </c>
      <c r="CH6" s="22">
        <f t="shared" si="9"/>
        <v>167.86</v>
      </c>
      <c r="CI6" s="22">
        <f t="shared" si="9"/>
        <v>178.94</v>
      </c>
      <c r="CJ6" s="22">
        <f t="shared" si="9"/>
        <v>180.19</v>
      </c>
      <c r="CK6" s="21" t="str">
        <f>IF(CK7="","",IF(CK7="-","【-】","【"&amp;SUBSTITUTE(TEXT(CK7,"#,##0.00"),"-","△")&amp;"】"))</f>
        <v>【177.56】</v>
      </c>
      <c r="CL6" s="22">
        <f>IF(CL7="",NA(),CL7)</f>
        <v>47.52</v>
      </c>
      <c r="CM6" s="22">
        <f t="shared" ref="CM6:CU6" si="10">IF(CM7="",NA(),CM7)</f>
        <v>47.21</v>
      </c>
      <c r="CN6" s="22">
        <f t="shared" si="10"/>
        <v>47.16</v>
      </c>
      <c r="CO6" s="22">
        <f t="shared" si="10"/>
        <v>46.7</v>
      </c>
      <c r="CP6" s="22">
        <f t="shared" si="10"/>
        <v>46.14</v>
      </c>
      <c r="CQ6" s="22">
        <f t="shared" si="10"/>
        <v>59.51</v>
      </c>
      <c r="CR6" s="22">
        <f t="shared" si="10"/>
        <v>59.91</v>
      </c>
      <c r="CS6" s="22">
        <f t="shared" si="10"/>
        <v>59.4</v>
      </c>
      <c r="CT6" s="22">
        <f t="shared" si="10"/>
        <v>59.54</v>
      </c>
      <c r="CU6" s="22">
        <f t="shared" si="10"/>
        <v>59.26</v>
      </c>
      <c r="CV6" s="21" t="str">
        <f>IF(CV7="","",IF(CV7="-","【-】","【"&amp;SUBSTITUTE(TEXT(CV7,"#,##0.00"),"-","△")&amp;"】"))</f>
        <v>【59.81】</v>
      </c>
      <c r="CW6" s="22">
        <f>IF(CW7="",NA(),CW7)</f>
        <v>75.510000000000005</v>
      </c>
      <c r="CX6" s="22">
        <f t="shared" ref="CX6:DF6" si="11">IF(CX7="",NA(),CX7)</f>
        <v>74.72</v>
      </c>
      <c r="CY6" s="22">
        <f t="shared" si="11"/>
        <v>73.739999999999995</v>
      </c>
      <c r="CZ6" s="22">
        <f t="shared" si="11"/>
        <v>73.97</v>
      </c>
      <c r="DA6" s="22">
        <f t="shared" si="11"/>
        <v>72.5</v>
      </c>
      <c r="DB6" s="22">
        <f t="shared" si="11"/>
        <v>87.08</v>
      </c>
      <c r="DC6" s="22">
        <f t="shared" si="11"/>
        <v>87.26</v>
      </c>
      <c r="DD6" s="22">
        <f t="shared" si="11"/>
        <v>87.57</v>
      </c>
      <c r="DE6" s="22">
        <f t="shared" si="11"/>
        <v>83.93</v>
      </c>
      <c r="DF6" s="22">
        <f t="shared" si="11"/>
        <v>83.84</v>
      </c>
      <c r="DG6" s="21" t="str">
        <f>IF(DG7="","",IF(DG7="-","【-】","【"&amp;SUBSTITUTE(TEXT(DG7,"#,##0.00"),"-","△")&amp;"】"))</f>
        <v>【89.42】</v>
      </c>
      <c r="DH6" s="22">
        <f>IF(DH7="",NA(),DH7)</f>
        <v>34.729999999999997</v>
      </c>
      <c r="DI6" s="22">
        <f t="shared" ref="DI6:DQ6" si="12">IF(DI7="",NA(),DI7)</f>
        <v>36.11</v>
      </c>
      <c r="DJ6" s="22">
        <f t="shared" si="12"/>
        <v>37.630000000000003</v>
      </c>
      <c r="DK6" s="22">
        <f t="shared" si="12"/>
        <v>39.4</v>
      </c>
      <c r="DL6" s="22">
        <f t="shared" si="12"/>
        <v>41.15</v>
      </c>
      <c r="DM6" s="22">
        <f t="shared" si="12"/>
        <v>48.55</v>
      </c>
      <c r="DN6" s="22">
        <f t="shared" si="12"/>
        <v>49.2</v>
      </c>
      <c r="DO6" s="22">
        <f t="shared" si="12"/>
        <v>50.01</v>
      </c>
      <c r="DP6" s="22">
        <f t="shared" si="12"/>
        <v>50.82</v>
      </c>
      <c r="DQ6" s="22">
        <f t="shared" si="12"/>
        <v>51.82</v>
      </c>
      <c r="DR6" s="21" t="str">
        <f>IF(DR7="","",IF(DR7="-","【-】","【"&amp;SUBSTITUTE(TEXT(DR7,"#,##0.00"),"-","△")&amp;"】"))</f>
        <v>【52.02】</v>
      </c>
      <c r="DS6" s="22">
        <f>IF(DS7="",NA(),DS7)</f>
        <v>26.15</v>
      </c>
      <c r="DT6" s="22">
        <f t="shared" ref="DT6:EB6" si="13">IF(DT7="",NA(),DT7)</f>
        <v>26.43</v>
      </c>
      <c r="DU6" s="22">
        <f t="shared" si="13"/>
        <v>28.66</v>
      </c>
      <c r="DV6" s="22">
        <f t="shared" si="13"/>
        <v>29.39</v>
      </c>
      <c r="DW6" s="22">
        <f t="shared" si="13"/>
        <v>30.13</v>
      </c>
      <c r="DX6" s="22">
        <f t="shared" si="13"/>
        <v>17.11</v>
      </c>
      <c r="DY6" s="22">
        <f t="shared" si="13"/>
        <v>18.329999999999998</v>
      </c>
      <c r="DZ6" s="22">
        <f t="shared" si="13"/>
        <v>20.27</v>
      </c>
      <c r="EA6" s="22">
        <f t="shared" si="13"/>
        <v>21.16</v>
      </c>
      <c r="EB6" s="22">
        <f t="shared" si="13"/>
        <v>22.72</v>
      </c>
      <c r="EC6" s="21" t="str">
        <f>IF(EC7="","",IF(EC7="-","【-】","【"&amp;SUBSTITUTE(TEXT(EC7,"#,##0.00"),"-","△")&amp;"】"))</f>
        <v>【25.37】</v>
      </c>
      <c r="ED6" s="22">
        <f>IF(ED7="",NA(),ED7)</f>
        <v>0.63</v>
      </c>
      <c r="EE6" s="22">
        <f t="shared" ref="EE6:EM6" si="14">IF(EE7="",NA(),EE7)</f>
        <v>0.54</v>
      </c>
      <c r="EF6" s="22">
        <f t="shared" si="14"/>
        <v>0.61</v>
      </c>
      <c r="EG6" s="22">
        <f t="shared" si="14"/>
        <v>0.39</v>
      </c>
      <c r="EH6" s="22">
        <f t="shared" si="14"/>
        <v>0.4</v>
      </c>
      <c r="EI6" s="22">
        <f t="shared" si="14"/>
        <v>0.63</v>
      </c>
      <c r="EJ6" s="22">
        <f t="shared" si="14"/>
        <v>0.6</v>
      </c>
      <c r="EK6" s="22">
        <f t="shared" si="14"/>
        <v>0.56000000000000005</v>
      </c>
      <c r="EL6" s="22">
        <f t="shared" si="14"/>
        <v>0.48</v>
      </c>
      <c r="EM6" s="22">
        <f t="shared" si="14"/>
        <v>0.48</v>
      </c>
      <c r="EN6" s="21" t="str">
        <f>IF(EN7="","",IF(EN7="-","【-】","【"&amp;SUBSTITUTE(TEXT(EN7,"#,##0.00"),"-","△")&amp;"】"))</f>
        <v>【0.62】</v>
      </c>
    </row>
    <row r="7" spans="1:144" s="23" customFormat="1" x14ac:dyDescent="0.15">
      <c r="A7" s="15"/>
      <c r="B7" s="24">
        <v>2023</v>
      </c>
      <c r="C7" s="24">
        <v>152242</v>
      </c>
      <c r="D7" s="24">
        <v>46</v>
      </c>
      <c r="E7" s="24">
        <v>1</v>
      </c>
      <c r="F7" s="24">
        <v>0</v>
      </c>
      <c r="G7" s="24">
        <v>1</v>
      </c>
      <c r="H7" s="24" t="s">
        <v>93</v>
      </c>
      <c r="I7" s="24" t="s">
        <v>94</v>
      </c>
      <c r="J7" s="24" t="s">
        <v>95</v>
      </c>
      <c r="K7" s="24" t="s">
        <v>96</v>
      </c>
      <c r="L7" s="24" t="s">
        <v>97</v>
      </c>
      <c r="M7" s="24" t="s">
        <v>98</v>
      </c>
      <c r="N7" s="25" t="s">
        <v>99</v>
      </c>
      <c r="O7" s="25">
        <v>61.46</v>
      </c>
      <c r="P7" s="25">
        <v>99.24</v>
      </c>
      <c r="Q7" s="25">
        <v>4482</v>
      </c>
      <c r="R7" s="25">
        <v>49336</v>
      </c>
      <c r="S7" s="25">
        <v>855.68</v>
      </c>
      <c r="T7" s="25">
        <v>57.66</v>
      </c>
      <c r="U7" s="25">
        <v>48280</v>
      </c>
      <c r="V7" s="25">
        <v>266.89999999999998</v>
      </c>
      <c r="W7" s="25">
        <v>180.89</v>
      </c>
      <c r="X7" s="25">
        <v>104.21</v>
      </c>
      <c r="Y7" s="25">
        <v>106.07</v>
      </c>
      <c r="Z7" s="25">
        <v>104.08</v>
      </c>
      <c r="AA7" s="25">
        <v>103.04</v>
      </c>
      <c r="AB7" s="25">
        <v>103.76</v>
      </c>
      <c r="AC7" s="25">
        <v>111.17</v>
      </c>
      <c r="AD7" s="25">
        <v>110.91</v>
      </c>
      <c r="AE7" s="25">
        <v>111.49</v>
      </c>
      <c r="AF7" s="25">
        <v>108.04</v>
      </c>
      <c r="AG7" s="25">
        <v>107.49</v>
      </c>
      <c r="AH7" s="25">
        <v>108.24</v>
      </c>
      <c r="AI7" s="25">
        <v>0</v>
      </c>
      <c r="AJ7" s="25">
        <v>0</v>
      </c>
      <c r="AK7" s="25">
        <v>0</v>
      </c>
      <c r="AL7" s="25">
        <v>0</v>
      </c>
      <c r="AM7" s="25">
        <v>0</v>
      </c>
      <c r="AN7" s="25">
        <v>0.78</v>
      </c>
      <c r="AO7" s="25">
        <v>0.92</v>
      </c>
      <c r="AP7" s="25">
        <v>0.87</v>
      </c>
      <c r="AQ7" s="25">
        <v>4.72</v>
      </c>
      <c r="AR7" s="25">
        <v>5.76</v>
      </c>
      <c r="AS7" s="25">
        <v>1.5</v>
      </c>
      <c r="AT7" s="25">
        <v>203.02</v>
      </c>
      <c r="AU7" s="25">
        <v>222.66</v>
      </c>
      <c r="AV7" s="25">
        <v>210.96</v>
      </c>
      <c r="AW7" s="25">
        <v>219.19</v>
      </c>
      <c r="AX7" s="25">
        <v>225.34</v>
      </c>
      <c r="AY7" s="25">
        <v>360.86</v>
      </c>
      <c r="AZ7" s="25">
        <v>350.79</v>
      </c>
      <c r="BA7" s="25">
        <v>354.57</v>
      </c>
      <c r="BB7" s="25">
        <v>345.94</v>
      </c>
      <c r="BC7" s="25">
        <v>329.7</v>
      </c>
      <c r="BD7" s="25">
        <v>243.36</v>
      </c>
      <c r="BE7" s="25">
        <v>1059.1099999999999</v>
      </c>
      <c r="BF7" s="25">
        <v>1049.49</v>
      </c>
      <c r="BG7" s="25">
        <v>1047.42</v>
      </c>
      <c r="BH7" s="25">
        <v>1018.02</v>
      </c>
      <c r="BI7" s="25">
        <v>995.61</v>
      </c>
      <c r="BJ7" s="25">
        <v>309.27999999999997</v>
      </c>
      <c r="BK7" s="25">
        <v>322.92</v>
      </c>
      <c r="BL7" s="25">
        <v>303.45999999999998</v>
      </c>
      <c r="BM7" s="25">
        <v>386.61</v>
      </c>
      <c r="BN7" s="25">
        <v>381.56</v>
      </c>
      <c r="BO7" s="25">
        <v>265.93</v>
      </c>
      <c r="BP7" s="25">
        <v>69.19</v>
      </c>
      <c r="BQ7" s="25">
        <v>70.39</v>
      </c>
      <c r="BR7" s="25">
        <v>72.17</v>
      </c>
      <c r="BS7" s="25">
        <v>67.349999999999994</v>
      </c>
      <c r="BT7" s="25">
        <v>64.599999999999994</v>
      </c>
      <c r="BU7" s="25">
        <v>103.32</v>
      </c>
      <c r="BV7" s="25">
        <v>100.85</v>
      </c>
      <c r="BW7" s="25">
        <v>103.79</v>
      </c>
      <c r="BX7" s="25">
        <v>93.82</v>
      </c>
      <c r="BY7" s="25">
        <v>95.04</v>
      </c>
      <c r="BZ7" s="25">
        <v>97.82</v>
      </c>
      <c r="CA7" s="25">
        <v>347.38</v>
      </c>
      <c r="CB7" s="25">
        <v>341.02</v>
      </c>
      <c r="CC7" s="25">
        <v>332.97</v>
      </c>
      <c r="CD7" s="25">
        <v>356.12</v>
      </c>
      <c r="CE7" s="25">
        <v>373.24</v>
      </c>
      <c r="CF7" s="25">
        <v>168.56</v>
      </c>
      <c r="CG7" s="25">
        <v>167.1</v>
      </c>
      <c r="CH7" s="25">
        <v>167.86</v>
      </c>
      <c r="CI7" s="25">
        <v>178.94</v>
      </c>
      <c r="CJ7" s="25">
        <v>180.19</v>
      </c>
      <c r="CK7" s="25">
        <v>177.56</v>
      </c>
      <c r="CL7" s="25">
        <v>47.52</v>
      </c>
      <c r="CM7" s="25">
        <v>47.21</v>
      </c>
      <c r="CN7" s="25">
        <v>47.16</v>
      </c>
      <c r="CO7" s="25">
        <v>46.7</v>
      </c>
      <c r="CP7" s="25">
        <v>46.14</v>
      </c>
      <c r="CQ7" s="25">
        <v>59.51</v>
      </c>
      <c r="CR7" s="25">
        <v>59.91</v>
      </c>
      <c r="CS7" s="25">
        <v>59.4</v>
      </c>
      <c r="CT7" s="25">
        <v>59.54</v>
      </c>
      <c r="CU7" s="25">
        <v>59.26</v>
      </c>
      <c r="CV7" s="25">
        <v>59.81</v>
      </c>
      <c r="CW7" s="25">
        <v>75.510000000000005</v>
      </c>
      <c r="CX7" s="25">
        <v>74.72</v>
      </c>
      <c r="CY7" s="25">
        <v>73.739999999999995</v>
      </c>
      <c r="CZ7" s="25">
        <v>73.97</v>
      </c>
      <c r="DA7" s="25">
        <v>72.5</v>
      </c>
      <c r="DB7" s="25">
        <v>87.08</v>
      </c>
      <c r="DC7" s="25">
        <v>87.26</v>
      </c>
      <c r="DD7" s="25">
        <v>87.57</v>
      </c>
      <c r="DE7" s="25">
        <v>83.93</v>
      </c>
      <c r="DF7" s="25">
        <v>83.84</v>
      </c>
      <c r="DG7" s="25">
        <v>89.42</v>
      </c>
      <c r="DH7" s="25">
        <v>34.729999999999997</v>
      </c>
      <c r="DI7" s="25">
        <v>36.11</v>
      </c>
      <c r="DJ7" s="25">
        <v>37.630000000000003</v>
      </c>
      <c r="DK7" s="25">
        <v>39.4</v>
      </c>
      <c r="DL7" s="25">
        <v>41.15</v>
      </c>
      <c r="DM7" s="25">
        <v>48.55</v>
      </c>
      <c r="DN7" s="25">
        <v>49.2</v>
      </c>
      <c r="DO7" s="25">
        <v>50.01</v>
      </c>
      <c r="DP7" s="25">
        <v>50.82</v>
      </c>
      <c r="DQ7" s="25">
        <v>51.82</v>
      </c>
      <c r="DR7" s="25">
        <v>52.02</v>
      </c>
      <c r="DS7" s="25">
        <v>26.15</v>
      </c>
      <c r="DT7" s="25">
        <v>26.43</v>
      </c>
      <c r="DU7" s="25">
        <v>28.66</v>
      </c>
      <c r="DV7" s="25">
        <v>29.39</v>
      </c>
      <c r="DW7" s="25">
        <v>30.13</v>
      </c>
      <c r="DX7" s="25">
        <v>17.11</v>
      </c>
      <c r="DY7" s="25">
        <v>18.329999999999998</v>
      </c>
      <c r="DZ7" s="25">
        <v>20.27</v>
      </c>
      <c r="EA7" s="25">
        <v>21.16</v>
      </c>
      <c r="EB7" s="25">
        <v>22.72</v>
      </c>
      <c r="EC7" s="25">
        <v>25.37</v>
      </c>
      <c r="ED7" s="25">
        <v>0.63</v>
      </c>
      <c r="EE7" s="25">
        <v>0.54</v>
      </c>
      <c r="EF7" s="25">
        <v>0.61</v>
      </c>
      <c r="EG7" s="25">
        <v>0.39</v>
      </c>
      <c r="EH7" s="25">
        <v>0.4</v>
      </c>
      <c r="EI7" s="25">
        <v>0.63</v>
      </c>
      <c r="EJ7" s="25">
        <v>0.6</v>
      </c>
      <c r="EK7" s="25">
        <v>0.56000000000000005</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2025-01-29T05:10:45Z</cp:lastPrinted>
  <dcterms:modified xsi:type="dcterms:W3CDTF">2025-03-11T08:15:58Z</dcterms:modified>
</cp:coreProperties>
</file>