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101.25\yosan\130 地方公営企業\R6\250307_地方公営企業経営比較分析表のHP公表について\02_起案\掲載資料\"/>
    </mc:Choice>
  </mc:AlternateContent>
  <xr:revisionPtr revIDLastSave="0" documentId="13_ncr:1_{BD77C121-F168-4AC2-94D5-51F660BA110A}" xr6:coauthVersionLast="47" xr6:coauthVersionMax="47" xr10:uidLastSave="{00000000-0000-0000-0000-000000000000}"/>
  <workbookProtection workbookAlgorithmName="SHA-512" workbookHashValue="Ent1WKwPlmabGlM4ydns/kcdJAAiP3M/623OVVqGyZAJZmYkWP2O2bpV9dYiBO620Ms35KDXm6QRA1ovnuxE9w==" workbookSaltValue="sA26T2LAR4iL471jseRAhQ==" workbookSpinCount="100000" lockStructure="1"/>
  <bookViews>
    <workbookView xWindow="28680" yWindow="-120" windowWidth="29040" windowHeight="1599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F85" i="4"/>
  <c r="E85" i="4"/>
  <c r="AT10" i="4"/>
  <c r="AL10" i="4"/>
  <c r="W10" i="4"/>
  <c r="I10" i="4"/>
  <c r="AL8" i="4"/>
  <c r="I8"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<sst xmlns="http://schemas.openxmlformats.org/spreadsheetml/2006/main" count="253" uniqueCount="117">
  <si>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</si>
  <si>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</si>
  <si>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</si>
  <si>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</si>
  <si>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</si>
  <si>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</si>
  <si>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</si>
  <si>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</si>
  <si>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</si>
  <si>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</si>
  <si>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</si>
  <si>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</si>
  <si>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</si>
  <si>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</si>
  <si>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</si>
  <si>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</si>
  <si>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</si>
  <si>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</si>
  <si>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</si>
  <si>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</si>
  <si>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</si>
  <si>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</si>
  <si>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</si>
  <si>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</si>
  <si>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</si>
  <si>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</si>
  <si>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</si>
  <si>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</si>
  <si>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</si>
  <si>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</si>
  <si>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</si>
  <si>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</si>
  <si>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</si>
  <si>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</si>
  <si>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</si>
  <si>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</si>
  <si>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</si>
  <si>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</si>
  <si>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</si>
  <si>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</si>
  <si>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</si>
  <si>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</si>
  <si>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</si>
  <si>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</si>
  <si>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</si>
  <si>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</si>
  <si>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</si>
  <si>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</si>
  <si>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</si>
  <si>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</si>
  <si>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</si>
  <si>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</si>
  <si>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</si>
  <si>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</si>
  <si>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</si>
  <si>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</si>
  <si>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</si>
  <si>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</si>
  <si>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</si>
  <si>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</si>
  <si>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</si>
  <si>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</si>
  <si>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</si>
  <si>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</si>
  <si>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</si>
  <si>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</si>
  <si>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</si>
  <si>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</si>
  <si>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</si>
  <si>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</si>
  <si>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</si>
  <si>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</si>
  <si>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</si>
  <si>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</si>
  <si>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</si>
  <si>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</si>
  <si>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</si>
  <si>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</si>
  <si>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</si>
  <si>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</si>
  <si>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</si>
  <si>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</si>
  <si>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</si>
  <si>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</si>
  <si>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</si>
  <si>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</si>
  <si>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</si>
  <si>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</si>
  <si>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</si>
  <si>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</si>
  <si>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</si>
  <si>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</si>
  <si>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</si>
  <si>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</si>
  <si>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</si>
  <si>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</si>
  <si>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佐渡市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</si>
  <si>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</si>
  <si>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</si>
  <si>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</si>
  <si>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</si>
  <si>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</si>
  <si>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</si>
  <si>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</si>
  <si>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</si>
  <si>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</si>
  <si>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</si>
  <si>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</si>
  <si>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</si>
  <si>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</si>
  <si>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</si>
  <si>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</si>
  <si>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</si>
  <si>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</si>
  <si>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①経常収支比率は100％を超えており、②累積欠損金は生じていないため経営状態は健全である。
③流動比率は100％を下回っているが、これは流動負債に含まれる企業債元金や流域下水道の起債償還負担金が大きいためである。
④令和4年度から企業債残高対事業規模比率が大きく低下したのは、一般会計が負担する額を反映したためである。なお、建設事業規模を抑制していることから年々減少していく見込みとなっている。
⑤経費回収率は類似団体平均より高いものの100％を切っている状況にある。これは、収益に占める一般会計繰入金の割合が高く、費用を賄えるだけの料金収入を確保できていない状況を示しており、施設の維持管理や将来の更新費用に充てる財源の見通しが厳しい状況にあることを示している。安定した収入確保のため、必要に応じて使用料金の見直しに向けた検討を進める必要がある。
⑥汚水処理原価は類似団体平均よりも高額となっており、施設の維持管理費の削減に向けた取組みが必要である。
⑦施設利用率は類似団体平均よりも低く、施設の規模や処理能力を満たしていない状況にあることから、汚水処理量の増加に結びつく施策の取組みが必要である。
⑧水洗化率は同規模の平均を大きく下回っており、安定的な経営維持のためにも、更なる向上に向けた取組みが必要である。</t>
    <rPh sb="108" eb="110">
      <t>レイワ</t>
    </rPh>
    <rPh sb="111" eb="113">
      <t>ネンド</t>
    </rPh>
    <phoneticPr fontId="4"/>
  </si>
  <si>
    <t>①有形固定資産減価償却率は会計移行後間もないため、平均より低くなっているが、耐用年数を超えた機械設備等で修理しながら利用している資産もある。
②③管渠については当面は更新の必要はないが、令和４年度において耐震診断調査を実施している。
　今後は施設及び管渠の老朽化に備え、ストックマネジメント等の改築・更新の財源確保が必要になる。</t>
    <rPh sb="38" eb="42">
      <t>タイヨウネンスウ</t>
    </rPh>
    <rPh sb="43" eb="44">
      <t>コ</t>
    </rPh>
    <phoneticPr fontId="4"/>
  </si>
  <si>
    <t>令和２年４月１日より企業会計へ移行しました。
　公共下水道事業では国府川処理区と両津処理区の２地区を運営しています。
　今後の改善に向けた取組みとしては、整備計画区域の見直しによる整備費用の縮減やストックマネジメント計画により計画的・効率的な施設更新を図ることで費用を抑制し、あわせて水洗化率の向上による収益の増加対策に取り組むなど、令和５年３月に改定した経営戦略に基づいて、下水道事業の健全経営に努めながら安定した汚水処理サービスの提供を目指します。
　また、雨水対策による管渠整備や地震対策による避難所へのマンホールトイレ整備等を進めていきます。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</si>
</sst>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12"/>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2" fillId="0" borderId="0" xfId="0" applyFont="1">
      <alignment vertical="center"/>
    </xf>
    <xf numFmtId="0" fontId="13"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0" xfId="0" applyFont="1" applyAlignment="1">
      <alignment horizontal="left" vertical="center"/>
    </xf>
    <xf numFmtId="0" fontId="14"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0.72</c:v>
                </c:pt>
                <c:pt idx="2">
                  <c:v>0.72</c:v>
                </c:pt>
                <c:pt idx="3" formatCode="#,##0.00;&quot;△&quot;#,##0.00">
                  <c:v>0</c:v>
                </c:pt>
                <c:pt idx="4" formatCode="#,##0.00;&quot;△&quot;#,##0.00">
                  <c:v>0</c:v>
                </c:pt>
              </c:numCache>
            </c:numRef>
          </c:val>
          <c:extLst>
            <c:ext xmlns:c16="http://schemas.microsoft.com/office/drawing/2014/chart" uri="{C3380CC4-5D6E-409C-BE32-E72D297353CC}">
              <c16:uniqueId val="{00000000-706F-4BDC-ADFE-8C829367BD0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0.32</c:v>
                </c:pt>
                <c:pt idx="2">
                  <c:v>0.1</c:v>
                </c:pt>
                <c:pt idx="3">
                  <c:v>0.09</c:v>
                </c:pt>
                <c:pt idx="4">
                  <c:v>0.1</c:v>
                </c:pt>
              </c:numCache>
            </c:numRef>
          </c:val>
          <c:smooth val="0"/>
          <c:extLst>
            <c:ext xmlns:c16="http://schemas.microsoft.com/office/drawing/2014/chart" uri="{C3380CC4-5D6E-409C-BE32-E72D297353CC}">
              <c16:uniqueId val="{00000001-706F-4BDC-ADFE-8C829367BD0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36.19</c:v>
                </c:pt>
                <c:pt idx="2">
                  <c:v>37.049999999999997</c:v>
                </c:pt>
                <c:pt idx="3">
                  <c:v>36.07</c:v>
                </c:pt>
                <c:pt idx="4">
                  <c:v>36.299999999999997</c:v>
                </c:pt>
              </c:numCache>
            </c:numRef>
          </c:val>
          <c:extLst>
            <c:ext xmlns:c16="http://schemas.microsoft.com/office/drawing/2014/chart" uri="{C3380CC4-5D6E-409C-BE32-E72D297353CC}">
              <c16:uniqueId val="{00000000-1CE1-4E34-9FCF-24EED4CADFF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49.47</c:v>
                </c:pt>
                <c:pt idx="2">
                  <c:v>48.19</c:v>
                </c:pt>
                <c:pt idx="3">
                  <c:v>47.32</c:v>
                </c:pt>
                <c:pt idx="4">
                  <c:v>48.03</c:v>
                </c:pt>
              </c:numCache>
            </c:numRef>
          </c:val>
          <c:smooth val="0"/>
          <c:extLst>
            <c:ext xmlns:c16="http://schemas.microsoft.com/office/drawing/2014/chart" uri="{C3380CC4-5D6E-409C-BE32-E72D297353CC}">
              <c16:uniqueId val="{00000001-1CE1-4E34-9FCF-24EED4CADFF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65.66</c:v>
                </c:pt>
                <c:pt idx="2">
                  <c:v>66.06</c:v>
                </c:pt>
                <c:pt idx="3">
                  <c:v>67.39</c:v>
                </c:pt>
                <c:pt idx="4">
                  <c:v>67.98</c:v>
                </c:pt>
              </c:numCache>
            </c:numRef>
          </c:val>
          <c:extLst>
            <c:ext xmlns:c16="http://schemas.microsoft.com/office/drawing/2014/chart" uri="{C3380CC4-5D6E-409C-BE32-E72D297353CC}">
              <c16:uniqueId val="{00000000-5192-414A-9E62-51233C783BB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82.06</c:v>
                </c:pt>
                <c:pt idx="2">
                  <c:v>82.26</c:v>
                </c:pt>
                <c:pt idx="3">
                  <c:v>81.33</c:v>
                </c:pt>
                <c:pt idx="4">
                  <c:v>80.95</c:v>
                </c:pt>
              </c:numCache>
            </c:numRef>
          </c:val>
          <c:smooth val="0"/>
          <c:extLst>
            <c:ext xmlns:c16="http://schemas.microsoft.com/office/drawing/2014/chart" uri="{C3380CC4-5D6E-409C-BE32-E72D297353CC}">
              <c16:uniqueId val="{00000001-5192-414A-9E62-51233C783BB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100.99</c:v>
                </c:pt>
                <c:pt idx="2">
                  <c:v>100.41</c:v>
                </c:pt>
                <c:pt idx="3">
                  <c:v>100.77</c:v>
                </c:pt>
                <c:pt idx="4">
                  <c:v>100.76</c:v>
                </c:pt>
              </c:numCache>
            </c:numRef>
          </c:val>
          <c:extLst>
            <c:ext xmlns:c16="http://schemas.microsoft.com/office/drawing/2014/chart" uri="{C3380CC4-5D6E-409C-BE32-E72D297353CC}">
              <c16:uniqueId val="{00000000-9D25-4D56-8E90-F2FE27CBFD6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107.81</c:v>
                </c:pt>
                <c:pt idx="2">
                  <c:v>107.54</c:v>
                </c:pt>
                <c:pt idx="3">
                  <c:v>107.19</c:v>
                </c:pt>
                <c:pt idx="4">
                  <c:v>107.04</c:v>
                </c:pt>
              </c:numCache>
            </c:numRef>
          </c:val>
          <c:smooth val="0"/>
          <c:extLst>
            <c:ext xmlns:c16="http://schemas.microsoft.com/office/drawing/2014/chart" uri="{C3380CC4-5D6E-409C-BE32-E72D297353CC}">
              <c16:uniqueId val="{00000001-9D25-4D56-8E90-F2FE27CBFD6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3.48</c:v>
                </c:pt>
                <c:pt idx="2">
                  <c:v>6.87</c:v>
                </c:pt>
                <c:pt idx="3">
                  <c:v>9.9499999999999993</c:v>
                </c:pt>
                <c:pt idx="4">
                  <c:v>12.8</c:v>
                </c:pt>
              </c:numCache>
            </c:numRef>
          </c:val>
          <c:extLst>
            <c:ext xmlns:c16="http://schemas.microsoft.com/office/drawing/2014/chart" uri="{C3380CC4-5D6E-409C-BE32-E72D297353CC}">
              <c16:uniqueId val="{00000000-5301-4BE4-B4A0-0B5D8ED5D3B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19.93</c:v>
                </c:pt>
                <c:pt idx="2">
                  <c:v>21.94</c:v>
                </c:pt>
                <c:pt idx="3">
                  <c:v>22.89</c:v>
                </c:pt>
                <c:pt idx="4">
                  <c:v>23.37</c:v>
                </c:pt>
              </c:numCache>
            </c:numRef>
          </c:val>
          <c:smooth val="0"/>
          <c:extLst>
            <c:ext xmlns:c16="http://schemas.microsoft.com/office/drawing/2014/chart" uri="{C3380CC4-5D6E-409C-BE32-E72D297353CC}">
              <c16:uniqueId val="{00000001-5301-4BE4-B4A0-0B5D8ED5D3B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705-4809-9722-3F6F897535E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C705-4809-9722-3F6F897535E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C12-4067-9C9E-4C64397054D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18.2</c:v>
                </c:pt>
                <c:pt idx="2">
                  <c:v>19.059999999999999</c:v>
                </c:pt>
                <c:pt idx="3">
                  <c:v>31.07</c:v>
                </c:pt>
                <c:pt idx="4">
                  <c:v>37.43</c:v>
                </c:pt>
              </c:numCache>
            </c:numRef>
          </c:val>
          <c:smooth val="0"/>
          <c:extLst>
            <c:ext xmlns:c16="http://schemas.microsoft.com/office/drawing/2014/chart" uri="{C3380CC4-5D6E-409C-BE32-E72D297353CC}">
              <c16:uniqueId val="{00000001-6C12-4067-9C9E-4C64397054D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29.99</c:v>
                </c:pt>
                <c:pt idx="2">
                  <c:v>31.94</c:v>
                </c:pt>
                <c:pt idx="3">
                  <c:v>37.159999999999997</c:v>
                </c:pt>
                <c:pt idx="4">
                  <c:v>45.61</c:v>
                </c:pt>
              </c:numCache>
            </c:numRef>
          </c:val>
          <c:extLst>
            <c:ext xmlns:c16="http://schemas.microsoft.com/office/drawing/2014/chart" uri="{C3380CC4-5D6E-409C-BE32-E72D297353CC}">
              <c16:uniqueId val="{00000000-0A68-4BC5-BA0C-8BC55402481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48.56</c:v>
                </c:pt>
                <c:pt idx="2">
                  <c:v>47.58</c:v>
                </c:pt>
                <c:pt idx="3">
                  <c:v>51.09</c:v>
                </c:pt>
                <c:pt idx="4">
                  <c:v>57.42</c:v>
                </c:pt>
              </c:numCache>
            </c:numRef>
          </c:val>
          <c:smooth val="0"/>
          <c:extLst>
            <c:ext xmlns:c16="http://schemas.microsoft.com/office/drawing/2014/chart" uri="{C3380CC4-5D6E-409C-BE32-E72D297353CC}">
              <c16:uniqueId val="{00000001-0A68-4BC5-BA0C-8BC55402481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2842.11</c:v>
                </c:pt>
                <c:pt idx="2">
                  <c:v>2770.6</c:v>
                </c:pt>
                <c:pt idx="3">
                  <c:v>1268.95</c:v>
                </c:pt>
                <c:pt idx="4">
                  <c:v>1246.58</c:v>
                </c:pt>
              </c:numCache>
            </c:numRef>
          </c:val>
          <c:extLst>
            <c:ext xmlns:c16="http://schemas.microsoft.com/office/drawing/2014/chart" uri="{C3380CC4-5D6E-409C-BE32-E72D297353CC}">
              <c16:uniqueId val="{00000000-2849-4EDE-8803-1AA4413D528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2849-4EDE-8803-1AA4413D528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85.89</c:v>
                </c:pt>
                <c:pt idx="2">
                  <c:v>81.260000000000005</c:v>
                </c:pt>
                <c:pt idx="3">
                  <c:v>81.09</c:v>
                </c:pt>
                <c:pt idx="4">
                  <c:v>81.39</c:v>
                </c:pt>
              </c:numCache>
            </c:numRef>
          </c:val>
          <c:extLst>
            <c:ext xmlns:c16="http://schemas.microsoft.com/office/drawing/2014/chart" uri="{C3380CC4-5D6E-409C-BE32-E72D297353CC}">
              <c16:uniqueId val="{00000000-5130-486C-8FD3-EACD4FFB564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79.77</c:v>
                </c:pt>
                <c:pt idx="2">
                  <c:v>79.63</c:v>
                </c:pt>
                <c:pt idx="3">
                  <c:v>76.78</c:v>
                </c:pt>
                <c:pt idx="4">
                  <c:v>75.41</c:v>
                </c:pt>
              </c:numCache>
            </c:numRef>
          </c:val>
          <c:smooth val="0"/>
          <c:extLst>
            <c:ext xmlns:c16="http://schemas.microsoft.com/office/drawing/2014/chart" uri="{C3380CC4-5D6E-409C-BE32-E72D297353CC}">
              <c16:uniqueId val="{00000001-5130-486C-8FD3-EACD4FFB564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251</c:v>
                </c:pt>
                <c:pt idx="2">
                  <c:v>265.83</c:v>
                </c:pt>
                <c:pt idx="3">
                  <c:v>267.37</c:v>
                </c:pt>
                <c:pt idx="4">
                  <c:v>264.98</c:v>
                </c:pt>
              </c:numCache>
            </c:numRef>
          </c:val>
          <c:extLst>
            <c:ext xmlns:c16="http://schemas.microsoft.com/office/drawing/2014/chart" uri="{C3380CC4-5D6E-409C-BE32-E72D297353CC}">
              <c16:uniqueId val="{00000000-95F7-45FB-9C21-F4739D2E6B7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214.56</c:v>
                </c:pt>
                <c:pt idx="2">
                  <c:v>213.66</c:v>
                </c:pt>
                <c:pt idx="3">
                  <c:v>224.31</c:v>
                </c:pt>
                <c:pt idx="4">
                  <c:v>223.48</c:v>
                </c:pt>
              </c:numCache>
            </c:numRef>
          </c:val>
          <c:smooth val="0"/>
          <c:extLst>
            <c:ext xmlns:c16="http://schemas.microsoft.com/office/drawing/2014/chart" uri="{C3380CC4-5D6E-409C-BE32-E72D297353CC}">
              <c16:uniqueId val="{00000001-95F7-45FB-9C21-F4739D2E6B7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新潟県　佐渡市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Cd2</v>
      </c>
      <c r="X8" s="39"/>
      <c r="Y8" s="39"/>
      <c r="Z8" s="39"/>
      <c r="AA8" s="39"/>
      <c r="AB8" s="39"/>
      <c r="AC8" s="39"/>
      <c r="AD8" s="40" t="str">
        <f>データ!$M$6</f>
        <v>非設置</v>
      </c>
      <c r="AE8" s="40"/>
      <c r="AF8" s="40"/>
      <c r="AG8" s="40"/>
      <c r="AH8" s="40"/>
      <c r="AI8" s="40"/>
      <c r="AJ8" s="40"/>
      <c r="AK8" s="3"/>
      <c r="AL8" s="41">
        <f>データ!S6</f>
        <v>49336</v>
      </c>
      <c r="AM8" s="41"/>
      <c r="AN8" s="41"/>
      <c r="AO8" s="41"/>
      <c r="AP8" s="41"/>
      <c r="AQ8" s="41"/>
      <c r="AR8" s="41"/>
      <c r="AS8" s="41"/>
      <c r="AT8" s="34">
        <f>データ!T6</f>
        <v>855.68</v>
      </c>
      <c r="AU8" s="34"/>
      <c r="AV8" s="34"/>
      <c r="AW8" s="34"/>
      <c r="AX8" s="34"/>
      <c r="AY8" s="34"/>
      <c r="AZ8" s="34"/>
      <c r="BA8" s="34"/>
      <c r="BB8" s="34">
        <f>データ!U6</f>
        <v>57.66</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44" t="s">
        <v>21</v>
      </c>
      <c r="BO9" s="44"/>
      <c r="BP9" s="44"/>
      <c r="BQ9" s="44"/>
      <c r="BR9" s="44"/>
      <c r="BS9" s="44"/>
      <c r="BT9" s="44"/>
      <c r="BU9" s="44"/>
      <c r="BV9" s="44"/>
      <c r="BW9" s="44"/>
      <c r="BX9" s="44"/>
      <c r="BY9" s="45"/>
    </row>
    <row r="10" spans="1:78" ht="18.75" customHeight="1" x14ac:dyDescent="0.15">
      <c r="A10" s="2"/>
      <c r="B10" s="34" t="str">
        <f>データ!N6</f>
        <v>-</v>
      </c>
      <c r="C10" s="34"/>
      <c r="D10" s="34"/>
      <c r="E10" s="34"/>
      <c r="F10" s="34"/>
      <c r="G10" s="34"/>
      <c r="H10" s="34"/>
      <c r="I10" s="34">
        <f>データ!O6</f>
        <v>67.52</v>
      </c>
      <c r="J10" s="34"/>
      <c r="K10" s="34"/>
      <c r="L10" s="34"/>
      <c r="M10" s="34"/>
      <c r="N10" s="34"/>
      <c r="O10" s="34"/>
      <c r="P10" s="34">
        <f>データ!P6</f>
        <v>54.53</v>
      </c>
      <c r="Q10" s="34"/>
      <c r="R10" s="34"/>
      <c r="S10" s="34"/>
      <c r="T10" s="34"/>
      <c r="U10" s="34"/>
      <c r="V10" s="34"/>
      <c r="W10" s="34">
        <f>データ!Q6</f>
        <v>92.11</v>
      </c>
      <c r="X10" s="34"/>
      <c r="Y10" s="34"/>
      <c r="Z10" s="34"/>
      <c r="AA10" s="34"/>
      <c r="AB10" s="34"/>
      <c r="AC10" s="34"/>
      <c r="AD10" s="41">
        <f>データ!R6</f>
        <v>4284</v>
      </c>
      <c r="AE10" s="41"/>
      <c r="AF10" s="41"/>
      <c r="AG10" s="41"/>
      <c r="AH10" s="41"/>
      <c r="AI10" s="41"/>
      <c r="AJ10" s="41"/>
      <c r="AK10" s="2"/>
      <c r="AL10" s="41">
        <f>データ!V6</f>
        <v>26527</v>
      </c>
      <c r="AM10" s="41"/>
      <c r="AN10" s="41"/>
      <c r="AO10" s="41"/>
      <c r="AP10" s="41"/>
      <c r="AQ10" s="41"/>
      <c r="AR10" s="41"/>
      <c r="AS10" s="41"/>
      <c r="AT10" s="34">
        <f>データ!W6</f>
        <v>16.260000000000002</v>
      </c>
      <c r="AU10" s="34"/>
      <c r="AV10" s="34"/>
      <c r="AW10" s="34"/>
      <c r="AX10" s="34"/>
      <c r="AY10" s="34"/>
      <c r="AZ10" s="34"/>
      <c r="BA10" s="34"/>
      <c r="BB10" s="34">
        <f>データ!X6</f>
        <v>1631.43</v>
      </c>
      <c r="BC10" s="34"/>
      <c r="BD10" s="34"/>
      <c r="BE10" s="34"/>
      <c r="BF10" s="34"/>
      <c r="BG10" s="34"/>
      <c r="BH10" s="34"/>
      <c r="BI10" s="34"/>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24</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25</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67" t="s">
        <v>26</v>
      </c>
      <c r="BM14" s="68"/>
      <c r="BN14" s="68"/>
      <c r="BO14" s="68"/>
      <c r="BP14" s="68"/>
      <c r="BQ14" s="68"/>
      <c r="BR14" s="68"/>
      <c r="BS14" s="68"/>
      <c r="BT14" s="68"/>
      <c r="BU14" s="68"/>
      <c r="BV14" s="68"/>
      <c r="BW14" s="68"/>
      <c r="BX14" s="68"/>
      <c r="BY14" s="68"/>
      <c r="BZ14" s="69"/>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70"/>
      <c r="BM15" s="71"/>
      <c r="BN15" s="71"/>
      <c r="BO15" s="71"/>
      <c r="BP15" s="71"/>
      <c r="BQ15" s="71"/>
      <c r="BR15" s="71"/>
      <c r="BS15" s="71"/>
      <c r="BT15" s="71"/>
      <c r="BU15" s="71"/>
      <c r="BV15" s="71"/>
      <c r="BW15" s="71"/>
      <c r="BX15" s="71"/>
      <c r="BY15" s="71"/>
      <c r="BZ15" s="7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7" t="s">
        <v>27</v>
      </c>
      <c r="BM45" s="68"/>
      <c r="BN45" s="68"/>
      <c r="BO45" s="68"/>
      <c r="BP45" s="68"/>
      <c r="BQ45" s="68"/>
      <c r="BR45" s="68"/>
      <c r="BS45" s="68"/>
      <c r="BT45" s="68"/>
      <c r="BU45" s="68"/>
      <c r="BV45" s="68"/>
      <c r="BW45" s="68"/>
      <c r="BX45" s="68"/>
      <c r="BY45" s="68"/>
      <c r="BZ45" s="6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0"/>
      <c r="BM46" s="71"/>
      <c r="BN46" s="71"/>
      <c r="BO46" s="71"/>
      <c r="BP46" s="71"/>
      <c r="BQ46" s="71"/>
      <c r="BR46" s="71"/>
      <c r="BS46" s="71"/>
      <c r="BT46" s="71"/>
      <c r="BU46" s="71"/>
      <c r="BV46" s="71"/>
      <c r="BW46" s="71"/>
      <c r="BX46" s="71"/>
      <c r="BY46" s="71"/>
      <c r="BZ46" s="7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115</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15">
      <c r="A60" s="2"/>
      <c r="B60" s="55" t="s">
        <v>28</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73"/>
      <c r="BM60" s="74"/>
      <c r="BN60" s="74"/>
      <c r="BO60" s="74"/>
      <c r="BP60" s="74"/>
      <c r="BQ60" s="74"/>
      <c r="BR60" s="74"/>
      <c r="BS60" s="74"/>
      <c r="BT60" s="74"/>
      <c r="BU60" s="74"/>
      <c r="BV60" s="74"/>
      <c r="BW60" s="74"/>
      <c r="BX60" s="74"/>
      <c r="BY60" s="74"/>
      <c r="BZ60" s="75"/>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73"/>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7" t="s">
        <v>29</v>
      </c>
      <c r="BM64" s="68"/>
      <c r="BN64" s="68"/>
      <c r="BO64" s="68"/>
      <c r="BP64" s="68"/>
      <c r="BQ64" s="68"/>
      <c r="BR64" s="68"/>
      <c r="BS64" s="68"/>
      <c r="BT64" s="68"/>
      <c r="BU64" s="68"/>
      <c r="BV64" s="68"/>
      <c r="BW64" s="68"/>
      <c r="BX64" s="68"/>
      <c r="BY64" s="68"/>
      <c r="BZ64" s="6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0"/>
      <c r="BM65" s="71"/>
      <c r="BN65" s="71"/>
      <c r="BO65" s="71"/>
      <c r="BP65" s="71"/>
      <c r="BQ65" s="71"/>
      <c r="BR65" s="71"/>
      <c r="BS65" s="71"/>
      <c r="BT65" s="71"/>
      <c r="BU65" s="71"/>
      <c r="BV65" s="71"/>
      <c r="BW65" s="71"/>
      <c r="BX65" s="71"/>
      <c r="BY65" s="71"/>
      <c r="BZ65" s="7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116</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15">
      <c r="C83" s="58" t="s">
        <v>30</v>
      </c>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c r="AP83" s="58"/>
      <c r="AQ83" s="58"/>
      <c r="AR83" s="58"/>
      <c r="AS83" s="58"/>
      <c r="AT83" s="58"/>
      <c r="AU83" s="58"/>
      <c r="AV83" s="58"/>
      <c r="AW83" s="58"/>
      <c r="AX83" s="58"/>
      <c r="AY83" s="58"/>
      <c r="AZ83" s="58"/>
      <c r="BA83" s="58"/>
      <c r="BB83" s="58"/>
      <c r="BC83" s="58"/>
      <c r="BD83" s="58"/>
      <c r="BE83" s="58"/>
      <c r="BF83" s="58"/>
      <c r="BG83" s="58"/>
      <c r="BH83" s="58"/>
      <c r="BI83" s="58"/>
      <c r="BJ83" s="58"/>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88KeN3syjnesQJEnFQtnebWzRL2EfpHwZ4T6ffIMoCleGGhw3gJnFVppgQPLNZ4V+McNA8MwycJAvV2h/z0Fgw==" saltValue="qMYwghOyJMVV02qe8RGVt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0" t="s">
        <v>52</v>
      </c>
      <c r="I3" s="61"/>
      <c r="J3" s="61"/>
      <c r="K3" s="61"/>
      <c r="L3" s="61"/>
      <c r="M3" s="61"/>
      <c r="N3" s="61"/>
      <c r="O3" s="61"/>
      <c r="P3" s="61"/>
      <c r="Q3" s="61"/>
      <c r="R3" s="61"/>
      <c r="S3" s="61"/>
      <c r="T3" s="61"/>
      <c r="U3" s="61"/>
      <c r="V3" s="61"/>
      <c r="W3" s="61"/>
      <c r="X3" s="62"/>
      <c r="Y3" s="66" t="s">
        <v>53</v>
      </c>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t="s">
        <v>54</v>
      </c>
      <c r="DJ3" s="59"/>
      <c r="DK3" s="59"/>
      <c r="DL3" s="59"/>
      <c r="DM3" s="59"/>
      <c r="DN3" s="59"/>
      <c r="DO3" s="59"/>
      <c r="DP3" s="59"/>
      <c r="DQ3" s="59"/>
      <c r="DR3" s="59"/>
      <c r="DS3" s="59"/>
      <c r="DT3" s="59"/>
      <c r="DU3" s="59"/>
      <c r="DV3" s="59"/>
      <c r="DW3" s="59"/>
      <c r="DX3" s="59"/>
      <c r="DY3" s="59"/>
      <c r="DZ3" s="59"/>
      <c r="EA3" s="59"/>
      <c r="EB3" s="59"/>
      <c r="EC3" s="59"/>
      <c r="ED3" s="59"/>
      <c r="EE3" s="59"/>
      <c r="EF3" s="59"/>
      <c r="EG3" s="59"/>
      <c r="EH3" s="59"/>
      <c r="EI3" s="59"/>
      <c r="EJ3" s="59"/>
      <c r="EK3" s="59"/>
      <c r="EL3" s="59"/>
      <c r="EM3" s="59"/>
      <c r="EN3" s="59"/>
      <c r="EO3" s="59"/>
    </row>
    <row r="4" spans="1:148" x14ac:dyDescent="0.15">
      <c r="A4" s="14" t="s">
        <v>55</v>
      </c>
      <c r="B4" s="16"/>
      <c r="C4" s="16"/>
      <c r="D4" s="16"/>
      <c r="E4" s="16"/>
      <c r="F4" s="16"/>
      <c r="G4" s="16"/>
      <c r="H4" s="63"/>
      <c r="I4" s="64"/>
      <c r="J4" s="64"/>
      <c r="K4" s="64"/>
      <c r="L4" s="64"/>
      <c r="M4" s="64"/>
      <c r="N4" s="64"/>
      <c r="O4" s="64"/>
      <c r="P4" s="64"/>
      <c r="Q4" s="64"/>
      <c r="R4" s="64"/>
      <c r="S4" s="64"/>
      <c r="T4" s="64"/>
      <c r="U4" s="64"/>
      <c r="V4" s="64"/>
      <c r="W4" s="64"/>
      <c r="X4" s="65"/>
      <c r="Y4" s="59" t="s">
        <v>56</v>
      </c>
      <c r="Z4" s="59"/>
      <c r="AA4" s="59"/>
      <c r="AB4" s="59"/>
      <c r="AC4" s="59"/>
      <c r="AD4" s="59"/>
      <c r="AE4" s="59"/>
      <c r="AF4" s="59"/>
      <c r="AG4" s="59"/>
      <c r="AH4" s="59"/>
      <c r="AI4" s="59"/>
      <c r="AJ4" s="59" t="s">
        <v>57</v>
      </c>
      <c r="AK4" s="59"/>
      <c r="AL4" s="59"/>
      <c r="AM4" s="59"/>
      <c r="AN4" s="59"/>
      <c r="AO4" s="59"/>
      <c r="AP4" s="59"/>
      <c r="AQ4" s="59"/>
      <c r="AR4" s="59"/>
      <c r="AS4" s="59"/>
      <c r="AT4" s="59"/>
      <c r="AU4" s="59" t="s">
        <v>58</v>
      </c>
      <c r="AV4" s="59"/>
      <c r="AW4" s="59"/>
      <c r="AX4" s="59"/>
      <c r="AY4" s="59"/>
      <c r="AZ4" s="59"/>
      <c r="BA4" s="59"/>
      <c r="BB4" s="59"/>
      <c r="BC4" s="59"/>
      <c r="BD4" s="59"/>
      <c r="BE4" s="59"/>
      <c r="BF4" s="59" t="s">
        <v>59</v>
      </c>
      <c r="BG4" s="59"/>
      <c r="BH4" s="59"/>
      <c r="BI4" s="59"/>
      <c r="BJ4" s="59"/>
      <c r="BK4" s="59"/>
      <c r="BL4" s="59"/>
      <c r="BM4" s="59"/>
      <c r="BN4" s="59"/>
      <c r="BO4" s="59"/>
      <c r="BP4" s="59"/>
      <c r="BQ4" s="59" t="s">
        <v>60</v>
      </c>
      <c r="BR4" s="59"/>
      <c r="BS4" s="59"/>
      <c r="BT4" s="59"/>
      <c r="BU4" s="59"/>
      <c r="BV4" s="59"/>
      <c r="BW4" s="59"/>
      <c r="BX4" s="59"/>
      <c r="BY4" s="59"/>
      <c r="BZ4" s="59"/>
      <c r="CA4" s="59"/>
      <c r="CB4" s="59" t="s">
        <v>61</v>
      </c>
      <c r="CC4" s="59"/>
      <c r="CD4" s="59"/>
      <c r="CE4" s="59"/>
      <c r="CF4" s="59"/>
      <c r="CG4" s="59"/>
      <c r="CH4" s="59"/>
      <c r="CI4" s="59"/>
      <c r="CJ4" s="59"/>
      <c r="CK4" s="59"/>
      <c r="CL4" s="59"/>
      <c r="CM4" s="59" t="s">
        <v>62</v>
      </c>
      <c r="CN4" s="59"/>
      <c r="CO4" s="59"/>
      <c r="CP4" s="59"/>
      <c r="CQ4" s="59"/>
      <c r="CR4" s="59"/>
      <c r="CS4" s="59"/>
      <c r="CT4" s="59"/>
      <c r="CU4" s="59"/>
      <c r="CV4" s="59"/>
      <c r="CW4" s="59"/>
      <c r="CX4" s="59" t="s">
        <v>63</v>
      </c>
      <c r="CY4" s="59"/>
      <c r="CZ4" s="59"/>
      <c r="DA4" s="59"/>
      <c r="DB4" s="59"/>
      <c r="DC4" s="59"/>
      <c r="DD4" s="59"/>
      <c r="DE4" s="59"/>
      <c r="DF4" s="59"/>
      <c r="DG4" s="59"/>
      <c r="DH4" s="59"/>
      <c r="DI4" s="59" t="s">
        <v>64</v>
      </c>
      <c r="DJ4" s="59"/>
      <c r="DK4" s="59"/>
      <c r="DL4" s="59"/>
      <c r="DM4" s="59"/>
      <c r="DN4" s="59"/>
      <c r="DO4" s="59"/>
      <c r="DP4" s="59"/>
      <c r="DQ4" s="59"/>
      <c r="DR4" s="59"/>
      <c r="DS4" s="59"/>
      <c r="DT4" s="59" t="s">
        <v>65</v>
      </c>
      <c r="DU4" s="59"/>
      <c r="DV4" s="59"/>
      <c r="DW4" s="59"/>
      <c r="DX4" s="59"/>
      <c r="DY4" s="59"/>
      <c r="DZ4" s="59"/>
      <c r="EA4" s="59"/>
      <c r="EB4" s="59"/>
      <c r="EC4" s="59"/>
      <c r="ED4" s="59"/>
      <c r="EE4" s="59" t="s">
        <v>66</v>
      </c>
      <c r="EF4" s="59"/>
      <c r="EG4" s="59"/>
      <c r="EH4" s="59"/>
      <c r="EI4" s="59"/>
      <c r="EJ4" s="59"/>
      <c r="EK4" s="59"/>
      <c r="EL4" s="59"/>
      <c r="EM4" s="59"/>
      <c r="EN4" s="59"/>
      <c r="EO4" s="59"/>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152242</v>
      </c>
      <c r="D6" s="19">
        <f t="shared" si="3"/>
        <v>46</v>
      </c>
      <c r="E6" s="19">
        <f t="shared" si="3"/>
        <v>17</v>
      </c>
      <c r="F6" s="19">
        <f t="shared" si="3"/>
        <v>1</v>
      </c>
      <c r="G6" s="19">
        <f t="shared" si="3"/>
        <v>0</v>
      </c>
      <c r="H6" s="19" t="str">
        <f t="shared" si="3"/>
        <v>新潟県　佐渡市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67.52</v>
      </c>
      <c r="P6" s="20">
        <f t="shared" si="3"/>
        <v>54.53</v>
      </c>
      <c r="Q6" s="20">
        <f t="shared" si="3"/>
        <v>92.11</v>
      </c>
      <c r="R6" s="20">
        <f t="shared" si="3"/>
        <v>4284</v>
      </c>
      <c r="S6" s="20">
        <f t="shared" si="3"/>
        <v>49336</v>
      </c>
      <c r="T6" s="20">
        <f t="shared" si="3"/>
        <v>855.68</v>
      </c>
      <c r="U6" s="20">
        <f t="shared" si="3"/>
        <v>57.66</v>
      </c>
      <c r="V6" s="20">
        <f t="shared" si="3"/>
        <v>26527</v>
      </c>
      <c r="W6" s="20">
        <f t="shared" si="3"/>
        <v>16.260000000000002</v>
      </c>
      <c r="X6" s="20">
        <f t="shared" si="3"/>
        <v>1631.43</v>
      </c>
      <c r="Y6" s="21" t="str">
        <f>IF(Y7="",NA(),Y7)</f>
        <v>-</v>
      </c>
      <c r="Z6" s="21">
        <f t="shared" ref="Z6:AH6" si="4">IF(Z7="",NA(),Z7)</f>
        <v>100.99</v>
      </c>
      <c r="AA6" s="21">
        <f t="shared" si="4"/>
        <v>100.41</v>
      </c>
      <c r="AB6" s="21">
        <f t="shared" si="4"/>
        <v>100.77</v>
      </c>
      <c r="AC6" s="21">
        <f t="shared" si="4"/>
        <v>100.76</v>
      </c>
      <c r="AD6" s="21" t="str">
        <f t="shared" si="4"/>
        <v>-</v>
      </c>
      <c r="AE6" s="21">
        <f t="shared" si="4"/>
        <v>107.81</v>
      </c>
      <c r="AF6" s="21">
        <f t="shared" si="4"/>
        <v>107.54</v>
      </c>
      <c r="AG6" s="21">
        <f t="shared" si="4"/>
        <v>107.19</v>
      </c>
      <c r="AH6" s="21">
        <f t="shared" si="4"/>
        <v>107.04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18.2</v>
      </c>
      <c r="AQ6" s="21">
        <f t="shared" si="5"/>
        <v>19.059999999999999</v>
      </c>
      <c r="AR6" s="21">
        <f t="shared" si="5"/>
        <v>31.07</v>
      </c>
      <c r="AS6" s="21">
        <f t="shared" si="5"/>
        <v>37.43</v>
      </c>
      <c r="AT6" s="20" t="str">
        <f>IF(AT7="","",IF(AT7="-","【-】","【"&amp;SUBSTITUTE(TEXT(AT7,"#,##0.00"),"-","△")&amp;"】"))</f>
        <v>【3.03】</v>
      </c>
      <c r="AU6" s="21" t="str">
        <f>IF(AU7="",NA(),AU7)</f>
        <v>-</v>
      </c>
      <c r="AV6" s="21">
        <f t="shared" ref="AV6:BD6" si="6">IF(AV7="",NA(),AV7)</f>
        <v>29.99</v>
      </c>
      <c r="AW6" s="21">
        <f t="shared" si="6"/>
        <v>31.94</v>
      </c>
      <c r="AX6" s="21">
        <f t="shared" si="6"/>
        <v>37.159999999999997</v>
      </c>
      <c r="AY6" s="21">
        <f t="shared" si="6"/>
        <v>45.61</v>
      </c>
      <c r="AZ6" s="21" t="str">
        <f t="shared" si="6"/>
        <v>-</v>
      </c>
      <c r="BA6" s="21">
        <f t="shared" si="6"/>
        <v>48.56</v>
      </c>
      <c r="BB6" s="21">
        <f t="shared" si="6"/>
        <v>47.58</v>
      </c>
      <c r="BC6" s="21">
        <f t="shared" si="6"/>
        <v>51.09</v>
      </c>
      <c r="BD6" s="21">
        <f t="shared" si="6"/>
        <v>57.42</v>
      </c>
      <c r="BE6" s="20" t="str">
        <f>IF(BE7="","",IF(BE7="-","【-】","【"&amp;SUBSTITUTE(TEXT(BE7,"#,##0.00"),"-","△")&amp;"】"))</f>
        <v>【78.43】</v>
      </c>
      <c r="BF6" s="21" t="str">
        <f>IF(BF7="",NA(),BF7)</f>
        <v>-</v>
      </c>
      <c r="BG6" s="21">
        <f t="shared" ref="BG6:BO6" si="7">IF(BG7="",NA(),BG7)</f>
        <v>2842.11</v>
      </c>
      <c r="BH6" s="21">
        <f t="shared" si="7"/>
        <v>2770.6</v>
      </c>
      <c r="BI6" s="21">
        <f t="shared" si="7"/>
        <v>1268.95</v>
      </c>
      <c r="BJ6" s="21">
        <f t="shared" si="7"/>
        <v>1246.58</v>
      </c>
      <c r="BK6" s="21" t="str">
        <f t="shared" si="7"/>
        <v>-</v>
      </c>
      <c r="BL6" s="21">
        <f t="shared" si="7"/>
        <v>1245.0999999999999</v>
      </c>
      <c r="BM6" s="21">
        <f t="shared" si="7"/>
        <v>1108.8</v>
      </c>
      <c r="BN6" s="21">
        <f t="shared" si="7"/>
        <v>1194.56</v>
      </c>
      <c r="BO6" s="21">
        <f t="shared" si="7"/>
        <v>1174.6099999999999</v>
      </c>
      <c r="BP6" s="20" t="str">
        <f>IF(BP7="","",IF(BP7="-","【-】","【"&amp;SUBSTITUTE(TEXT(BP7,"#,##0.00"),"-","△")&amp;"】"))</f>
        <v>【630.82】</v>
      </c>
      <c r="BQ6" s="21" t="str">
        <f>IF(BQ7="",NA(),BQ7)</f>
        <v>-</v>
      </c>
      <c r="BR6" s="21">
        <f t="shared" ref="BR6:BZ6" si="8">IF(BR7="",NA(),BR7)</f>
        <v>85.89</v>
      </c>
      <c r="BS6" s="21">
        <f t="shared" si="8"/>
        <v>81.260000000000005</v>
      </c>
      <c r="BT6" s="21">
        <f t="shared" si="8"/>
        <v>81.09</v>
      </c>
      <c r="BU6" s="21">
        <f t="shared" si="8"/>
        <v>81.39</v>
      </c>
      <c r="BV6" s="21" t="str">
        <f t="shared" si="8"/>
        <v>-</v>
      </c>
      <c r="BW6" s="21">
        <f t="shared" si="8"/>
        <v>79.77</v>
      </c>
      <c r="BX6" s="21">
        <f t="shared" si="8"/>
        <v>79.63</v>
      </c>
      <c r="BY6" s="21">
        <f t="shared" si="8"/>
        <v>76.78</v>
      </c>
      <c r="BZ6" s="21">
        <f t="shared" si="8"/>
        <v>75.41</v>
      </c>
      <c r="CA6" s="20" t="str">
        <f>IF(CA7="","",IF(CA7="-","【-】","【"&amp;SUBSTITUTE(TEXT(CA7,"#,##0.00"),"-","△")&amp;"】"))</f>
        <v>【97.81】</v>
      </c>
      <c r="CB6" s="21" t="str">
        <f>IF(CB7="",NA(),CB7)</f>
        <v>-</v>
      </c>
      <c r="CC6" s="21">
        <f t="shared" ref="CC6:CK6" si="9">IF(CC7="",NA(),CC7)</f>
        <v>251</v>
      </c>
      <c r="CD6" s="21">
        <f t="shared" si="9"/>
        <v>265.83</v>
      </c>
      <c r="CE6" s="21">
        <f t="shared" si="9"/>
        <v>267.37</v>
      </c>
      <c r="CF6" s="21">
        <f t="shared" si="9"/>
        <v>264.98</v>
      </c>
      <c r="CG6" s="21" t="str">
        <f t="shared" si="9"/>
        <v>-</v>
      </c>
      <c r="CH6" s="21">
        <f t="shared" si="9"/>
        <v>214.56</v>
      </c>
      <c r="CI6" s="21">
        <f t="shared" si="9"/>
        <v>213.66</v>
      </c>
      <c r="CJ6" s="21">
        <f t="shared" si="9"/>
        <v>224.31</v>
      </c>
      <c r="CK6" s="21">
        <f t="shared" si="9"/>
        <v>223.48</v>
      </c>
      <c r="CL6" s="20" t="str">
        <f>IF(CL7="","",IF(CL7="-","【-】","【"&amp;SUBSTITUTE(TEXT(CL7,"#,##0.00"),"-","△")&amp;"】"))</f>
        <v>【138.75】</v>
      </c>
      <c r="CM6" s="21" t="str">
        <f>IF(CM7="",NA(),CM7)</f>
        <v>-</v>
      </c>
      <c r="CN6" s="21">
        <f t="shared" ref="CN6:CV6" si="10">IF(CN7="",NA(),CN7)</f>
        <v>36.19</v>
      </c>
      <c r="CO6" s="21">
        <f t="shared" si="10"/>
        <v>37.049999999999997</v>
      </c>
      <c r="CP6" s="21">
        <f t="shared" si="10"/>
        <v>36.07</v>
      </c>
      <c r="CQ6" s="21">
        <f t="shared" si="10"/>
        <v>36.299999999999997</v>
      </c>
      <c r="CR6" s="21" t="str">
        <f t="shared" si="10"/>
        <v>-</v>
      </c>
      <c r="CS6" s="21">
        <f t="shared" si="10"/>
        <v>49.47</v>
      </c>
      <c r="CT6" s="21">
        <f t="shared" si="10"/>
        <v>48.19</v>
      </c>
      <c r="CU6" s="21">
        <f t="shared" si="10"/>
        <v>47.32</v>
      </c>
      <c r="CV6" s="21">
        <f t="shared" si="10"/>
        <v>48.03</v>
      </c>
      <c r="CW6" s="20" t="str">
        <f>IF(CW7="","",IF(CW7="-","【-】","【"&amp;SUBSTITUTE(TEXT(CW7,"#,##0.00"),"-","△")&amp;"】"))</f>
        <v>【58.94】</v>
      </c>
      <c r="CX6" s="21" t="str">
        <f>IF(CX7="",NA(),CX7)</f>
        <v>-</v>
      </c>
      <c r="CY6" s="21">
        <f t="shared" ref="CY6:DG6" si="11">IF(CY7="",NA(),CY7)</f>
        <v>65.66</v>
      </c>
      <c r="CZ6" s="21">
        <f t="shared" si="11"/>
        <v>66.06</v>
      </c>
      <c r="DA6" s="21">
        <f t="shared" si="11"/>
        <v>67.39</v>
      </c>
      <c r="DB6" s="21">
        <f t="shared" si="11"/>
        <v>67.98</v>
      </c>
      <c r="DC6" s="21" t="str">
        <f t="shared" si="11"/>
        <v>-</v>
      </c>
      <c r="DD6" s="21">
        <f t="shared" si="11"/>
        <v>82.06</v>
      </c>
      <c r="DE6" s="21">
        <f t="shared" si="11"/>
        <v>82.26</v>
      </c>
      <c r="DF6" s="21">
        <f t="shared" si="11"/>
        <v>81.33</v>
      </c>
      <c r="DG6" s="21">
        <f t="shared" si="11"/>
        <v>80.95</v>
      </c>
      <c r="DH6" s="20" t="str">
        <f>IF(DH7="","",IF(DH7="-","【-】","【"&amp;SUBSTITUTE(TEXT(DH7,"#,##0.00"),"-","△")&amp;"】"))</f>
        <v>【95.91】</v>
      </c>
      <c r="DI6" s="21" t="str">
        <f>IF(DI7="",NA(),DI7)</f>
        <v>-</v>
      </c>
      <c r="DJ6" s="21">
        <f t="shared" ref="DJ6:DR6" si="12">IF(DJ7="",NA(),DJ7)</f>
        <v>3.48</v>
      </c>
      <c r="DK6" s="21">
        <f t="shared" si="12"/>
        <v>6.87</v>
      </c>
      <c r="DL6" s="21">
        <f t="shared" si="12"/>
        <v>9.9499999999999993</v>
      </c>
      <c r="DM6" s="21">
        <f t="shared" si="12"/>
        <v>12.8</v>
      </c>
      <c r="DN6" s="21" t="str">
        <f t="shared" si="12"/>
        <v>-</v>
      </c>
      <c r="DO6" s="21">
        <f t="shared" si="12"/>
        <v>19.93</v>
      </c>
      <c r="DP6" s="21">
        <f t="shared" si="12"/>
        <v>21.94</v>
      </c>
      <c r="DQ6" s="21">
        <f t="shared" si="12"/>
        <v>22.89</v>
      </c>
      <c r="DR6" s="21">
        <f t="shared" si="12"/>
        <v>23.37</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【8.68】</v>
      </c>
      <c r="EE6" s="21" t="str">
        <f>IF(EE7="",NA(),EE7)</f>
        <v>-</v>
      </c>
      <c r="EF6" s="21">
        <f t="shared" ref="EF6:EN6" si="14">IF(EF7="",NA(),EF7)</f>
        <v>0.72</v>
      </c>
      <c r="EG6" s="21">
        <f t="shared" si="14"/>
        <v>0.72</v>
      </c>
      <c r="EH6" s="20">
        <f t="shared" si="14"/>
        <v>0</v>
      </c>
      <c r="EI6" s="20">
        <f t="shared" si="14"/>
        <v>0</v>
      </c>
      <c r="EJ6" s="21" t="str">
        <f t="shared" si="14"/>
        <v>-</v>
      </c>
      <c r="EK6" s="21">
        <f t="shared" si="14"/>
        <v>0.32</v>
      </c>
      <c r="EL6" s="21">
        <f t="shared" si="14"/>
        <v>0.1</v>
      </c>
      <c r="EM6" s="21">
        <f t="shared" si="14"/>
        <v>0.09</v>
      </c>
      <c r="EN6" s="21">
        <f t="shared" si="14"/>
        <v>0.1</v>
      </c>
      <c r="EO6" s="20" t="str">
        <f>IF(EO7="","",IF(EO7="-","【-】","【"&amp;SUBSTITUTE(TEXT(EO7,"#,##0.00"),"-","△")&amp;"】"))</f>
        <v>【0.22】</v>
      </c>
    </row>
    <row r="7" spans="1:148" s="22" customFormat="1" x14ac:dyDescent="0.15">
      <c r="A7" s="14"/>
      <c r="B7" s="23">
        <v>2023</v>
      </c>
      <c r="C7" s="23">
        <v>152242</v>
      </c>
      <c r="D7" s="23">
        <v>46</v>
      </c>
      <c r="E7" s="23">
        <v>17</v>
      </c>
      <c r="F7" s="23">
        <v>1</v>
      </c>
      <c r="G7" s="23">
        <v>0</v>
      </c>
      <c r="H7" s="23" t="s">
        <v>96</v>
      </c>
      <c r="I7" s="23" t="s">
        <v>97</v>
      </c>
      <c r="J7" s="23" t="s">
        <v>98</v>
      </c>
      <c r="K7" s="23" t="s">
        <v>99</v>
      </c>
      <c r="L7" s="23" t="s">
        <v>100</v>
      </c>
      <c r="M7" s="23" t="s">
        <v>101</v>
      </c>
      <c r="N7" s="24" t="s">
        <v>102</v>
      </c>
      <c r="O7" s="24">
        <v>67.52</v>
      </c>
      <c r="P7" s="24">
        <v>54.53</v>
      </c>
      <c r="Q7" s="24">
        <v>92.11</v>
      </c>
      <c r="R7" s="24">
        <v>4284</v>
      </c>
      <c r="S7" s="24">
        <v>49336</v>
      </c>
      <c r="T7" s="24">
        <v>855.68</v>
      </c>
      <c r="U7" s="24">
        <v>57.66</v>
      </c>
      <c r="V7" s="24">
        <v>26527</v>
      </c>
      <c r="W7" s="24">
        <v>16.260000000000002</v>
      </c>
      <c r="X7" s="24">
        <v>1631.43</v>
      </c>
      <c r="Y7" s="24" t="s">
        <v>102</v>
      </c>
      <c r="Z7" s="24">
        <v>100.99</v>
      </c>
      <c r="AA7" s="24">
        <v>100.41</v>
      </c>
      <c r="AB7" s="24">
        <v>100.77</v>
      </c>
      <c r="AC7" s="24">
        <v>100.76</v>
      </c>
      <c r="AD7" s="24" t="s">
        <v>102</v>
      </c>
      <c r="AE7" s="24">
        <v>107.81</v>
      </c>
      <c r="AF7" s="24">
        <v>107.54</v>
      </c>
      <c r="AG7" s="24">
        <v>107.19</v>
      </c>
      <c r="AH7" s="24">
        <v>107.04</v>
      </c>
      <c r="AI7" s="24">
        <v>105.91</v>
      </c>
      <c r="AJ7" s="24" t="s">
        <v>102</v>
      </c>
      <c r="AK7" s="24">
        <v>0</v>
      </c>
      <c r="AL7" s="24">
        <v>0</v>
      </c>
      <c r="AM7" s="24">
        <v>0</v>
      </c>
      <c r="AN7" s="24">
        <v>0</v>
      </c>
      <c r="AO7" s="24" t="s">
        <v>102</v>
      </c>
      <c r="AP7" s="24">
        <v>18.2</v>
      </c>
      <c r="AQ7" s="24">
        <v>19.059999999999999</v>
      </c>
      <c r="AR7" s="24">
        <v>31.07</v>
      </c>
      <c r="AS7" s="24">
        <v>37.43</v>
      </c>
      <c r="AT7" s="24">
        <v>3.03</v>
      </c>
      <c r="AU7" s="24" t="s">
        <v>102</v>
      </c>
      <c r="AV7" s="24">
        <v>29.99</v>
      </c>
      <c r="AW7" s="24">
        <v>31.94</v>
      </c>
      <c r="AX7" s="24">
        <v>37.159999999999997</v>
      </c>
      <c r="AY7" s="24">
        <v>45.61</v>
      </c>
      <c r="AZ7" s="24" t="s">
        <v>102</v>
      </c>
      <c r="BA7" s="24">
        <v>48.56</v>
      </c>
      <c r="BB7" s="24">
        <v>47.58</v>
      </c>
      <c r="BC7" s="24">
        <v>51.09</v>
      </c>
      <c r="BD7" s="24">
        <v>57.42</v>
      </c>
      <c r="BE7" s="24">
        <v>78.430000000000007</v>
      </c>
      <c r="BF7" s="24" t="s">
        <v>102</v>
      </c>
      <c r="BG7" s="24">
        <v>2842.11</v>
      </c>
      <c r="BH7" s="24">
        <v>2770.6</v>
      </c>
      <c r="BI7" s="24">
        <v>1268.95</v>
      </c>
      <c r="BJ7" s="24">
        <v>1246.58</v>
      </c>
      <c r="BK7" s="24" t="s">
        <v>102</v>
      </c>
      <c r="BL7" s="24">
        <v>1245.0999999999999</v>
      </c>
      <c r="BM7" s="24">
        <v>1108.8</v>
      </c>
      <c r="BN7" s="24">
        <v>1194.56</v>
      </c>
      <c r="BO7" s="24">
        <v>1174.6099999999999</v>
      </c>
      <c r="BP7" s="24">
        <v>630.82000000000005</v>
      </c>
      <c r="BQ7" s="24" t="s">
        <v>102</v>
      </c>
      <c r="BR7" s="24">
        <v>85.89</v>
      </c>
      <c r="BS7" s="24">
        <v>81.260000000000005</v>
      </c>
      <c r="BT7" s="24">
        <v>81.09</v>
      </c>
      <c r="BU7" s="24">
        <v>81.39</v>
      </c>
      <c r="BV7" s="24" t="s">
        <v>102</v>
      </c>
      <c r="BW7" s="24">
        <v>79.77</v>
      </c>
      <c r="BX7" s="24">
        <v>79.63</v>
      </c>
      <c r="BY7" s="24">
        <v>76.78</v>
      </c>
      <c r="BZ7" s="24">
        <v>75.41</v>
      </c>
      <c r="CA7" s="24">
        <v>97.81</v>
      </c>
      <c r="CB7" s="24" t="s">
        <v>102</v>
      </c>
      <c r="CC7" s="24">
        <v>251</v>
      </c>
      <c r="CD7" s="24">
        <v>265.83</v>
      </c>
      <c r="CE7" s="24">
        <v>267.37</v>
      </c>
      <c r="CF7" s="24">
        <v>264.98</v>
      </c>
      <c r="CG7" s="24" t="s">
        <v>102</v>
      </c>
      <c r="CH7" s="24">
        <v>214.56</v>
      </c>
      <c r="CI7" s="24">
        <v>213.66</v>
      </c>
      <c r="CJ7" s="24">
        <v>224.31</v>
      </c>
      <c r="CK7" s="24">
        <v>223.48</v>
      </c>
      <c r="CL7" s="24">
        <v>138.75</v>
      </c>
      <c r="CM7" s="24" t="s">
        <v>102</v>
      </c>
      <c r="CN7" s="24">
        <v>36.19</v>
      </c>
      <c r="CO7" s="24">
        <v>37.049999999999997</v>
      </c>
      <c r="CP7" s="24">
        <v>36.07</v>
      </c>
      <c r="CQ7" s="24">
        <v>36.299999999999997</v>
      </c>
      <c r="CR7" s="24" t="s">
        <v>102</v>
      </c>
      <c r="CS7" s="24">
        <v>49.47</v>
      </c>
      <c r="CT7" s="24">
        <v>48.19</v>
      </c>
      <c r="CU7" s="24">
        <v>47.32</v>
      </c>
      <c r="CV7" s="24">
        <v>48.03</v>
      </c>
      <c r="CW7" s="24">
        <v>58.94</v>
      </c>
      <c r="CX7" s="24" t="s">
        <v>102</v>
      </c>
      <c r="CY7" s="24">
        <v>65.66</v>
      </c>
      <c r="CZ7" s="24">
        <v>66.06</v>
      </c>
      <c r="DA7" s="24">
        <v>67.39</v>
      </c>
      <c r="DB7" s="24">
        <v>67.98</v>
      </c>
      <c r="DC7" s="24" t="s">
        <v>102</v>
      </c>
      <c r="DD7" s="24">
        <v>82.06</v>
      </c>
      <c r="DE7" s="24">
        <v>82.26</v>
      </c>
      <c r="DF7" s="24">
        <v>81.33</v>
      </c>
      <c r="DG7" s="24">
        <v>80.95</v>
      </c>
      <c r="DH7" s="24">
        <v>95.91</v>
      </c>
      <c r="DI7" s="24" t="s">
        <v>102</v>
      </c>
      <c r="DJ7" s="24">
        <v>3.48</v>
      </c>
      <c r="DK7" s="24">
        <v>6.87</v>
      </c>
      <c r="DL7" s="24">
        <v>9.9499999999999993</v>
      </c>
      <c r="DM7" s="24">
        <v>12.8</v>
      </c>
      <c r="DN7" s="24" t="s">
        <v>102</v>
      </c>
      <c r="DO7" s="24">
        <v>19.93</v>
      </c>
      <c r="DP7" s="24">
        <v>21.94</v>
      </c>
      <c r="DQ7" s="24">
        <v>22.89</v>
      </c>
      <c r="DR7" s="24">
        <v>23.37</v>
      </c>
      <c r="DS7" s="24">
        <v>41.09</v>
      </c>
      <c r="DT7" s="24" t="s">
        <v>102</v>
      </c>
      <c r="DU7" s="24">
        <v>0</v>
      </c>
      <c r="DV7" s="24">
        <v>0</v>
      </c>
      <c r="DW7" s="24">
        <v>0</v>
      </c>
      <c r="DX7" s="24">
        <v>0</v>
      </c>
      <c r="DY7" s="24" t="s">
        <v>102</v>
      </c>
      <c r="DZ7" s="24">
        <v>0</v>
      </c>
      <c r="EA7" s="24">
        <v>0</v>
      </c>
      <c r="EB7" s="24">
        <v>0</v>
      </c>
      <c r="EC7" s="24">
        <v>0</v>
      </c>
      <c r="ED7" s="24">
        <v>8.68</v>
      </c>
      <c r="EE7" s="24" t="s">
        <v>102</v>
      </c>
      <c r="EF7" s="24">
        <v>0.72</v>
      </c>
      <c r="EG7" s="24">
        <v>0.72</v>
      </c>
      <c r="EH7" s="24">
        <v>0</v>
      </c>
      <c r="EI7" s="24">
        <v>0</v>
      </c>
      <c r="EJ7" s="24" t="s">
        <v>102</v>
      </c>
      <c r="EK7" s="24">
        <v>0.32</v>
      </c>
      <c r="EL7" s="24">
        <v>0.1</v>
      </c>
      <c r="EM7" s="24">
        <v>0.09</v>
      </c>
      <c r="EN7" s="24">
        <v>0.1</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 </cp:lastModifiedBy>
  <dcterms:created xsi:type="dcterms:W3CDTF">2025-02-17T01:40:18Z</dcterms:created>
  <dcterms:modified xsi:type="dcterms:W3CDTF">2025-03-11T08:16:26Z</dcterms:modified>
</cp:coreProperties>
</file>