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101.25\yosan\130 地方公営企業\R6\250307_地方公営企業経営比較分析表のHP公表について\02_起案\掲載資料\"/>
    </mc:Choice>
  </mc:AlternateContent>
  <xr:revisionPtr revIDLastSave="0" documentId="13_ncr:1_{723A9CCD-35EF-4121-A0CA-54B846DE7425}" xr6:coauthVersionLast="47" xr6:coauthVersionMax="47" xr10:uidLastSave="{00000000-0000-0000-0000-000000000000}"/>
  <workbookProtection workbookAlgorithmName="SHA-512" workbookHashValue="ND3xGm4iwaKqVC0yZQYPzTl/45RbnPpcY7ZPd0tAnvquvdWx607r6u16Dy6vueJaBduJ06QvRrDp8uO7dTNtVg==" workbookSaltValue="5is41+f96mE+SYgCmq7e2Q==" workbookSpinCount="100000" lockStructure="1"/>
  <bookViews>
    <workbookView xWindow="28680" yWindow="-120" windowWidth="29040" windowHeight="1599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B10" i="4" s="1"/>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F85" i="4"/>
  <c r="E85" i="4"/>
  <c r="AL10" i="4"/>
  <c r="AD10" i="4"/>
  <c r="AD8" i="4"/>
  <c r="I8" i="4"/>
  <c r="B8" i="4"/>
</calcChain>
</file>

<file path=xl/sharedStrings.xml><?xml version="1.0" encoding="utf-8"?>
<sst xmlns="http://schemas.openxmlformats.org/spreadsheetml/2006/main" count="253" uniqueCount="116">
  <si>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</si>
  <si>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</si>
  <si>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</si>
  <si>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</si>
  <si>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</si>
  <si>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</si>
  <si>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</si>
  <si>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</si>
  <si>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</si>
  <si>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</si>
  <si>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</si>
  <si>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</si>
  <si>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</si>
  <si>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</si>
  <si>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</si>
  <si>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</si>
  <si>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</si>
  <si>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</si>
  <si>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</si>
  <si>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</si>
  <si>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</si>
  <si>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</si>
  <si>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</si>
  <si>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</si>
  <si>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</si>
  <si>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</si>
  <si>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</si>
  <si>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</si>
  <si>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</si>
  <si>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</si>
  <si>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</si>
  <si>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</si>
  <si>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</si>
  <si>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</si>
  <si>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</si>
  <si>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</si>
  <si>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</si>
  <si>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</si>
  <si>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</si>
  <si>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</si>
  <si>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</si>
  <si>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</si>
  <si>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</si>
  <si>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</si>
  <si>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</si>
  <si>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</si>
  <si>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</si>
  <si>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</si>
  <si>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</si>
  <si>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</si>
  <si>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</si>
  <si>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</si>
  <si>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</si>
  <si>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</si>
  <si>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</si>
  <si>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</si>
  <si>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</si>
  <si>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</si>
  <si>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</si>
  <si>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</si>
  <si>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</si>
  <si>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</si>
  <si>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</si>
  <si>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</si>
  <si>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</si>
  <si>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</si>
  <si>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</si>
  <si>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</si>
  <si>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</si>
  <si>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</si>
  <si>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</si>
  <si>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</si>
  <si>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</si>
  <si>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</si>
  <si>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</si>
  <si>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</si>
  <si>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</si>
  <si>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</si>
  <si>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</si>
  <si>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</si>
  <si>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</si>
  <si>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</si>
  <si>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</si>
  <si>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</si>
  <si>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</si>
  <si>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</si>
  <si>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</si>
  <si>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</si>
  <si>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</si>
  <si>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</si>
  <si>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</si>
  <si>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</si>
  <si>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</si>
  <si>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</si>
  <si>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</si>
  <si>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</si>
  <si>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佐渡市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</si>
  <si>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</si>
  <si>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</si>
  <si>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</si>
  <si>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</si>
  <si>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</si>
  <si>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</si>
  <si>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</si>
  <si>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</si>
  <si>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</si>
  <si>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</si>
  <si>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</si>
  <si>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</si>
  <si>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</si>
  <si>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</si>
  <si>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</si>
  <si>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</si>
  <si>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①有形固定資産減価償却率は会計移行後間もないため、平均より低くなっているが、耐用年数を迎えた機械設備等で更新を実施している資産もある。
②③管渠については当面は更新の必要はない。
　今後は、施設及び管渠の老朽化に備え、機能保全計画に基づく計画的な更新を行っていく必要がある。</t>
    <phoneticPr fontId="4"/>
  </si>
  <si>
    <t>①経常収支比率は100％を超えており、②累積欠損金は生じていないため経営状態は健全である。
③流動比率は100％を上回っており資金的な余裕がある状態である。また、事業規模が小さいため、指標の変動幅が大きくなりやすい傾向がある。
④令和4年度から企業債残高対事業規模比率が大きく低下したのは、一般会計が負担する額を反映したためである。なお、近年は機械設備等の更新工事を実施しているため、企業債残高は横ばい状態となっている。
⑤経費回収率は、類似団体平均よりも高い状況にあるが、50％台で推移している。これは、収益に占める一般会計繰入金の割合が高く、費用を賄えるだけの料金収入を確保できていない状況を示しており、施設の維持管理や将来の更新費用に充てる財源の見通しが厳しい状況にあることを示している。安定した収入確保のため、必要に応じて使用料金の見直しに向けた検討を進める必要がある。
⑥汚水処理原価は昨年度と同程度で類似団体平均よりも高額となっており、施設の維持管理費の削減に向けた取組みが必要である。
⑦施設利用率は類似団体平均よりも低く、今後の大幅な上昇も見込めないことから、必要に応じて施設規模の見直しが必要である。
⑧水洗化率は同規模の平均を下回っており、安定的な経営維持のためにも、更なる向上に向けた取組みが必要である。</t>
    <rPh sb="92" eb="94">
      <t>シヒョウ</t>
    </rPh>
    <rPh sb="95" eb="97">
      <t>ヘンドウ</t>
    </rPh>
    <rPh sb="97" eb="98">
      <t>ハバ</t>
    </rPh>
    <rPh sb="99" eb="100">
      <t>オオ</t>
    </rPh>
    <rPh sb="107" eb="109">
      <t>ケイコウ</t>
    </rPh>
    <rPh sb="115" eb="117">
      <t>レイワ</t>
    </rPh>
    <rPh sb="118" eb="120">
      <t>ネンド</t>
    </rPh>
    <rPh sb="240" eb="241">
      <t>ダイ</t>
    </rPh>
    <rPh sb="398" eb="401">
      <t>サクネンド</t>
    </rPh>
    <phoneticPr fontId="4"/>
  </si>
  <si>
    <t>令和２年４月１日より企業会計へ移行しました。
　漁業集落排水事業では、姫津・達者地区、松ヶ崎地区、沢崎地区、江積・田野浦地区、亀脇地区の５地区を運営しています。
　今後の改善に向けた取組みとしては、機能保全計画により計画的・効率的な施設更新を図ることで費用を抑制し、あわせて水洗化率の向上による収益の増加対策に取り組むなど、令和５年３月に改定した経営戦略に基づいて、下水道事業の健全経営に努めながら安定した汚水処理サービスの提供を目指し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</si>
</sst>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12"/>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2" fillId="0" borderId="0" xfId="0" applyFont="1">
      <alignment vertical="center"/>
    </xf>
    <xf numFmtId="0" fontId="13"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0" xfId="0" applyFont="1" applyAlignment="1">
      <alignment horizontal="left" vertical="center"/>
    </xf>
    <xf numFmtId="0" fontId="14"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formatCode="#,##0.00;&quot;△&quot;#,##0.00;&quot;-&quot;">
                  <c:v>0.21</c:v>
                </c:pt>
                <c:pt idx="4">
                  <c:v>0</c:v>
                </c:pt>
              </c:numCache>
            </c:numRef>
          </c:val>
          <c:extLst>
            <c:ext xmlns:c16="http://schemas.microsoft.com/office/drawing/2014/chart" uri="{C3380CC4-5D6E-409C-BE32-E72D297353CC}">
              <c16:uniqueId val="{00000000-0140-4A77-837D-576942DAF1A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0.01</c:v>
                </c:pt>
                <c:pt idx="2" formatCode="#,##0.00;&quot;△&quot;#,##0.00">
                  <c:v>0</c:v>
                </c:pt>
                <c:pt idx="3">
                  <c:v>0.02</c:v>
                </c:pt>
                <c:pt idx="4" formatCode="#,##0.00;&quot;△&quot;#,##0.00">
                  <c:v>0</c:v>
                </c:pt>
              </c:numCache>
            </c:numRef>
          </c:val>
          <c:smooth val="0"/>
          <c:extLst>
            <c:ext xmlns:c16="http://schemas.microsoft.com/office/drawing/2014/chart" uri="{C3380CC4-5D6E-409C-BE32-E72D297353CC}">
              <c16:uniqueId val="{00000001-0140-4A77-837D-576942DAF1A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18.47</c:v>
                </c:pt>
                <c:pt idx="2">
                  <c:v>20.170000000000002</c:v>
                </c:pt>
                <c:pt idx="3">
                  <c:v>16.38</c:v>
                </c:pt>
                <c:pt idx="4">
                  <c:v>17.62</c:v>
                </c:pt>
              </c:numCache>
            </c:numRef>
          </c:val>
          <c:extLst>
            <c:ext xmlns:c16="http://schemas.microsoft.com/office/drawing/2014/chart" uri="{C3380CC4-5D6E-409C-BE32-E72D297353CC}">
              <c16:uniqueId val="{00000000-ACF5-4112-B759-84570413878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40.29</c:v>
                </c:pt>
                <c:pt idx="2">
                  <c:v>40.11</c:v>
                </c:pt>
                <c:pt idx="3">
                  <c:v>37.67</c:v>
                </c:pt>
                <c:pt idx="4">
                  <c:v>30.99</c:v>
                </c:pt>
              </c:numCache>
            </c:numRef>
          </c:val>
          <c:smooth val="0"/>
          <c:extLst>
            <c:ext xmlns:c16="http://schemas.microsoft.com/office/drawing/2014/chart" uri="{C3380CC4-5D6E-409C-BE32-E72D297353CC}">
              <c16:uniqueId val="{00000001-ACF5-4112-B759-84570413878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78.16</c:v>
                </c:pt>
                <c:pt idx="2">
                  <c:v>79.08</c:v>
                </c:pt>
                <c:pt idx="3">
                  <c:v>79.78</c:v>
                </c:pt>
                <c:pt idx="4">
                  <c:v>79</c:v>
                </c:pt>
              </c:numCache>
            </c:numRef>
          </c:val>
          <c:extLst>
            <c:ext xmlns:c16="http://schemas.microsoft.com/office/drawing/2014/chart" uri="{C3380CC4-5D6E-409C-BE32-E72D297353CC}">
              <c16:uniqueId val="{00000000-7074-47DA-BA06-8486F744908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87.49</c:v>
                </c:pt>
                <c:pt idx="2">
                  <c:v>87.61</c:v>
                </c:pt>
                <c:pt idx="3">
                  <c:v>87.94</c:v>
                </c:pt>
                <c:pt idx="4">
                  <c:v>85.45</c:v>
                </c:pt>
              </c:numCache>
            </c:numRef>
          </c:val>
          <c:smooth val="0"/>
          <c:extLst>
            <c:ext xmlns:c16="http://schemas.microsoft.com/office/drawing/2014/chart" uri="{C3380CC4-5D6E-409C-BE32-E72D297353CC}">
              <c16:uniqueId val="{00000001-7074-47DA-BA06-8486F744908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102.85</c:v>
                </c:pt>
                <c:pt idx="2">
                  <c:v>100.96</c:v>
                </c:pt>
                <c:pt idx="3">
                  <c:v>101.71</c:v>
                </c:pt>
                <c:pt idx="4">
                  <c:v>100.94</c:v>
                </c:pt>
              </c:numCache>
            </c:numRef>
          </c:val>
          <c:extLst>
            <c:ext xmlns:c16="http://schemas.microsoft.com/office/drawing/2014/chart" uri="{C3380CC4-5D6E-409C-BE32-E72D297353CC}">
              <c16:uniqueId val="{00000000-707E-4054-95A7-13028CA4B97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95.71</c:v>
                </c:pt>
                <c:pt idx="2">
                  <c:v>96.59</c:v>
                </c:pt>
                <c:pt idx="3">
                  <c:v>96.86</c:v>
                </c:pt>
                <c:pt idx="4">
                  <c:v>97.07</c:v>
                </c:pt>
              </c:numCache>
            </c:numRef>
          </c:val>
          <c:smooth val="0"/>
          <c:extLst>
            <c:ext xmlns:c16="http://schemas.microsoft.com/office/drawing/2014/chart" uri="{C3380CC4-5D6E-409C-BE32-E72D297353CC}">
              <c16:uniqueId val="{00000001-707E-4054-95A7-13028CA4B97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4.92</c:v>
                </c:pt>
                <c:pt idx="2">
                  <c:v>9.26</c:v>
                </c:pt>
                <c:pt idx="3">
                  <c:v>12.8</c:v>
                </c:pt>
                <c:pt idx="4">
                  <c:v>15.97</c:v>
                </c:pt>
              </c:numCache>
            </c:numRef>
          </c:val>
          <c:extLst>
            <c:ext xmlns:c16="http://schemas.microsoft.com/office/drawing/2014/chart" uri="{C3380CC4-5D6E-409C-BE32-E72D297353CC}">
              <c16:uniqueId val="{00000000-2FFB-401F-AD63-EC4F4C054CF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29.9</c:v>
                </c:pt>
                <c:pt idx="2">
                  <c:v>32.58</c:v>
                </c:pt>
                <c:pt idx="3">
                  <c:v>37.479999999999997</c:v>
                </c:pt>
                <c:pt idx="4">
                  <c:v>35.07</c:v>
                </c:pt>
              </c:numCache>
            </c:numRef>
          </c:val>
          <c:smooth val="0"/>
          <c:extLst>
            <c:ext xmlns:c16="http://schemas.microsoft.com/office/drawing/2014/chart" uri="{C3380CC4-5D6E-409C-BE32-E72D297353CC}">
              <c16:uniqueId val="{00000001-2FFB-401F-AD63-EC4F4C054CF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622-4B37-A67F-031E3B58B1B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F622-4B37-A67F-031E3B58B1B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5D9-43FB-AF1C-3155E1E3BB6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11.66</c:v>
                </c:pt>
                <c:pt idx="2">
                  <c:v>18.57</c:v>
                </c:pt>
                <c:pt idx="3">
                  <c:v>17.78</c:v>
                </c:pt>
                <c:pt idx="4">
                  <c:v>40.729999999999997</c:v>
                </c:pt>
              </c:numCache>
            </c:numRef>
          </c:val>
          <c:smooth val="0"/>
          <c:extLst>
            <c:ext xmlns:c16="http://schemas.microsoft.com/office/drawing/2014/chart" uri="{C3380CC4-5D6E-409C-BE32-E72D297353CC}">
              <c16:uniqueId val="{00000001-C5D9-43FB-AF1C-3155E1E3BB6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108.34</c:v>
                </c:pt>
                <c:pt idx="2">
                  <c:v>116.98</c:v>
                </c:pt>
                <c:pt idx="3">
                  <c:v>125.92</c:v>
                </c:pt>
                <c:pt idx="4">
                  <c:v>140.69999999999999</c:v>
                </c:pt>
              </c:numCache>
            </c:numRef>
          </c:val>
          <c:extLst>
            <c:ext xmlns:c16="http://schemas.microsoft.com/office/drawing/2014/chart" uri="{C3380CC4-5D6E-409C-BE32-E72D297353CC}">
              <c16:uniqueId val="{00000000-65E9-46E8-8B09-8CAEF5D54FE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53.11</c:v>
                </c:pt>
                <c:pt idx="2">
                  <c:v>54.48</c:v>
                </c:pt>
                <c:pt idx="3">
                  <c:v>51.12</c:v>
                </c:pt>
                <c:pt idx="4">
                  <c:v>61.08</c:v>
                </c:pt>
              </c:numCache>
            </c:numRef>
          </c:val>
          <c:smooth val="0"/>
          <c:extLst>
            <c:ext xmlns:c16="http://schemas.microsoft.com/office/drawing/2014/chart" uri="{C3380CC4-5D6E-409C-BE32-E72D297353CC}">
              <c16:uniqueId val="{00000001-65E9-46E8-8B09-8CAEF5D54FE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1155.06</c:v>
                </c:pt>
                <c:pt idx="2">
                  <c:v>1215.5999999999999</c:v>
                </c:pt>
                <c:pt idx="3">
                  <c:v>553.87</c:v>
                </c:pt>
                <c:pt idx="4">
                  <c:v>532.4</c:v>
                </c:pt>
              </c:numCache>
            </c:numRef>
          </c:val>
          <c:extLst>
            <c:ext xmlns:c16="http://schemas.microsoft.com/office/drawing/2014/chart" uri="{C3380CC4-5D6E-409C-BE32-E72D297353CC}">
              <c16:uniqueId val="{00000000-51F0-4B58-9D62-320ECA65EDA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807.81</c:v>
                </c:pt>
                <c:pt idx="2">
                  <c:v>733.23</c:v>
                </c:pt>
                <c:pt idx="3">
                  <c:v>607.88</c:v>
                </c:pt>
                <c:pt idx="4">
                  <c:v>892.29</c:v>
                </c:pt>
              </c:numCache>
            </c:numRef>
          </c:val>
          <c:smooth val="0"/>
          <c:extLst>
            <c:ext xmlns:c16="http://schemas.microsoft.com/office/drawing/2014/chart" uri="{C3380CC4-5D6E-409C-BE32-E72D297353CC}">
              <c16:uniqueId val="{00000001-51F0-4B58-9D62-320ECA65EDA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42.02</c:v>
                </c:pt>
                <c:pt idx="2">
                  <c:v>47.61</c:v>
                </c:pt>
                <c:pt idx="3">
                  <c:v>55.09</c:v>
                </c:pt>
                <c:pt idx="4">
                  <c:v>55.4</c:v>
                </c:pt>
              </c:numCache>
            </c:numRef>
          </c:val>
          <c:extLst>
            <c:ext xmlns:c16="http://schemas.microsoft.com/office/drawing/2014/chart" uri="{C3380CC4-5D6E-409C-BE32-E72D297353CC}">
              <c16:uniqueId val="{00000000-C60F-4FDA-AA5D-C64AB14EA18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49.44</c:v>
                </c:pt>
                <c:pt idx="2">
                  <c:v>54.39</c:v>
                </c:pt>
                <c:pt idx="3">
                  <c:v>48.98</c:v>
                </c:pt>
                <c:pt idx="4">
                  <c:v>46.45</c:v>
                </c:pt>
              </c:numCache>
            </c:numRef>
          </c:val>
          <c:smooth val="0"/>
          <c:extLst>
            <c:ext xmlns:c16="http://schemas.microsoft.com/office/drawing/2014/chart" uri="{C3380CC4-5D6E-409C-BE32-E72D297353CC}">
              <c16:uniqueId val="{00000001-C60F-4FDA-AA5D-C64AB14EA18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529.53</c:v>
                </c:pt>
                <c:pt idx="2">
                  <c:v>468.1</c:v>
                </c:pt>
                <c:pt idx="3">
                  <c:v>404.63</c:v>
                </c:pt>
                <c:pt idx="4">
                  <c:v>407.44</c:v>
                </c:pt>
              </c:numCache>
            </c:numRef>
          </c:val>
          <c:extLst>
            <c:ext xmlns:c16="http://schemas.microsoft.com/office/drawing/2014/chart" uri="{C3380CC4-5D6E-409C-BE32-E72D297353CC}">
              <c16:uniqueId val="{00000000-1827-4F41-99EF-34A06F74F24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343.49</c:v>
                </c:pt>
                <c:pt idx="2">
                  <c:v>318.06</c:v>
                </c:pt>
                <c:pt idx="3">
                  <c:v>362.51</c:v>
                </c:pt>
                <c:pt idx="4">
                  <c:v>361.83</c:v>
                </c:pt>
              </c:numCache>
            </c:numRef>
          </c:val>
          <c:smooth val="0"/>
          <c:extLst>
            <c:ext xmlns:c16="http://schemas.microsoft.com/office/drawing/2014/chart" uri="{C3380CC4-5D6E-409C-BE32-E72D297353CC}">
              <c16:uniqueId val="{00000001-1827-4F41-99EF-34A06F74F24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5" zoomScaleNormal="7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4" t="s">
        <v>0</v>
      </c>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row>
    <row r="3" spans="1:78" ht="9.75" customHeight="1" x14ac:dyDescent="0.15">
      <c r="A3" s="2"/>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row>
    <row r="4" spans="1:78" ht="9.75" customHeight="1" x14ac:dyDescent="0.15">
      <c r="A4" s="2"/>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55" t="str">
        <f>データ!H6</f>
        <v>新潟県　佐渡市</v>
      </c>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8" t="s">
        <v>1</v>
      </c>
      <c r="C7" s="38"/>
      <c r="D7" s="38"/>
      <c r="E7" s="38"/>
      <c r="F7" s="38"/>
      <c r="G7" s="38"/>
      <c r="H7" s="38"/>
      <c r="I7" s="38" t="s">
        <v>2</v>
      </c>
      <c r="J7" s="38"/>
      <c r="K7" s="38"/>
      <c r="L7" s="38"/>
      <c r="M7" s="38"/>
      <c r="N7" s="38"/>
      <c r="O7" s="38"/>
      <c r="P7" s="38" t="s">
        <v>3</v>
      </c>
      <c r="Q7" s="38"/>
      <c r="R7" s="38"/>
      <c r="S7" s="38"/>
      <c r="T7" s="38"/>
      <c r="U7" s="38"/>
      <c r="V7" s="38"/>
      <c r="W7" s="38" t="s">
        <v>4</v>
      </c>
      <c r="X7" s="38"/>
      <c r="Y7" s="38"/>
      <c r="Z7" s="38"/>
      <c r="AA7" s="38"/>
      <c r="AB7" s="38"/>
      <c r="AC7" s="38"/>
      <c r="AD7" s="38" t="s">
        <v>5</v>
      </c>
      <c r="AE7" s="38"/>
      <c r="AF7" s="38"/>
      <c r="AG7" s="38"/>
      <c r="AH7" s="38"/>
      <c r="AI7" s="38"/>
      <c r="AJ7" s="38"/>
      <c r="AK7" s="3"/>
      <c r="AL7" s="38" t="s">
        <v>6</v>
      </c>
      <c r="AM7" s="38"/>
      <c r="AN7" s="38"/>
      <c r="AO7" s="38"/>
      <c r="AP7" s="38"/>
      <c r="AQ7" s="38"/>
      <c r="AR7" s="38"/>
      <c r="AS7" s="38"/>
      <c r="AT7" s="38" t="s">
        <v>7</v>
      </c>
      <c r="AU7" s="38"/>
      <c r="AV7" s="38"/>
      <c r="AW7" s="38"/>
      <c r="AX7" s="38"/>
      <c r="AY7" s="38"/>
      <c r="AZ7" s="38"/>
      <c r="BA7" s="38"/>
      <c r="BB7" s="38" t="s">
        <v>8</v>
      </c>
      <c r="BC7" s="38"/>
      <c r="BD7" s="38"/>
      <c r="BE7" s="38"/>
      <c r="BF7" s="38"/>
      <c r="BG7" s="38"/>
      <c r="BH7" s="38"/>
      <c r="BI7" s="38"/>
      <c r="BJ7" s="3"/>
      <c r="BK7" s="3"/>
      <c r="BL7" s="56" t="s">
        <v>9</v>
      </c>
      <c r="BM7" s="57"/>
      <c r="BN7" s="57"/>
      <c r="BO7" s="57"/>
      <c r="BP7" s="57"/>
      <c r="BQ7" s="57"/>
      <c r="BR7" s="57"/>
      <c r="BS7" s="57"/>
      <c r="BT7" s="57"/>
      <c r="BU7" s="57"/>
      <c r="BV7" s="57"/>
      <c r="BW7" s="57"/>
      <c r="BX7" s="57"/>
      <c r="BY7" s="58"/>
    </row>
    <row r="8" spans="1:78" ht="18.75" customHeight="1" x14ac:dyDescent="0.15">
      <c r="A8" s="2"/>
      <c r="B8" s="52" t="str">
        <f>データ!I6</f>
        <v>法適用</v>
      </c>
      <c r="C8" s="52"/>
      <c r="D8" s="52"/>
      <c r="E8" s="52"/>
      <c r="F8" s="52"/>
      <c r="G8" s="52"/>
      <c r="H8" s="52"/>
      <c r="I8" s="52" t="str">
        <f>データ!J6</f>
        <v>下水道事業</v>
      </c>
      <c r="J8" s="52"/>
      <c r="K8" s="52"/>
      <c r="L8" s="52"/>
      <c r="M8" s="52"/>
      <c r="N8" s="52"/>
      <c r="O8" s="52"/>
      <c r="P8" s="52" t="str">
        <f>データ!K6</f>
        <v>漁業集落排水</v>
      </c>
      <c r="Q8" s="52"/>
      <c r="R8" s="52"/>
      <c r="S8" s="52"/>
      <c r="T8" s="52"/>
      <c r="U8" s="52"/>
      <c r="V8" s="52"/>
      <c r="W8" s="52" t="str">
        <f>データ!L6</f>
        <v>H1</v>
      </c>
      <c r="X8" s="52"/>
      <c r="Y8" s="52"/>
      <c r="Z8" s="52"/>
      <c r="AA8" s="52"/>
      <c r="AB8" s="52"/>
      <c r="AC8" s="52"/>
      <c r="AD8" s="53" t="str">
        <f>データ!$M$6</f>
        <v>非設置</v>
      </c>
      <c r="AE8" s="53"/>
      <c r="AF8" s="53"/>
      <c r="AG8" s="53"/>
      <c r="AH8" s="53"/>
      <c r="AI8" s="53"/>
      <c r="AJ8" s="53"/>
      <c r="AK8" s="3"/>
      <c r="AL8" s="32">
        <f>データ!S6</f>
        <v>49336</v>
      </c>
      <c r="AM8" s="32"/>
      <c r="AN8" s="32"/>
      <c r="AO8" s="32"/>
      <c r="AP8" s="32"/>
      <c r="AQ8" s="32"/>
      <c r="AR8" s="32"/>
      <c r="AS8" s="32"/>
      <c r="AT8" s="33">
        <f>データ!T6</f>
        <v>855.68</v>
      </c>
      <c r="AU8" s="33"/>
      <c r="AV8" s="33"/>
      <c r="AW8" s="33"/>
      <c r="AX8" s="33"/>
      <c r="AY8" s="33"/>
      <c r="AZ8" s="33"/>
      <c r="BA8" s="33"/>
      <c r="BB8" s="33">
        <f>データ!U6</f>
        <v>57.66</v>
      </c>
      <c r="BC8" s="33"/>
      <c r="BD8" s="33"/>
      <c r="BE8" s="33"/>
      <c r="BF8" s="33"/>
      <c r="BG8" s="33"/>
      <c r="BH8" s="33"/>
      <c r="BI8" s="33"/>
      <c r="BJ8" s="3"/>
      <c r="BK8" s="3"/>
      <c r="BL8" s="48" t="s">
        <v>10</v>
      </c>
      <c r="BM8" s="49"/>
      <c r="BN8" s="50" t="s">
        <v>11</v>
      </c>
      <c r="BO8" s="50"/>
      <c r="BP8" s="50"/>
      <c r="BQ8" s="50"/>
      <c r="BR8" s="50"/>
      <c r="BS8" s="50"/>
      <c r="BT8" s="50"/>
      <c r="BU8" s="50"/>
      <c r="BV8" s="50"/>
      <c r="BW8" s="50"/>
      <c r="BX8" s="50"/>
      <c r="BY8" s="51"/>
    </row>
    <row r="9" spans="1:78" ht="18.75" customHeight="1" x14ac:dyDescent="0.15">
      <c r="A9" s="2"/>
      <c r="B9" s="38" t="s">
        <v>12</v>
      </c>
      <c r="C9" s="38"/>
      <c r="D9" s="38"/>
      <c r="E9" s="38"/>
      <c r="F9" s="38"/>
      <c r="G9" s="38"/>
      <c r="H9" s="38"/>
      <c r="I9" s="38" t="s">
        <v>13</v>
      </c>
      <c r="J9" s="38"/>
      <c r="K9" s="38"/>
      <c r="L9" s="38"/>
      <c r="M9" s="38"/>
      <c r="N9" s="38"/>
      <c r="O9" s="38"/>
      <c r="P9" s="38" t="s">
        <v>14</v>
      </c>
      <c r="Q9" s="38"/>
      <c r="R9" s="38"/>
      <c r="S9" s="38"/>
      <c r="T9" s="38"/>
      <c r="U9" s="38"/>
      <c r="V9" s="38"/>
      <c r="W9" s="38" t="s">
        <v>15</v>
      </c>
      <c r="X9" s="38"/>
      <c r="Y9" s="38"/>
      <c r="Z9" s="38"/>
      <c r="AA9" s="38"/>
      <c r="AB9" s="38"/>
      <c r="AC9" s="38"/>
      <c r="AD9" s="38" t="s">
        <v>16</v>
      </c>
      <c r="AE9" s="38"/>
      <c r="AF9" s="38"/>
      <c r="AG9" s="38"/>
      <c r="AH9" s="38"/>
      <c r="AI9" s="38"/>
      <c r="AJ9" s="38"/>
      <c r="AK9" s="3"/>
      <c r="AL9" s="38" t="s">
        <v>17</v>
      </c>
      <c r="AM9" s="38"/>
      <c r="AN9" s="38"/>
      <c r="AO9" s="38"/>
      <c r="AP9" s="38"/>
      <c r="AQ9" s="38"/>
      <c r="AR9" s="38"/>
      <c r="AS9" s="38"/>
      <c r="AT9" s="38" t="s">
        <v>18</v>
      </c>
      <c r="AU9" s="38"/>
      <c r="AV9" s="38"/>
      <c r="AW9" s="38"/>
      <c r="AX9" s="38"/>
      <c r="AY9" s="38"/>
      <c r="AZ9" s="38"/>
      <c r="BA9" s="38"/>
      <c r="BB9" s="38" t="s">
        <v>19</v>
      </c>
      <c r="BC9" s="38"/>
      <c r="BD9" s="38"/>
      <c r="BE9" s="38"/>
      <c r="BF9" s="38"/>
      <c r="BG9" s="38"/>
      <c r="BH9" s="38"/>
      <c r="BI9" s="38"/>
      <c r="BJ9" s="3"/>
      <c r="BK9" s="3"/>
      <c r="BL9" s="39" t="s">
        <v>20</v>
      </c>
      <c r="BM9" s="40"/>
      <c r="BN9" s="41" t="s">
        <v>21</v>
      </c>
      <c r="BO9" s="41"/>
      <c r="BP9" s="41"/>
      <c r="BQ9" s="41"/>
      <c r="BR9" s="41"/>
      <c r="BS9" s="41"/>
      <c r="BT9" s="41"/>
      <c r="BU9" s="41"/>
      <c r="BV9" s="41"/>
      <c r="BW9" s="41"/>
      <c r="BX9" s="41"/>
      <c r="BY9" s="42"/>
    </row>
    <row r="10" spans="1:78" ht="18.75" customHeight="1" x14ac:dyDescent="0.15">
      <c r="A10" s="2"/>
      <c r="B10" s="33" t="str">
        <f>データ!N6</f>
        <v>-</v>
      </c>
      <c r="C10" s="33"/>
      <c r="D10" s="33"/>
      <c r="E10" s="33"/>
      <c r="F10" s="33"/>
      <c r="G10" s="33"/>
      <c r="H10" s="33"/>
      <c r="I10" s="33">
        <f>データ!O6</f>
        <v>86.69</v>
      </c>
      <c r="J10" s="33"/>
      <c r="K10" s="33"/>
      <c r="L10" s="33"/>
      <c r="M10" s="33"/>
      <c r="N10" s="33"/>
      <c r="O10" s="33"/>
      <c r="P10" s="33">
        <f>データ!P6</f>
        <v>2.13</v>
      </c>
      <c r="Q10" s="33"/>
      <c r="R10" s="33"/>
      <c r="S10" s="33"/>
      <c r="T10" s="33"/>
      <c r="U10" s="33"/>
      <c r="V10" s="33"/>
      <c r="W10" s="33">
        <f>データ!Q6</f>
        <v>85.85</v>
      </c>
      <c r="X10" s="33"/>
      <c r="Y10" s="33"/>
      <c r="Z10" s="33"/>
      <c r="AA10" s="33"/>
      <c r="AB10" s="33"/>
      <c r="AC10" s="33"/>
      <c r="AD10" s="32">
        <f>データ!R6</f>
        <v>4284</v>
      </c>
      <c r="AE10" s="32"/>
      <c r="AF10" s="32"/>
      <c r="AG10" s="32"/>
      <c r="AH10" s="32"/>
      <c r="AI10" s="32"/>
      <c r="AJ10" s="32"/>
      <c r="AK10" s="2"/>
      <c r="AL10" s="32">
        <f>データ!V6</f>
        <v>1038</v>
      </c>
      <c r="AM10" s="32"/>
      <c r="AN10" s="32"/>
      <c r="AO10" s="32"/>
      <c r="AP10" s="32"/>
      <c r="AQ10" s="32"/>
      <c r="AR10" s="32"/>
      <c r="AS10" s="32"/>
      <c r="AT10" s="33">
        <f>データ!W6</f>
        <v>0.99</v>
      </c>
      <c r="AU10" s="33"/>
      <c r="AV10" s="33"/>
      <c r="AW10" s="33"/>
      <c r="AX10" s="33"/>
      <c r="AY10" s="33"/>
      <c r="AZ10" s="33"/>
      <c r="BA10" s="33"/>
      <c r="BB10" s="33">
        <f>データ!X6</f>
        <v>1048.48</v>
      </c>
      <c r="BC10" s="33"/>
      <c r="BD10" s="33"/>
      <c r="BE10" s="33"/>
      <c r="BF10" s="33"/>
      <c r="BG10" s="33"/>
      <c r="BH10" s="33"/>
      <c r="BI10" s="33"/>
      <c r="BJ10" s="2"/>
      <c r="BK10" s="2"/>
      <c r="BL10" s="34" t="s">
        <v>22</v>
      </c>
      <c r="BM10" s="35"/>
      <c r="BN10" s="36" t="s">
        <v>23</v>
      </c>
      <c r="BO10" s="36"/>
      <c r="BP10" s="36"/>
      <c r="BQ10" s="36"/>
      <c r="BR10" s="36"/>
      <c r="BS10" s="36"/>
      <c r="BT10" s="36"/>
      <c r="BU10" s="36"/>
      <c r="BV10" s="36"/>
      <c r="BW10" s="36"/>
      <c r="BX10" s="36"/>
      <c r="BY10" s="3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3" t="s">
        <v>24</v>
      </c>
      <c r="BM11" s="43"/>
      <c r="BN11" s="43"/>
      <c r="BO11" s="43"/>
      <c r="BP11" s="43"/>
      <c r="BQ11" s="43"/>
      <c r="BR11" s="43"/>
      <c r="BS11" s="43"/>
      <c r="BT11" s="43"/>
      <c r="BU11" s="43"/>
      <c r="BV11" s="43"/>
      <c r="BW11" s="43"/>
      <c r="BX11" s="43"/>
      <c r="BY11" s="43"/>
      <c r="BZ11" s="4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3"/>
      <c r="BM12" s="43"/>
      <c r="BN12" s="43"/>
      <c r="BO12" s="43"/>
      <c r="BP12" s="43"/>
      <c r="BQ12" s="43"/>
      <c r="BR12" s="43"/>
      <c r="BS12" s="43"/>
      <c r="BT12" s="43"/>
      <c r="BU12" s="43"/>
      <c r="BV12" s="43"/>
      <c r="BW12" s="43"/>
      <c r="BX12" s="43"/>
      <c r="BY12" s="43"/>
      <c r="BZ12" s="4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4"/>
      <c r="BM13" s="44"/>
      <c r="BN13" s="44"/>
      <c r="BO13" s="44"/>
      <c r="BP13" s="44"/>
      <c r="BQ13" s="44"/>
      <c r="BR13" s="44"/>
      <c r="BS13" s="44"/>
      <c r="BT13" s="44"/>
      <c r="BU13" s="44"/>
      <c r="BV13" s="44"/>
      <c r="BW13" s="44"/>
      <c r="BX13" s="44"/>
      <c r="BY13" s="44"/>
      <c r="BZ13" s="44"/>
    </row>
    <row r="14" spans="1:78" ht="13.5" customHeight="1" x14ac:dyDescent="0.15">
      <c r="A14" s="2"/>
      <c r="B14" s="45" t="s">
        <v>25</v>
      </c>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7"/>
      <c r="BK14" s="2"/>
      <c r="BL14" s="67" t="s">
        <v>26</v>
      </c>
      <c r="BM14" s="68"/>
      <c r="BN14" s="68"/>
      <c r="BO14" s="68"/>
      <c r="BP14" s="68"/>
      <c r="BQ14" s="68"/>
      <c r="BR14" s="68"/>
      <c r="BS14" s="68"/>
      <c r="BT14" s="68"/>
      <c r="BU14" s="68"/>
      <c r="BV14" s="68"/>
      <c r="BW14" s="68"/>
      <c r="BX14" s="68"/>
      <c r="BY14" s="68"/>
      <c r="BZ14" s="69"/>
    </row>
    <row r="15" spans="1:78" ht="13.5" customHeight="1" x14ac:dyDescent="0.15">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70"/>
      <c r="BM15" s="71"/>
      <c r="BN15" s="71"/>
      <c r="BO15" s="71"/>
      <c r="BP15" s="71"/>
      <c r="BQ15" s="71"/>
      <c r="BR15" s="71"/>
      <c r="BS15" s="71"/>
      <c r="BT15" s="71"/>
      <c r="BU15" s="71"/>
      <c r="BV15" s="71"/>
      <c r="BW15" s="71"/>
      <c r="BX15" s="71"/>
      <c r="BY15" s="71"/>
      <c r="BZ15" s="7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114</v>
      </c>
      <c r="BM16" s="74"/>
      <c r="BN16" s="74"/>
      <c r="BO16" s="74"/>
      <c r="BP16" s="74"/>
      <c r="BQ16" s="74"/>
      <c r="BR16" s="74"/>
      <c r="BS16" s="74"/>
      <c r="BT16" s="74"/>
      <c r="BU16" s="74"/>
      <c r="BV16" s="74"/>
      <c r="BW16" s="74"/>
      <c r="BX16" s="74"/>
      <c r="BY16" s="74"/>
      <c r="BZ16" s="7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7" t="s">
        <v>27</v>
      </c>
      <c r="BM45" s="68"/>
      <c r="BN45" s="68"/>
      <c r="BO45" s="68"/>
      <c r="BP45" s="68"/>
      <c r="BQ45" s="68"/>
      <c r="BR45" s="68"/>
      <c r="BS45" s="68"/>
      <c r="BT45" s="68"/>
      <c r="BU45" s="68"/>
      <c r="BV45" s="68"/>
      <c r="BW45" s="68"/>
      <c r="BX45" s="68"/>
      <c r="BY45" s="68"/>
      <c r="BZ45" s="6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0"/>
      <c r="BM46" s="71"/>
      <c r="BN46" s="71"/>
      <c r="BO46" s="71"/>
      <c r="BP46" s="71"/>
      <c r="BQ46" s="71"/>
      <c r="BR46" s="71"/>
      <c r="BS46" s="71"/>
      <c r="BT46" s="71"/>
      <c r="BU46" s="71"/>
      <c r="BV46" s="71"/>
      <c r="BW46" s="71"/>
      <c r="BX46" s="71"/>
      <c r="BY46" s="71"/>
      <c r="BZ46" s="7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15">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15">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7" t="s">
        <v>29</v>
      </c>
      <c r="BM64" s="68"/>
      <c r="BN64" s="68"/>
      <c r="BO64" s="68"/>
      <c r="BP64" s="68"/>
      <c r="BQ64" s="68"/>
      <c r="BR64" s="68"/>
      <c r="BS64" s="68"/>
      <c r="BT64" s="68"/>
      <c r="BU64" s="68"/>
      <c r="BV64" s="68"/>
      <c r="BW64" s="68"/>
      <c r="BX64" s="68"/>
      <c r="BY64" s="68"/>
      <c r="BZ64" s="6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0"/>
      <c r="BM65" s="71"/>
      <c r="BN65" s="71"/>
      <c r="BO65" s="71"/>
      <c r="BP65" s="71"/>
      <c r="BQ65" s="71"/>
      <c r="BR65" s="71"/>
      <c r="BS65" s="71"/>
      <c r="BT65" s="71"/>
      <c r="BU65" s="71"/>
      <c r="BV65" s="71"/>
      <c r="BW65" s="71"/>
      <c r="BX65" s="71"/>
      <c r="BY65" s="71"/>
      <c r="BZ65" s="7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115</v>
      </c>
      <c r="BM66" s="74"/>
      <c r="BN66" s="74"/>
      <c r="BO66" s="74"/>
      <c r="BP66" s="74"/>
      <c r="BQ66" s="74"/>
      <c r="BR66" s="74"/>
      <c r="BS66" s="74"/>
      <c r="BT66" s="74"/>
      <c r="BU66" s="74"/>
      <c r="BV66" s="74"/>
      <c r="BW66" s="74"/>
      <c r="BX66" s="74"/>
      <c r="BY66" s="74"/>
      <c r="BZ66" s="7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15">
      <c r="C83" s="31" t="s">
        <v>30</v>
      </c>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【102.33】</v>
      </c>
      <c r="F85" s="12" t="str">
        <f>データ!AT6</f>
        <v>【114.08】</v>
      </c>
      <c r="G85" s="12" t="str">
        <f>データ!BE6</f>
        <v>【68.63】</v>
      </c>
      <c r="H85" s="12" t="str">
        <f>データ!BP6</f>
        <v>【1,069.89】</v>
      </c>
      <c r="I85" s="12" t="str">
        <f>データ!CA6</f>
        <v>【39.89】</v>
      </c>
      <c r="J85" s="12" t="str">
        <f>データ!CL6</f>
        <v>【426.52】</v>
      </c>
      <c r="K85" s="12" t="str">
        <f>データ!CW6</f>
        <v>【28.16】</v>
      </c>
      <c r="L85" s="12" t="str">
        <f>データ!DH6</f>
        <v>【80.73】</v>
      </c>
      <c r="M85" s="12" t="str">
        <f>データ!DS6</f>
        <v>【30.98】</v>
      </c>
      <c r="N85" s="12" t="str">
        <f>データ!ED6</f>
        <v>【0.00】</v>
      </c>
      <c r="O85" s="12" t="str">
        <f>データ!EO6</f>
        <v>【0.00】</v>
      </c>
    </row>
  </sheetData>
  <sheetProtection algorithmName="SHA-512" hashValue="5GEhFMsQQ5YpDxSOK+ZF8Gs93hqlvCOVGSBaTjZaSvbRZyYqddzGBZg6RvHawEtXMXrpR3YcyiM0n1mO5DQJiA==" saltValue="2W7JqqGnPPiXRlajXhyf5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60" t="s">
        <v>52</v>
      </c>
      <c r="I3" s="61"/>
      <c r="J3" s="61"/>
      <c r="K3" s="61"/>
      <c r="L3" s="61"/>
      <c r="M3" s="61"/>
      <c r="N3" s="61"/>
      <c r="O3" s="61"/>
      <c r="P3" s="61"/>
      <c r="Q3" s="61"/>
      <c r="R3" s="61"/>
      <c r="S3" s="61"/>
      <c r="T3" s="61"/>
      <c r="U3" s="61"/>
      <c r="V3" s="61"/>
      <c r="W3" s="61"/>
      <c r="X3" s="62"/>
      <c r="Y3" s="66" t="s">
        <v>53</v>
      </c>
      <c r="Z3" s="59"/>
      <c r="AA3" s="59"/>
      <c r="AB3" s="59"/>
      <c r="AC3" s="59"/>
      <c r="AD3" s="59"/>
      <c r="AE3" s="59"/>
      <c r="AF3" s="59"/>
      <c r="AG3" s="59"/>
      <c r="AH3" s="59"/>
      <c r="AI3" s="59"/>
      <c r="AJ3" s="59"/>
      <c r="AK3" s="59"/>
      <c r="AL3" s="59"/>
      <c r="AM3" s="59"/>
      <c r="AN3" s="59"/>
      <c r="AO3" s="59"/>
      <c r="AP3" s="59"/>
      <c r="AQ3" s="59"/>
      <c r="AR3" s="59"/>
      <c r="AS3" s="59"/>
      <c r="AT3" s="59"/>
      <c r="AU3" s="59"/>
      <c r="AV3" s="59"/>
      <c r="AW3" s="59"/>
      <c r="AX3" s="59"/>
      <c r="AY3" s="59"/>
      <c r="AZ3" s="59"/>
      <c r="BA3" s="59"/>
      <c r="BB3" s="59"/>
      <c r="BC3" s="59"/>
      <c r="BD3" s="59"/>
      <c r="BE3" s="59"/>
      <c r="BF3" s="59"/>
      <c r="BG3" s="59"/>
      <c r="BH3" s="59"/>
      <c r="BI3" s="59"/>
      <c r="BJ3" s="59"/>
      <c r="BK3" s="59"/>
      <c r="BL3" s="59"/>
      <c r="BM3" s="59"/>
      <c r="BN3" s="59"/>
      <c r="BO3" s="59"/>
      <c r="BP3" s="59"/>
      <c r="BQ3" s="59"/>
      <c r="BR3" s="59"/>
      <c r="BS3" s="59"/>
      <c r="BT3" s="59"/>
      <c r="BU3" s="59"/>
      <c r="BV3" s="59"/>
      <c r="BW3" s="59"/>
      <c r="BX3" s="59"/>
      <c r="BY3" s="59"/>
      <c r="BZ3" s="59"/>
      <c r="CA3" s="59"/>
      <c r="CB3" s="59"/>
      <c r="CC3" s="59"/>
      <c r="CD3" s="59"/>
      <c r="CE3" s="59"/>
      <c r="CF3" s="59"/>
      <c r="CG3" s="59"/>
      <c r="CH3" s="59"/>
      <c r="CI3" s="59"/>
      <c r="CJ3" s="59"/>
      <c r="CK3" s="59"/>
      <c r="CL3" s="59"/>
      <c r="CM3" s="59"/>
      <c r="CN3" s="59"/>
      <c r="CO3" s="59"/>
      <c r="CP3" s="59"/>
      <c r="CQ3" s="59"/>
      <c r="CR3" s="59"/>
      <c r="CS3" s="59"/>
      <c r="CT3" s="59"/>
      <c r="CU3" s="59"/>
      <c r="CV3" s="59"/>
      <c r="CW3" s="59"/>
      <c r="CX3" s="59"/>
      <c r="CY3" s="59"/>
      <c r="CZ3" s="59"/>
      <c r="DA3" s="59"/>
      <c r="DB3" s="59"/>
      <c r="DC3" s="59"/>
      <c r="DD3" s="59"/>
      <c r="DE3" s="59"/>
      <c r="DF3" s="59"/>
      <c r="DG3" s="59"/>
      <c r="DH3" s="59"/>
      <c r="DI3" s="59" t="s">
        <v>54</v>
      </c>
      <c r="DJ3" s="59"/>
      <c r="DK3" s="59"/>
      <c r="DL3" s="59"/>
      <c r="DM3" s="59"/>
      <c r="DN3" s="59"/>
      <c r="DO3" s="59"/>
      <c r="DP3" s="59"/>
      <c r="DQ3" s="59"/>
      <c r="DR3" s="59"/>
      <c r="DS3" s="59"/>
      <c r="DT3" s="59"/>
      <c r="DU3" s="59"/>
      <c r="DV3" s="59"/>
      <c r="DW3" s="59"/>
      <c r="DX3" s="59"/>
      <c r="DY3" s="59"/>
      <c r="DZ3" s="59"/>
      <c r="EA3" s="59"/>
      <c r="EB3" s="59"/>
      <c r="EC3" s="59"/>
      <c r="ED3" s="59"/>
      <c r="EE3" s="59"/>
      <c r="EF3" s="59"/>
      <c r="EG3" s="59"/>
      <c r="EH3" s="59"/>
      <c r="EI3" s="59"/>
      <c r="EJ3" s="59"/>
      <c r="EK3" s="59"/>
      <c r="EL3" s="59"/>
      <c r="EM3" s="59"/>
      <c r="EN3" s="59"/>
      <c r="EO3" s="59"/>
    </row>
    <row r="4" spans="1:148" x14ac:dyDescent="0.15">
      <c r="A4" s="14" t="s">
        <v>55</v>
      </c>
      <c r="B4" s="16"/>
      <c r="C4" s="16"/>
      <c r="D4" s="16"/>
      <c r="E4" s="16"/>
      <c r="F4" s="16"/>
      <c r="G4" s="16"/>
      <c r="H4" s="63"/>
      <c r="I4" s="64"/>
      <c r="J4" s="64"/>
      <c r="K4" s="64"/>
      <c r="L4" s="64"/>
      <c r="M4" s="64"/>
      <c r="N4" s="64"/>
      <c r="O4" s="64"/>
      <c r="P4" s="64"/>
      <c r="Q4" s="64"/>
      <c r="R4" s="64"/>
      <c r="S4" s="64"/>
      <c r="T4" s="64"/>
      <c r="U4" s="64"/>
      <c r="V4" s="64"/>
      <c r="W4" s="64"/>
      <c r="X4" s="65"/>
      <c r="Y4" s="59" t="s">
        <v>56</v>
      </c>
      <c r="Z4" s="59"/>
      <c r="AA4" s="59"/>
      <c r="AB4" s="59"/>
      <c r="AC4" s="59"/>
      <c r="AD4" s="59"/>
      <c r="AE4" s="59"/>
      <c r="AF4" s="59"/>
      <c r="AG4" s="59"/>
      <c r="AH4" s="59"/>
      <c r="AI4" s="59"/>
      <c r="AJ4" s="59" t="s">
        <v>57</v>
      </c>
      <c r="AK4" s="59"/>
      <c r="AL4" s="59"/>
      <c r="AM4" s="59"/>
      <c r="AN4" s="59"/>
      <c r="AO4" s="59"/>
      <c r="AP4" s="59"/>
      <c r="AQ4" s="59"/>
      <c r="AR4" s="59"/>
      <c r="AS4" s="59"/>
      <c r="AT4" s="59"/>
      <c r="AU4" s="59" t="s">
        <v>58</v>
      </c>
      <c r="AV4" s="59"/>
      <c r="AW4" s="59"/>
      <c r="AX4" s="59"/>
      <c r="AY4" s="59"/>
      <c r="AZ4" s="59"/>
      <c r="BA4" s="59"/>
      <c r="BB4" s="59"/>
      <c r="BC4" s="59"/>
      <c r="BD4" s="59"/>
      <c r="BE4" s="59"/>
      <c r="BF4" s="59" t="s">
        <v>59</v>
      </c>
      <c r="BG4" s="59"/>
      <c r="BH4" s="59"/>
      <c r="BI4" s="59"/>
      <c r="BJ4" s="59"/>
      <c r="BK4" s="59"/>
      <c r="BL4" s="59"/>
      <c r="BM4" s="59"/>
      <c r="BN4" s="59"/>
      <c r="BO4" s="59"/>
      <c r="BP4" s="59"/>
      <c r="BQ4" s="59" t="s">
        <v>60</v>
      </c>
      <c r="BR4" s="59"/>
      <c r="BS4" s="59"/>
      <c r="BT4" s="59"/>
      <c r="BU4" s="59"/>
      <c r="BV4" s="59"/>
      <c r="BW4" s="59"/>
      <c r="BX4" s="59"/>
      <c r="BY4" s="59"/>
      <c r="BZ4" s="59"/>
      <c r="CA4" s="59"/>
      <c r="CB4" s="59" t="s">
        <v>61</v>
      </c>
      <c r="CC4" s="59"/>
      <c r="CD4" s="59"/>
      <c r="CE4" s="59"/>
      <c r="CF4" s="59"/>
      <c r="CG4" s="59"/>
      <c r="CH4" s="59"/>
      <c r="CI4" s="59"/>
      <c r="CJ4" s="59"/>
      <c r="CK4" s="59"/>
      <c r="CL4" s="59"/>
      <c r="CM4" s="59" t="s">
        <v>62</v>
      </c>
      <c r="CN4" s="59"/>
      <c r="CO4" s="59"/>
      <c r="CP4" s="59"/>
      <c r="CQ4" s="59"/>
      <c r="CR4" s="59"/>
      <c r="CS4" s="59"/>
      <c r="CT4" s="59"/>
      <c r="CU4" s="59"/>
      <c r="CV4" s="59"/>
      <c r="CW4" s="59"/>
      <c r="CX4" s="59" t="s">
        <v>63</v>
      </c>
      <c r="CY4" s="59"/>
      <c r="CZ4" s="59"/>
      <c r="DA4" s="59"/>
      <c r="DB4" s="59"/>
      <c r="DC4" s="59"/>
      <c r="DD4" s="59"/>
      <c r="DE4" s="59"/>
      <c r="DF4" s="59"/>
      <c r="DG4" s="59"/>
      <c r="DH4" s="59"/>
      <c r="DI4" s="59" t="s">
        <v>64</v>
      </c>
      <c r="DJ4" s="59"/>
      <c r="DK4" s="59"/>
      <c r="DL4" s="59"/>
      <c r="DM4" s="59"/>
      <c r="DN4" s="59"/>
      <c r="DO4" s="59"/>
      <c r="DP4" s="59"/>
      <c r="DQ4" s="59"/>
      <c r="DR4" s="59"/>
      <c r="DS4" s="59"/>
      <c r="DT4" s="59" t="s">
        <v>65</v>
      </c>
      <c r="DU4" s="59"/>
      <c r="DV4" s="59"/>
      <c r="DW4" s="59"/>
      <c r="DX4" s="59"/>
      <c r="DY4" s="59"/>
      <c r="DZ4" s="59"/>
      <c r="EA4" s="59"/>
      <c r="EB4" s="59"/>
      <c r="EC4" s="59"/>
      <c r="ED4" s="59"/>
      <c r="EE4" s="59" t="s">
        <v>66</v>
      </c>
      <c r="EF4" s="59"/>
      <c r="EG4" s="59"/>
      <c r="EH4" s="59"/>
      <c r="EI4" s="59"/>
      <c r="EJ4" s="59"/>
      <c r="EK4" s="59"/>
      <c r="EL4" s="59"/>
      <c r="EM4" s="59"/>
      <c r="EN4" s="59"/>
      <c r="EO4" s="59"/>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152242</v>
      </c>
      <c r="D6" s="19">
        <f t="shared" si="3"/>
        <v>46</v>
      </c>
      <c r="E6" s="19">
        <f t="shared" si="3"/>
        <v>17</v>
      </c>
      <c r="F6" s="19">
        <f t="shared" si="3"/>
        <v>6</v>
      </c>
      <c r="G6" s="19">
        <f t="shared" si="3"/>
        <v>0</v>
      </c>
      <c r="H6" s="19" t="str">
        <f t="shared" si="3"/>
        <v>新潟県　佐渡市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86.69</v>
      </c>
      <c r="P6" s="20">
        <f t="shared" si="3"/>
        <v>2.13</v>
      </c>
      <c r="Q6" s="20">
        <f t="shared" si="3"/>
        <v>85.85</v>
      </c>
      <c r="R6" s="20">
        <f t="shared" si="3"/>
        <v>4284</v>
      </c>
      <c r="S6" s="20">
        <f t="shared" si="3"/>
        <v>49336</v>
      </c>
      <c r="T6" s="20">
        <f t="shared" si="3"/>
        <v>855.68</v>
      </c>
      <c r="U6" s="20">
        <f t="shared" si="3"/>
        <v>57.66</v>
      </c>
      <c r="V6" s="20">
        <f t="shared" si="3"/>
        <v>1038</v>
      </c>
      <c r="W6" s="20">
        <f t="shared" si="3"/>
        <v>0.99</v>
      </c>
      <c r="X6" s="20">
        <f t="shared" si="3"/>
        <v>1048.48</v>
      </c>
      <c r="Y6" s="21" t="str">
        <f>IF(Y7="",NA(),Y7)</f>
        <v>-</v>
      </c>
      <c r="Z6" s="21">
        <f t="shared" ref="Z6:AH6" si="4">IF(Z7="",NA(),Z7)</f>
        <v>102.85</v>
      </c>
      <c r="AA6" s="21">
        <f t="shared" si="4"/>
        <v>100.96</v>
      </c>
      <c r="AB6" s="21">
        <f t="shared" si="4"/>
        <v>101.71</v>
      </c>
      <c r="AC6" s="21">
        <f t="shared" si="4"/>
        <v>100.94</v>
      </c>
      <c r="AD6" s="21" t="str">
        <f t="shared" si="4"/>
        <v>-</v>
      </c>
      <c r="AE6" s="21">
        <f t="shared" si="4"/>
        <v>95.71</v>
      </c>
      <c r="AF6" s="21">
        <f t="shared" si="4"/>
        <v>96.59</v>
      </c>
      <c r="AG6" s="21">
        <f t="shared" si="4"/>
        <v>96.86</v>
      </c>
      <c r="AH6" s="21">
        <f t="shared" si="4"/>
        <v>97.07</v>
      </c>
      <c r="AI6" s="20" t="str">
        <f>IF(AI7="","",IF(AI7="-","【-】","【"&amp;SUBSTITUTE(TEXT(AI7,"#,##0.00"),"-","△")&amp;"】"))</f>
        <v>【102.33】</v>
      </c>
      <c r="AJ6" s="21" t="str">
        <f>IF(AJ7="",NA(),AJ7)</f>
        <v>-</v>
      </c>
      <c r="AK6" s="20">
        <f t="shared" ref="AK6:AS6" si="5">IF(AK7="",NA(),AK7)</f>
        <v>0</v>
      </c>
      <c r="AL6" s="20">
        <f t="shared" si="5"/>
        <v>0</v>
      </c>
      <c r="AM6" s="20">
        <f t="shared" si="5"/>
        <v>0</v>
      </c>
      <c r="AN6" s="20">
        <f t="shared" si="5"/>
        <v>0</v>
      </c>
      <c r="AO6" s="21" t="str">
        <f t="shared" si="5"/>
        <v>-</v>
      </c>
      <c r="AP6" s="21">
        <f t="shared" si="5"/>
        <v>11.66</v>
      </c>
      <c r="AQ6" s="21">
        <f t="shared" si="5"/>
        <v>18.57</v>
      </c>
      <c r="AR6" s="21">
        <f t="shared" si="5"/>
        <v>17.78</v>
      </c>
      <c r="AS6" s="21">
        <f t="shared" si="5"/>
        <v>40.729999999999997</v>
      </c>
      <c r="AT6" s="20" t="str">
        <f>IF(AT7="","",IF(AT7="-","【-】","【"&amp;SUBSTITUTE(TEXT(AT7,"#,##0.00"),"-","△")&amp;"】"))</f>
        <v>【114.08】</v>
      </c>
      <c r="AU6" s="21" t="str">
        <f>IF(AU7="",NA(),AU7)</f>
        <v>-</v>
      </c>
      <c r="AV6" s="21">
        <f t="shared" ref="AV6:BD6" si="6">IF(AV7="",NA(),AV7)</f>
        <v>108.34</v>
      </c>
      <c r="AW6" s="21">
        <f t="shared" si="6"/>
        <v>116.98</v>
      </c>
      <c r="AX6" s="21">
        <f t="shared" si="6"/>
        <v>125.92</v>
      </c>
      <c r="AY6" s="21">
        <f t="shared" si="6"/>
        <v>140.69999999999999</v>
      </c>
      <c r="AZ6" s="21" t="str">
        <f t="shared" si="6"/>
        <v>-</v>
      </c>
      <c r="BA6" s="21">
        <f t="shared" si="6"/>
        <v>53.11</v>
      </c>
      <c r="BB6" s="21">
        <f t="shared" si="6"/>
        <v>54.48</v>
      </c>
      <c r="BC6" s="21">
        <f t="shared" si="6"/>
        <v>51.12</v>
      </c>
      <c r="BD6" s="21">
        <f t="shared" si="6"/>
        <v>61.08</v>
      </c>
      <c r="BE6" s="20" t="str">
        <f>IF(BE7="","",IF(BE7="-","【-】","【"&amp;SUBSTITUTE(TEXT(BE7,"#,##0.00"),"-","△")&amp;"】"))</f>
        <v>【68.63】</v>
      </c>
      <c r="BF6" s="21" t="str">
        <f>IF(BF7="",NA(),BF7)</f>
        <v>-</v>
      </c>
      <c r="BG6" s="21">
        <f t="shared" ref="BG6:BO6" si="7">IF(BG7="",NA(),BG7)</f>
        <v>1155.06</v>
      </c>
      <c r="BH6" s="21">
        <f t="shared" si="7"/>
        <v>1215.5999999999999</v>
      </c>
      <c r="BI6" s="21">
        <f t="shared" si="7"/>
        <v>553.87</v>
      </c>
      <c r="BJ6" s="21">
        <f t="shared" si="7"/>
        <v>532.4</v>
      </c>
      <c r="BK6" s="21" t="str">
        <f t="shared" si="7"/>
        <v>-</v>
      </c>
      <c r="BL6" s="21">
        <f t="shared" si="7"/>
        <v>807.81</v>
      </c>
      <c r="BM6" s="21">
        <f t="shared" si="7"/>
        <v>733.23</v>
      </c>
      <c r="BN6" s="21">
        <f t="shared" si="7"/>
        <v>607.88</v>
      </c>
      <c r="BO6" s="21">
        <f t="shared" si="7"/>
        <v>892.29</v>
      </c>
      <c r="BP6" s="20" t="str">
        <f>IF(BP7="","",IF(BP7="-","【-】","【"&amp;SUBSTITUTE(TEXT(BP7,"#,##0.00"),"-","△")&amp;"】"))</f>
        <v>【1,069.89】</v>
      </c>
      <c r="BQ6" s="21" t="str">
        <f>IF(BQ7="",NA(),BQ7)</f>
        <v>-</v>
      </c>
      <c r="BR6" s="21">
        <f t="shared" ref="BR6:BZ6" si="8">IF(BR7="",NA(),BR7)</f>
        <v>42.02</v>
      </c>
      <c r="BS6" s="21">
        <f t="shared" si="8"/>
        <v>47.61</v>
      </c>
      <c r="BT6" s="21">
        <f t="shared" si="8"/>
        <v>55.09</v>
      </c>
      <c r="BU6" s="21">
        <f t="shared" si="8"/>
        <v>55.4</v>
      </c>
      <c r="BV6" s="21" t="str">
        <f t="shared" si="8"/>
        <v>-</v>
      </c>
      <c r="BW6" s="21">
        <f t="shared" si="8"/>
        <v>49.44</v>
      </c>
      <c r="BX6" s="21">
        <f t="shared" si="8"/>
        <v>54.39</v>
      </c>
      <c r="BY6" s="21">
        <f t="shared" si="8"/>
        <v>48.98</v>
      </c>
      <c r="BZ6" s="21">
        <f t="shared" si="8"/>
        <v>46.45</v>
      </c>
      <c r="CA6" s="20" t="str">
        <f>IF(CA7="","",IF(CA7="-","【-】","【"&amp;SUBSTITUTE(TEXT(CA7,"#,##0.00"),"-","△")&amp;"】"))</f>
        <v>【39.89】</v>
      </c>
      <c r="CB6" s="21" t="str">
        <f>IF(CB7="",NA(),CB7)</f>
        <v>-</v>
      </c>
      <c r="CC6" s="21">
        <f t="shared" ref="CC6:CK6" si="9">IF(CC7="",NA(),CC7)</f>
        <v>529.53</v>
      </c>
      <c r="CD6" s="21">
        <f t="shared" si="9"/>
        <v>468.1</v>
      </c>
      <c r="CE6" s="21">
        <f t="shared" si="9"/>
        <v>404.63</v>
      </c>
      <c r="CF6" s="21">
        <f t="shared" si="9"/>
        <v>407.44</v>
      </c>
      <c r="CG6" s="21" t="str">
        <f t="shared" si="9"/>
        <v>-</v>
      </c>
      <c r="CH6" s="21">
        <f t="shared" si="9"/>
        <v>343.49</v>
      </c>
      <c r="CI6" s="21">
        <f t="shared" si="9"/>
        <v>318.06</v>
      </c>
      <c r="CJ6" s="21">
        <f t="shared" si="9"/>
        <v>362.51</v>
      </c>
      <c r="CK6" s="21">
        <f t="shared" si="9"/>
        <v>361.83</v>
      </c>
      <c r="CL6" s="20" t="str">
        <f>IF(CL7="","",IF(CL7="-","【-】","【"&amp;SUBSTITUTE(TEXT(CL7,"#,##0.00"),"-","△")&amp;"】"))</f>
        <v>【426.52】</v>
      </c>
      <c r="CM6" s="21" t="str">
        <f>IF(CM7="",NA(),CM7)</f>
        <v>-</v>
      </c>
      <c r="CN6" s="21">
        <f t="shared" ref="CN6:CV6" si="10">IF(CN7="",NA(),CN7)</f>
        <v>18.47</v>
      </c>
      <c r="CO6" s="21">
        <f t="shared" si="10"/>
        <v>20.170000000000002</v>
      </c>
      <c r="CP6" s="21">
        <f t="shared" si="10"/>
        <v>16.38</v>
      </c>
      <c r="CQ6" s="21">
        <f t="shared" si="10"/>
        <v>17.62</v>
      </c>
      <c r="CR6" s="21" t="str">
        <f t="shared" si="10"/>
        <v>-</v>
      </c>
      <c r="CS6" s="21">
        <f t="shared" si="10"/>
        <v>40.29</v>
      </c>
      <c r="CT6" s="21">
        <f t="shared" si="10"/>
        <v>40.11</v>
      </c>
      <c r="CU6" s="21">
        <f t="shared" si="10"/>
        <v>37.67</v>
      </c>
      <c r="CV6" s="21">
        <f t="shared" si="10"/>
        <v>30.99</v>
      </c>
      <c r="CW6" s="20" t="str">
        <f>IF(CW7="","",IF(CW7="-","【-】","【"&amp;SUBSTITUTE(TEXT(CW7,"#,##0.00"),"-","△")&amp;"】"))</f>
        <v>【28.16】</v>
      </c>
      <c r="CX6" s="21" t="str">
        <f>IF(CX7="",NA(),CX7)</f>
        <v>-</v>
      </c>
      <c r="CY6" s="21">
        <f t="shared" ref="CY6:DG6" si="11">IF(CY7="",NA(),CY7)</f>
        <v>78.16</v>
      </c>
      <c r="CZ6" s="21">
        <f t="shared" si="11"/>
        <v>79.08</v>
      </c>
      <c r="DA6" s="21">
        <f t="shared" si="11"/>
        <v>79.78</v>
      </c>
      <c r="DB6" s="21">
        <f t="shared" si="11"/>
        <v>79</v>
      </c>
      <c r="DC6" s="21" t="str">
        <f t="shared" si="11"/>
        <v>-</v>
      </c>
      <c r="DD6" s="21">
        <f t="shared" si="11"/>
        <v>87.49</v>
      </c>
      <c r="DE6" s="21">
        <f t="shared" si="11"/>
        <v>87.61</v>
      </c>
      <c r="DF6" s="21">
        <f t="shared" si="11"/>
        <v>87.94</v>
      </c>
      <c r="DG6" s="21">
        <f t="shared" si="11"/>
        <v>85.45</v>
      </c>
      <c r="DH6" s="20" t="str">
        <f>IF(DH7="","",IF(DH7="-","【-】","【"&amp;SUBSTITUTE(TEXT(DH7,"#,##0.00"),"-","△")&amp;"】"))</f>
        <v>【80.73】</v>
      </c>
      <c r="DI6" s="21" t="str">
        <f>IF(DI7="",NA(),DI7)</f>
        <v>-</v>
      </c>
      <c r="DJ6" s="21">
        <f t="shared" ref="DJ6:DR6" si="12">IF(DJ7="",NA(),DJ7)</f>
        <v>4.92</v>
      </c>
      <c r="DK6" s="21">
        <f t="shared" si="12"/>
        <v>9.26</v>
      </c>
      <c r="DL6" s="21">
        <f t="shared" si="12"/>
        <v>12.8</v>
      </c>
      <c r="DM6" s="21">
        <f t="shared" si="12"/>
        <v>15.97</v>
      </c>
      <c r="DN6" s="21" t="str">
        <f t="shared" si="12"/>
        <v>-</v>
      </c>
      <c r="DO6" s="21">
        <f t="shared" si="12"/>
        <v>29.9</v>
      </c>
      <c r="DP6" s="21">
        <f t="shared" si="12"/>
        <v>32.58</v>
      </c>
      <c r="DQ6" s="21">
        <f t="shared" si="12"/>
        <v>37.479999999999997</v>
      </c>
      <c r="DR6" s="21">
        <f t="shared" si="12"/>
        <v>35.07</v>
      </c>
      <c r="DS6" s="20" t="str">
        <f>IF(DS7="","",IF(DS7="-","【-】","【"&amp;SUBSTITUTE(TEXT(DS7,"#,##0.00"),"-","△")&amp;"】"))</f>
        <v>【30.98】</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【0.00】</v>
      </c>
      <c r="EE6" s="21" t="str">
        <f>IF(EE7="",NA(),EE7)</f>
        <v>-</v>
      </c>
      <c r="EF6" s="20">
        <f t="shared" ref="EF6:EN6" si="14">IF(EF7="",NA(),EF7)</f>
        <v>0</v>
      </c>
      <c r="EG6" s="20">
        <f t="shared" si="14"/>
        <v>0</v>
      </c>
      <c r="EH6" s="21">
        <f t="shared" si="14"/>
        <v>0.21</v>
      </c>
      <c r="EI6" s="20">
        <f t="shared" si="14"/>
        <v>0</v>
      </c>
      <c r="EJ6" s="21" t="str">
        <f t="shared" si="14"/>
        <v>-</v>
      </c>
      <c r="EK6" s="21">
        <f t="shared" si="14"/>
        <v>0.01</v>
      </c>
      <c r="EL6" s="20">
        <f t="shared" si="14"/>
        <v>0</v>
      </c>
      <c r="EM6" s="21">
        <f t="shared" si="14"/>
        <v>0.02</v>
      </c>
      <c r="EN6" s="20">
        <f t="shared" si="14"/>
        <v>0</v>
      </c>
      <c r="EO6" s="20" t="str">
        <f>IF(EO7="","",IF(EO7="-","【-】","【"&amp;SUBSTITUTE(TEXT(EO7,"#,##0.00"),"-","△")&amp;"】"))</f>
        <v>【0.00】</v>
      </c>
    </row>
    <row r="7" spans="1:148" s="22" customFormat="1" x14ac:dyDescent="0.15">
      <c r="A7" s="14"/>
      <c r="B7" s="23">
        <v>2023</v>
      </c>
      <c r="C7" s="23">
        <v>152242</v>
      </c>
      <c r="D7" s="23">
        <v>46</v>
      </c>
      <c r="E7" s="23">
        <v>17</v>
      </c>
      <c r="F7" s="23">
        <v>6</v>
      </c>
      <c r="G7" s="23">
        <v>0</v>
      </c>
      <c r="H7" s="23" t="s">
        <v>96</v>
      </c>
      <c r="I7" s="23" t="s">
        <v>97</v>
      </c>
      <c r="J7" s="23" t="s">
        <v>98</v>
      </c>
      <c r="K7" s="23" t="s">
        <v>99</v>
      </c>
      <c r="L7" s="23" t="s">
        <v>100</v>
      </c>
      <c r="M7" s="23" t="s">
        <v>101</v>
      </c>
      <c r="N7" s="24" t="s">
        <v>102</v>
      </c>
      <c r="O7" s="24">
        <v>86.69</v>
      </c>
      <c r="P7" s="24">
        <v>2.13</v>
      </c>
      <c r="Q7" s="24">
        <v>85.85</v>
      </c>
      <c r="R7" s="24">
        <v>4284</v>
      </c>
      <c r="S7" s="24">
        <v>49336</v>
      </c>
      <c r="T7" s="24">
        <v>855.68</v>
      </c>
      <c r="U7" s="24">
        <v>57.66</v>
      </c>
      <c r="V7" s="24">
        <v>1038</v>
      </c>
      <c r="W7" s="24">
        <v>0.99</v>
      </c>
      <c r="X7" s="24">
        <v>1048.48</v>
      </c>
      <c r="Y7" s="24" t="s">
        <v>102</v>
      </c>
      <c r="Z7" s="24">
        <v>102.85</v>
      </c>
      <c r="AA7" s="24">
        <v>100.96</v>
      </c>
      <c r="AB7" s="24">
        <v>101.71</v>
      </c>
      <c r="AC7" s="24">
        <v>100.94</v>
      </c>
      <c r="AD7" s="24" t="s">
        <v>102</v>
      </c>
      <c r="AE7" s="24">
        <v>95.71</v>
      </c>
      <c r="AF7" s="24">
        <v>96.59</v>
      </c>
      <c r="AG7" s="24">
        <v>96.86</v>
      </c>
      <c r="AH7" s="24">
        <v>97.07</v>
      </c>
      <c r="AI7" s="24">
        <v>102.33</v>
      </c>
      <c r="AJ7" s="24" t="s">
        <v>102</v>
      </c>
      <c r="AK7" s="24">
        <v>0</v>
      </c>
      <c r="AL7" s="24">
        <v>0</v>
      </c>
      <c r="AM7" s="24">
        <v>0</v>
      </c>
      <c r="AN7" s="24">
        <v>0</v>
      </c>
      <c r="AO7" s="24" t="s">
        <v>102</v>
      </c>
      <c r="AP7" s="24">
        <v>11.66</v>
      </c>
      <c r="AQ7" s="24">
        <v>18.57</v>
      </c>
      <c r="AR7" s="24">
        <v>17.78</v>
      </c>
      <c r="AS7" s="24">
        <v>40.729999999999997</v>
      </c>
      <c r="AT7" s="24">
        <v>114.08</v>
      </c>
      <c r="AU7" s="24" t="s">
        <v>102</v>
      </c>
      <c r="AV7" s="24">
        <v>108.34</v>
      </c>
      <c r="AW7" s="24">
        <v>116.98</v>
      </c>
      <c r="AX7" s="24">
        <v>125.92</v>
      </c>
      <c r="AY7" s="24">
        <v>140.69999999999999</v>
      </c>
      <c r="AZ7" s="24" t="s">
        <v>102</v>
      </c>
      <c r="BA7" s="24">
        <v>53.11</v>
      </c>
      <c r="BB7" s="24">
        <v>54.48</v>
      </c>
      <c r="BC7" s="24">
        <v>51.12</v>
      </c>
      <c r="BD7" s="24">
        <v>61.08</v>
      </c>
      <c r="BE7" s="24">
        <v>68.63</v>
      </c>
      <c r="BF7" s="24" t="s">
        <v>102</v>
      </c>
      <c r="BG7" s="24">
        <v>1155.06</v>
      </c>
      <c r="BH7" s="24">
        <v>1215.5999999999999</v>
      </c>
      <c r="BI7" s="24">
        <v>553.87</v>
      </c>
      <c r="BJ7" s="24">
        <v>532.4</v>
      </c>
      <c r="BK7" s="24" t="s">
        <v>102</v>
      </c>
      <c r="BL7" s="24">
        <v>807.81</v>
      </c>
      <c r="BM7" s="24">
        <v>733.23</v>
      </c>
      <c r="BN7" s="24">
        <v>607.88</v>
      </c>
      <c r="BO7" s="24">
        <v>892.29</v>
      </c>
      <c r="BP7" s="24">
        <v>1069.8900000000001</v>
      </c>
      <c r="BQ7" s="24" t="s">
        <v>102</v>
      </c>
      <c r="BR7" s="24">
        <v>42.02</v>
      </c>
      <c r="BS7" s="24">
        <v>47.61</v>
      </c>
      <c r="BT7" s="24">
        <v>55.09</v>
      </c>
      <c r="BU7" s="24">
        <v>55.4</v>
      </c>
      <c r="BV7" s="24" t="s">
        <v>102</v>
      </c>
      <c r="BW7" s="24">
        <v>49.44</v>
      </c>
      <c r="BX7" s="24">
        <v>54.39</v>
      </c>
      <c r="BY7" s="24">
        <v>48.98</v>
      </c>
      <c r="BZ7" s="24">
        <v>46.45</v>
      </c>
      <c r="CA7" s="24">
        <v>39.89</v>
      </c>
      <c r="CB7" s="24" t="s">
        <v>102</v>
      </c>
      <c r="CC7" s="24">
        <v>529.53</v>
      </c>
      <c r="CD7" s="24">
        <v>468.1</v>
      </c>
      <c r="CE7" s="24">
        <v>404.63</v>
      </c>
      <c r="CF7" s="24">
        <v>407.44</v>
      </c>
      <c r="CG7" s="24" t="s">
        <v>102</v>
      </c>
      <c r="CH7" s="24">
        <v>343.49</v>
      </c>
      <c r="CI7" s="24">
        <v>318.06</v>
      </c>
      <c r="CJ7" s="24">
        <v>362.51</v>
      </c>
      <c r="CK7" s="24">
        <v>361.83</v>
      </c>
      <c r="CL7" s="24">
        <v>426.52</v>
      </c>
      <c r="CM7" s="24" t="s">
        <v>102</v>
      </c>
      <c r="CN7" s="24">
        <v>18.47</v>
      </c>
      <c r="CO7" s="24">
        <v>20.170000000000002</v>
      </c>
      <c r="CP7" s="24">
        <v>16.38</v>
      </c>
      <c r="CQ7" s="24">
        <v>17.62</v>
      </c>
      <c r="CR7" s="24" t="s">
        <v>102</v>
      </c>
      <c r="CS7" s="24">
        <v>40.29</v>
      </c>
      <c r="CT7" s="24">
        <v>40.11</v>
      </c>
      <c r="CU7" s="24">
        <v>37.67</v>
      </c>
      <c r="CV7" s="24">
        <v>30.99</v>
      </c>
      <c r="CW7" s="24">
        <v>28.16</v>
      </c>
      <c r="CX7" s="24" t="s">
        <v>102</v>
      </c>
      <c r="CY7" s="24">
        <v>78.16</v>
      </c>
      <c r="CZ7" s="24">
        <v>79.08</v>
      </c>
      <c r="DA7" s="24">
        <v>79.78</v>
      </c>
      <c r="DB7" s="24">
        <v>79</v>
      </c>
      <c r="DC7" s="24" t="s">
        <v>102</v>
      </c>
      <c r="DD7" s="24">
        <v>87.49</v>
      </c>
      <c r="DE7" s="24">
        <v>87.61</v>
      </c>
      <c r="DF7" s="24">
        <v>87.94</v>
      </c>
      <c r="DG7" s="24">
        <v>85.45</v>
      </c>
      <c r="DH7" s="24">
        <v>80.73</v>
      </c>
      <c r="DI7" s="24" t="s">
        <v>102</v>
      </c>
      <c r="DJ7" s="24">
        <v>4.92</v>
      </c>
      <c r="DK7" s="24">
        <v>9.26</v>
      </c>
      <c r="DL7" s="24">
        <v>12.8</v>
      </c>
      <c r="DM7" s="24">
        <v>15.97</v>
      </c>
      <c r="DN7" s="24" t="s">
        <v>102</v>
      </c>
      <c r="DO7" s="24">
        <v>29.9</v>
      </c>
      <c r="DP7" s="24">
        <v>32.58</v>
      </c>
      <c r="DQ7" s="24">
        <v>37.479999999999997</v>
      </c>
      <c r="DR7" s="24">
        <v>35.07</v>
      </c>
      <c r="DS7" s="24">
        <v>30.98</v>
      </c>
      <c r="DT7" s="24" t="s">
        <v>102</v>
      </c>
      <c r="DU7" s="24">
        <v>0</v>
      </c>
      <c r="DV7" s="24">
        <v>0</v>
      </c>
      <c r="DW7" s="24">
        <v>0</v>
      </c>
      <c r="DX7" s="24">
        <v>0</v>
      </c>
      <c r="DY7" s="24" t="s">
        <v>102</v>
      </c>
      <c r="DZ7" s="24">
        <v>0</v>
      </c>
      <c r="EA7" s="24">
        <v>0</v>
      </c>
      <c r="EB7" s="24">
        <v>0</v>
      </c>
      <c r="EC7" s="24">
        <v>0</v>
      </c>
      <c r="ED7" s="24">
        <v>0</v>
      </c>
      <c r="EE7" s="24" t="s">
        <v>102</v>
      </c>
      <c r="EF7" s="24">
        <v>0</v>
      </c>
      <c r="EG7" s="24">
        <v>0</v>
      </c>
      <c r="EH7" s="24">
        <v>0.21</v>
      </c>
      <c r="EI7" s="24">
        <v>0</v>
      </c>
      <c r="EJ7" s="24" t="s">
        <v>102</v>
      </c>
      <c r="EK7" s="24">
        <v>0.01</v>
      </c>
      <c r="EL7" s="24">
        <v>0</v>
      </c>
      <c r="EM7" s="24">
        <v>0.02</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 </cp:lastModifiedBy>
  <dcterms:created xsi:type="dcterms:W3CDTF">2025-02-17T01:39:46Z</dcterms:created>
  <dcterms:modified xsi:type="dcterms:W3CDTF">2025-03-11T08:17:29Z</dcterms:modified>
</cp:coreProperties>
</file>