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10.1.101.25\zaimu\129_決算関係\080_財政状況資料集\R6年度分\260303_令和６年度財政状況資料集（１回目）\99_最新データ\"/>
    </mc:Choice>
  </mc:AlternateContent>
  <xr:revisionPtr revIDLastSave="0" documentId="13_ncr:1_{FB5A9822-B284-4783-8CAB-059B6669D9F2}" xr6:coauthVersionLast="47" xr6:coauthVersionMax="47" xr10:uidLastSave="{00000000-0000-0000-0000-000000000000}"/>
  <bookViews>
    <workbookView xWindow="-108" yWindow="-108" windowWidth="23256" windowHeight="12456" tabRatio="9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C36" i="10"/>
  <c r="CO35" i="10"/>
  <c r="BW35" i="10"/>
  <c r="BE35" i="10"/>
  <c r="C35" i="10"/>
  <c r="CO34" i="10"/>
  <c r="BW34" i="10"/>
  <c r="C34" i="10"/>
  <c r="U34" i="10" l="1"/>
  <c r="U35" i="10" s="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<sst xmlns="http://schemas.openxmlformats.org/spreadsheetml/2006/main" count="1103" uniqueCount="577">
  <si>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</si>
  <si>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</si>
  <si>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</si>
  <si>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</si>
  <si>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</si>
  <si>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</si>
  <si>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</si>
  <si>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</si>
  <si>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</si>
  <si>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</si>
  <si>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</si>
  <si>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</si>
  <si>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</si>
  <si>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</si>
  <si>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</si>
  <si>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</si>
  <si>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</si>
  <si>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</si>
  <si>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</si>
  <si>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</si>
  <si>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</si>
  <si>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</si>
  <si>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</si>
  <si>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</si>
  <si>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</si>
  <si>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</si>
  <si>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</si>
  <si>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</si>
  <si>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</si>
  <si>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</si>
  <si>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</si>
  <si>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</si>
  <si>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</si>
  <si>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</si>
  <si>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</si>
  <si>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</si>
  <si>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</si>
  <si>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</si>
  <si>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</si>
  <si>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</si>
  <si>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</si>
  <si>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</si>
  <si>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</si>
  <si>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</si>
  <si>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</si>
  <si>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</si>
  <si>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</si>
  <si>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</si>
  <si>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</si>
  <si>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</si>
  <si>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</si>
  <si>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</si>
  <si>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</si>
  <si>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</si>
  <si>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</si>
  <si>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</si>
  <si>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</si>
  <si>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</si>
  <si>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</si>
  <si>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</si>
  <si>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</si>
  <si>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</si>
  <si>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</si>
  <si>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</si>
  <si>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</si>
  <si>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</si>
  <si>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</si>
  <si>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</si>
  <si>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</si>
  <si>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</si>
  <si>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</si>
  <si>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</si>
  <si>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</si>
  <si>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</si>
  <si>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</si>
  <si>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</si>
  <si>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</si>
  <si>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</si>
  <si>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</si>
  <si>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</si>
  <si>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</si>
  <si>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</si>
  <si>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</si>
  <si>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</si>
  <si>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</si>
  <si>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</si>
  <si>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</si>
  <si>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</si>
  <si>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</si>
  <si>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</si>
  <si>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</si>
  <si>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</si>
  <si>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</si>
  <si>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</si>
  <si>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</si>
  <si>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</si>
  <si>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</si>
  <si>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</si>
  <si>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</si>
  <si>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</si>
  <si>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</si>
  <si>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</si>
  <si>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</si>
  <si>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</si>
  <si>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</si>
  <si>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</si>
  <si>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</si>
  <si>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</si>
  <si>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</si>
  <si>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</si>
  <si>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</si>
  <si>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</si>
  <si>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</si>
  <si>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</si>
  <si>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</si>
  <si>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</si>
  <si>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</si>
  <si>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</si>
  <si>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</si>
  <si>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</si>
  <si>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</si>
  <si>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</si>
  <si>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</si>
  <si>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</si>
  <si>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</si>
  <si>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</si>
  <si>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</si>
  <si>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</si>
  <si>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</si>
  <si>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</si>
  <si>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</si>
  <si>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</si>
  <si>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</si>
  <si>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</si>
  <si>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</si>
  <si>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</si>
  <si>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</si>
  <si>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</si>
  <si>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</si>
  <si>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</si>
  <si>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</si>
  <si>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</si>
  <si>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</si>
  <si>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</si>
  <si>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</si>
  <si>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</si>
  <si>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</si>
  <si>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</si>
  <si>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</si>
  <si>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</si>
  <si>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</si>
  <si>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</si>
  <si>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</si>
  <si>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</si>
  <si>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</si>
  <si>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</si>
  <si>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</si>
  <si>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</si>
  <si>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</si>
  <si>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</si>
  <si>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</si>
  <si>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</si>
  <si>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</si>
  <si>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</si>
  <si>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</si>
  <si>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</si>
  <si>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</si>
  <si>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</si>
  <si>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</si>
  <si>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</si>
  <si>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</si>
  <si>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</si>
  <si>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</si>
  <si>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</si>
  <si>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</si>
  <si>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</si>
  <si>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</si>
  <si>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</si>
  <si>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</si>
  <si>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</si>
  <si>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</si>
  <si>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</si>
  <si>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</si>
  <si>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</si>
  <si>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</si>
  <si>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</si>
  <si>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</si>
  <si>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</si>
  <si>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</si>
  <si>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</si>
  <si>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</si>
  <si>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</si>
  <si>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</si>
  <si>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</si>
  <si>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</si>
  <si>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</si>
  <si>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</si>
  <si>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</si>
  <si>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</si>
  <si>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</si>
  <si>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</si>
  <si>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</si>
  <si>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</si>
  <si>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</si>
  <si>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新潟県佐渡市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</si>
  <si>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</si>
  <si>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</si>
  <si>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</si>
  <si>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</si>
  <si>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</si>
  <si>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</si>
  <si>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</si>
  <si>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</si>
  <si>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</si>
  <si>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</si>
  <si>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</si>
  <si>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</si>
  <si>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</si>
  <si>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</si>
  <si>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</si>
  <si>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</si>
  <si>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</si>
  <si>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</si>
  <si>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</si>
  <si>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</si>
  <si>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</si>
  <si>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</si>
  <si>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</si>
  <si>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</si>
  <si>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</si>
  <si>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</si>
  <si>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</si>
  <si>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</si>
  <si>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</si>
  <si>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</si>
  <si>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</si>
  <si>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</si>
  <si>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</si>
  <si>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</si>
  <si>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</si>
  <si>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</si>
  <si>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</si>
  <si>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</si>
  <si>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</si>
  <si>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</si>
  <si>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</si>
  <si>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</si>
  <si>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</si>
  <si>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</si>
  <si>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</si>
  <si>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</si>
  <si>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</si>
  <si>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</si>
  <si>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</si>
  <si>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</si>
  <si>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</si>
  <si>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</si>
  <si>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</si>
  <si>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</si>
  <si>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</si>
  <si>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</si>
  <si>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</si>
  <si>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</si>
  <si>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</si>
  <si>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</si>
  <si>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</si>
  <si>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</si>
  <si>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</si>
  <si>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</si>
  <si>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</si>
  <si>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</si>
  <si>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</si>
  <si>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</si>
  <si>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</si>
  <si>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</si>
  <si>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</si>
  <si>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</si>
  <si>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</si>
  <si>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</si>
  <si>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</si>
  <si>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</si>
  <si>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</si>
  <si>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</si>
  <si>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</si>
  <si>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</si>
  <si>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</si>
  <si>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</si>
  <si>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</si>
  <si>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</si>
  <si>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</si>
  <si>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</si>
  <si>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</si>
  <si>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</si>
  <si>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</si>
  <si>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</si>
  <si>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</si>
  <si>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</si>
  <si>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</si>
  <si>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</si>
  <si>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</si>
  <si>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</si>
  <si>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</si>
  <si>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</si>
  <si>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</si>
  <si>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</si>
  <si>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</si>
  <si>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</si>
  <si>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</si>
  <si>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</si>
  <si>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</si>
  <si>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</si>
  <si>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</si>
  <si>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</si>
  <si>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</si>
  <si>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</si>
  <si>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</si>
  <si>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</si>
  <si>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</si>
  <si>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</si>
  <si>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</si>
  <si>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</si>
  <si>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</si>
  <si>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</si>
  <si>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</si>
  <si>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</si>
  <si>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</si>
  <si>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</si>
  <si>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</si>
  <si>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</si>
  <si>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</si>
  <si>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</si>
  <si>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</si>
  <si>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</si>
  <si>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</si>
  <si>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</si>
  <si>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</si>
  <si>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</si>
  <si>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</si>
  <si>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</si>
  <si>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</si>
  <si>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</si>
  <si>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</si>
  <si>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</si>
  <si>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</si>
  <si>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</si>
  <si>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</si>
  <si>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</si>
  <si>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</si>
  <si>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</si>
  <si>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</si>
  <si>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</si>
  <si>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</si>
  <si>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</si>
  <si>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</si>
  <si>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</si>
  <si>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新潟県佐渡市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</si>
  <si>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</si>
  <si>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</si>
  <si>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</si>
  <si>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</si>
  <si>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</si>
  <si>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</si>
  <si>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</si>
  <si>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</si>
  <si>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</si>
  <si>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</si>
  <si>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</si>
  <si>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</si>
  <si>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</si>
  <si>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</si>
  <si>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</si>
  <si>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</si>
  <si>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</si>
  <si>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</si>
  <si>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</si>
  <si>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</si>
  <si>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</si>
  <si>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</si>
  <si>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</si>
  <si>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</si>
  <si>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</si>
  <si>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</si>
  <si>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</si>
  <si>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</si>
  <si>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</si>
  <si>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</si>
  <si>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</si>
  <si>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</si>
  <si>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</si>
  <si>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</si>
  <si>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</si>
  <si>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</si>
  <si>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歌代の里特別会計</t>
    <phoneticPr fontId="5"/>
  </si>
  <si>
    <t>すこやか両津特別会計</t>
    <phoneticPr fontId="5"/>
  </si>
  <si>
    <t>病院事業会計</t>
    <phoneticPr fontId="5"/>
  </si>
  <si>
    <t>法適用企業</t>
    <phoneticPr fontId="5"/>
  </si>
  <si>
    <t>水道事業会計</t>
    <phoneticPr fontId="5"/>
  </si>
  <si>
    <t>下水道事業会計</t>
    <phoneticPr fontId="5"/>
  </si>
  <si>
    <t>小水力発電特別会計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</si>
  <si>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</si>
  <si>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</si>
  <si>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</si>
  <si>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</si>
  <si>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</si>
  <si>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</si>
  <si>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</si>
  <si>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</si>
  <si>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</si>
  <si>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</si>
  <si>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</si>
  <si>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</si>
  <si>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</si>
  <si>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</si>
  <si>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</si>
  <si>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</si>
  <si>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</si>
  <si>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</si>
  <si>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</si>
  <si>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</si>
  <si>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</si>
  <si>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</si>
  <si>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</si>
  <si>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</si>
  <si>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</si>
  <si>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</si>
  <si>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</si>
  <si>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</si>
  <si>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</si>
  <si>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</si>
  <si>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</si>
  <si>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</si>
  <si>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</si>
  <si>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</si>
  <si>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</si>
  <si>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</si>
  <si>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</si>
  <si>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</si>
  <si>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</si>
  <si>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</si>
  <si>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</si>
  <si>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</si>
  <si>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</si>
  <si>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</si>
  <si>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</si>
  <si>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</si>
  <si>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</si>
  <si>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</si>
  <si>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</si>
  <si>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</si>
  <si>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</si>
  <si>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</si>
  <si>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</si>
  <si>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</si>
  <si>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</si>
  <si>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</si>
  <si>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</si>
  <si>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</si>
  <si>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</si>
  <si>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</si>
  <si>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</si>
  <si>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</si>
  <si>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</si>
  <si>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</si>
  <si>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</si>
  <si>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</si>
  <si>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</si>
  <si>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</si>
  <si>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</si>
  <si>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</si>
  <si>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</si>
  <si>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</si>
  <si>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</si>
  <si>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</si>
  <si>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</si>
  <si>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</si>
  <si>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</si>
  <si>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</si>
  <si>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</si>
  <si>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</si>
  <si>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</si>
  <si>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</si>
  <si>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</si>
  <si>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</si>
  <si>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</si>
  <si>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</si>
  <si>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</si>
  <si>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</si>
  <si>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</si>
  <si>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</si>
  <si>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</si>
  <si>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</si>
  <si>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</si>
  <si>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</si>
  <si>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</si>
  <si>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</si>
  <si>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</si>
  <si>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</si>
  <si>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</si>
  <si>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</si>
  <si>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</si>
  <si>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</si>
  <si>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</si>
  <si>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</si>
  <si>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</si>
  <si>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</si>
  <si>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</si>
  <si>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</si>
  <si>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</si>
  <si>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</si>
  <si>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</si>
  <si>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</si>
  <si>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</si>
  <si>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</si>
  <si>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</si>
  <si>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</si>
  <si>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</si>
  <si>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</si>
  <si>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</si>
  <si>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</si>
  <si>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</si>
  <si>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</si>
  <si>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</si>
  <si>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</si>
  <si>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</si>
  <si>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</si>
  <si>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</si>
  <si>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</si>
  <si>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</si>
  <si>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</si>
  <si>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</si>
  <si>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</si>
  <si>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</si>
  <si>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</si>
  <si>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</si>
  <si>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</si>
  <si>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4.99</t>
  </si>
  <si>
    <t>▲ 5.52</t>
  </si>
  <si>
    <t>▲ 6.90</t>
  </si>
  <si>
    <t>▲ 2.61</t>
  </si>
  <si>
    <t>水道事業会計</t>
  </si>
  <si>
    <t>一般会計</t>
  </si>
  <si>
    <t>病院事業会計</t>
  </si>
  <si>
    <t>下水道事業会計</t>
  </si>
  <si>
    <t>介護保険特別会計</t>
  </si>
  <si>
    <t>国民健康保険特別会計</t>
  </si>
  <si>
    <t>すこやか両津特別会計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</si>
  <si>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</si>
  <si>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</si>
  <si>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</si>
  <si>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</si>
  <si>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</si>
  <si>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</si>
  <si>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</si>
  <si>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</si>
  <si>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</si>
  <si>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新潟県市町村総合事務組合【一般会計】</t>
    <phoneticPr fontId="2"/>
  </si>
  <si>
    <t>新潟県市町村総合事務組合【職員退職手当支給事業特別会計】</t>
    <phoneticPr fontId="2"/>
  </si>
  <si>
    <t>新潟県市町村総合事務組合【消防団員等公務災害補償事業特別会計】</t>
    <phoneticPr fontId="2"/>
  </si>
  <si>
    <t>新潟県市町村総合事務組合【消防賞じゅつ金等支給事業特別会計】</t>
    <phoneticPr fontId="2"/>
  </si>
  <si>
    <t>新潟県市町村総合事務組合【非常勤職員公務災害補償等事業特別会計】</t>
    <phoneticPr fontId="2"/>
  </si>
  <si>
    <t>新潟県市町村総合事務組合【交通災害共済事業特別会計】</t>
    <phoneticPr fontId="2"/>
  </si>
  <si>
    <t>新潟県後期高齢者医療広域連合【一般会計】</t>
    <phoneticPr fontId="2"/>
  </si>
  <si>
    <t>新潟県後期高齢者医療広域連合【後期高齢者医療特別会計】</t>
    <phoneticPr fontId="2"/>
  </si>
  <si>
    <t>両津温泉</t>
    <phoneticPr fontId="2"/>
  </si>
  <si>
    <t>佐渡市土地開発公社</t>
    <phoneticPr fontId="2"/>
  </si>
  <si>
    <t>真野自然活用村公社</t>
    <phoneticPr fontId="2"/>
  </si>
  <si>
    <t>羽茂農業振興公社</t>
    <phoneticPr fontId="2"/>
  </si>
  <si>
    <t>佐渡マリンスポーツ</t>
    <phoneticPr fontId="2"/>
  </si>
  <si>
    <t>赤泊振興公社</t>
    <phoneticPr fontId="2"/>
  </si>
  <si>
    <t>佐渡市スポーツ協会</t>
    <phoneticPr fontId="2"/>
  </si>
  <si>
    <t>佐渡観光交流機構</t>
    <phoneticPr fontId="2"/>
  </si>
  <si>
    <t>佐渡文化財団</t>
    <phoneticPr fontId="2"/>
  </si>
  <si>
    <t>地域振興基金</t>
    <phoneticPr fontId="5"/>
  </si>
  <si>
    <t>過疎地域持続的発展特別事業基金</t>
    <phoneticPr fontId="5"/>
  </si>
  <si>
    <t>行政庁舎建設基金</t>
    <phoneticPr fontId="5"/>
  </si>
  <si>
    <t>世界遺産推進基金</t>
    <phoneticPr fontId="5"/>
  </si>
  <si>
    <t>国営・県営総合土地改良事業基金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</si>
</sst>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6327-4C8A-A98A-613EDB5453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112254</c:v>
                </c:pt>
                <c:pt idx="1">
                  <c:v>133600</c:v>
                </c:pt>
                <c:pt idx="2">
                  <c:v>122511</c:v>
                </c:pt>
                <c:pt idx="3">
                  <c:v>182682</c:v>
                </c:pt>
                <c:pt idx="4">
                  <c:v>162499</c:v>
                </c:pt>
              </c:numCache>
            </c:numRef>
          </c:val>
          <c:smooth val="0"/>
          <c:extLst>
            <c:ext xmlns:c16="http://schemas.microsoft.com/office/drawing/2014/chart" uri="{C3380CC4-5D6E-409C-BE32-E72D297353CC}">
              <c16:uniqueId val="{00000001-6327-4C8A-A98A-613EDB5453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4.68</c:v>
                </c:pt>
                <c:pt idx="1">
                  <c:v>5.21</c:v>
                </c:pt>
                <c:pt idx="2">
                  <c:v>4.74</c:v>
                </c:pt>
                <c:pt idx="3">
                  <c:v>4.41</c:v>
                </c:pt>
                <c:pt idx="4">
                  <c:v>5.93</c:v>
                </c:pt>
              </c:numCache>
            </c:numRef>
          </c:val>
          <c:extLst>
            <c:ext xmlns:c16="http://schemas.microsoft.com/office/drawing/2014/chart" uri="{C3380CC4-5D6E-409C-BE32-E72D297353CC}">
              <c16:uniqueId val="{00000000-36FD-4B6B-B996-45E0FF31FE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23.24</c:v>
                </c:pt>
                <c:pt idx="1">
                  <c:v>23.41</c:v>
                </c:pt>
                <c:pt idx="2">
                  <c:v>19.739999999999998</c:v>
                </c:pt>
                <c:pt idx="3">
                  <c:v>13.65</c:v>
                </c:pt>
                <c:pt idx="4">
                  <c:v>9.44</c:v>
                </c:pt>
              </c:numCache>
            </c:numRef>
          </c:val>
          <c:extLst>
            <c:ext xmlns:c16="http://schemas.microsoft.com/office/drawing/2014/chart" uri="{C3380CC4-5D6E-409C-BE32-E72D297353CC}">
              <c16:uniqueId val="{00000001-36FD-4B6B-B996-45E0FF31FE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-4.99</c:v>
                </c:pt>
                <c:pt idx="1">
                  <c:v>1.32</c:v>
                </c:pt>
                <c:pt idx="2">
                  <c:v>-5.52</c:v>
                </c:pt>
                <c:pt idx="3">
                  <c:v>-6.9</c:v>
                </c:pt>
                <c:pt idx="4">
                  <c:v>-2.61</c:v>
                </c:pt>
              </c:numCache>
            </c:numRef>
          </c:val>
          <c:smooth val="0"/>
          <c:extLst>
            <c:ext xmlns:c16="http://schemas.microsoft.com/office/drawing/2014/chart" uri="{C3380CC4-5D6E-409C-BE32-E72D297353CC}">
              <c16:uniqueId val="{00000002-36FD-4B6B-B996-45E0FF31FE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#N/A</c:v>
                </c:pt>
                <c:pt idx="5">
                  <c:v>0.1</c:v>
                </c:pt>
                <c:pt idx="6">
                  <c:v>#N/A</c:v>
                </c:pt>
                <c:pt idx="7">
                  <c:v>7.0000000000000007E-2</c:v>
                </c:pt>
                <c:pt idx="8">
                  <c:v>#N/A</c:v>
                </c:pt>
                <c:pt idx="9">
                  <c:v>0</c:v>
                </c:pt>
              </c:numCache>
            </c:numRef>
          </c:val>
          <c:extLst>
            <c:ext xmlns:c16="http://schemas.microsoft.com/office/drawing/2014/chart" uri="{C3380CC4-5D6E-409C-BE32-E72D297353CC}">
              <c16:uniqueId val="{00000000-119A-47A5-9211-4F8EFB45B3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9A-47A5-9211-4F8EFB45B37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0.01</c:v>
                </c:pt>
                <c:pt idx="4">
                  <c:v>#N/A</c:v>
                </c:pt>
                <c:pt idx="5">
                  <c:v>0.01</c:v>
                </c:pt>
                <c:pt idx="6">
                  <c:v>#N/A</c:v>
                </c:pt>
                <c:pt idx="7">
                  <c:v>0.01</c:v>
                </c:pt>
                <c:pt idx="8">
                  <c:v>#N/A</c:v>
                </c:pt>
                <c:pt idx="9">
                  <c:v>0.06</c:v>
                </c:pt>
              </c:numCache>
            </c:numRef>
          </c:val>
          <c:extLst>
            <c:ext xmlns:c16="http://schemas.microsoft.com/office/drawing/2014/chart" uri="{C3380CC4-5D6E-409C-BE32-E72D297353CC}">
              <c16:uniqueId val="{00000002-119A-47A5-9211-4F8EFB45B37F}"/>
            </c:ext>
          </c:extLst>
        </c:ser>
        <c:ser>
          <c:idx val="3"/>
          <c:order val="3"/>
          <c:tx>
            <c:strRef>
              <c:f>データシート!$A$30</c:f>
              <c:strCache>
                <c:ptCount val="1"/>
                <c:pt idx="0">
                  <c:v>すこやか両津特別会計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0.08</c:v>
                </c:pt>
                <c:pt idx="4">
                  <c:v>#N/A</c:v>
                </c:pt>
                <c:pt idx="5">
                  <c:v>0.11</c:v>
                </c:pt>
                <c:pt idx="6">
                  <c:v>#N/A</c:v>
                </c:pt>
                <c:pt idx="7">
                  <c:v>0.13</c:v>
                </c:pt>
                <c:pt idx="8">
                  <c:v>#N/A</c:v>
                </c:pt>
                <c:pt idx="9">
                  <c:v>0.06</c:v>
                </c:pt>
              </c:numCache>
            </c:numRef>
          </c:val>
          <c:extLst>
            <c:ext xmlns:c16="http://schemas.microsoft.com/office/drawing/2014/chart" uri="{C3380CC4-5D6E-409C-BE32-E72D297353CC}">
              <c16:uniqueId val="{00000003-119A-47A5-9211-4F8EFB45B37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0.46</c:v>
                </c:pt>
                <c:pt idx="4">
                  <c:v>#N/A</c:v>
                </c:pt>
                <c:pt idx="5">
                  <c:v>0.37</c:v>
                </c:pt>
                <c:pt idx="6">
                  <c:v>#N/A</c:v>
                </c:pt>
                <c:pt idx="7">
                  <c:v>0.42</c:v>
                </c:pt>
                <c:pt idx="8">
                  <c:v>#N/A</c:v>
                </c:pt>
                <c:pt idx="9">
                  <c:v>0.45</c:v>
                </c:pt>
              </c:numCache>
            </c:numRef>
          </c:val>
          <c:extLst>
            <c:ext xmlns:c16="http://schemas.microsoft.com/office/drawing/2014/chart" uri="{C3380CC4-5D6E-409C-BE32-E72D297353CC}">
              <c16:uniqueId val="{00000004-119A-47A5-9211-4F8EFB45B37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1.18</c:v>
                </c:pt>
                <c:pt idx="2">
                  <c:v>#N/A</c:v>
                </c:pt>
                <c:pt idx="3">
                  <c:v>0.84</c:v>
                </c:pt>
                <c:pt idx="4">
                  <c:v>#N/A</c:v>
                </c:pt>
                <c:pt idx="5">
                  <c:v>1.37</c:v>
                </c:pt>
                <c:pt idx="6">
                  <c:v>#N/A</c:v>
                </c:pt>
                <c:pt idx="7">
                  <c:v>1.49</c:v>
                </c:pt>
                <c:pt idx="8">
                  <c:v>#N/A</c:v>
                </c:pt>
                <c:pt idx="9">
                  <c:v>1.5</c:v>
                </c:pt>
              </c:numCache>
            </c:numRef>
          </c:val>
          <c:extLst>
            <c:ext xmlns:c16="http://schemas.microsoft.com/office/drawing/2014/chart" uri="{C3380CC4-5D6E-409C-BE32-E72D297353CC}">
              <c16:uniqueId val="{00000005-119A-47A5-9211-4F8EFB45B37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0.98</c:v>
                </c:pt>
                <c:pt idx="4">
                  <c:v>#N/A</c:v>
                </c:pt>
                <c:pt idx="5">
                  <c:v>1.47</c:v>
                </c:pt>
                <c:pt idx="6">
                  <c:v>#N/A</c:v>
                </c:pt>
                <c:pt idx="7">
                  <c:v>1.94</c:v>
                </c:pt>
                <c:pt idx="8">
                  <c:v>#N/A</c:v>
                </c:pt>
                <c:pt idx="9">
                  <c:v>2.56</c:v>
                </c:pt>
              </c:numCache>
            </c:numRef>
          </c:val>
          <c:extLst>
            <c:ext xmlns:c16="http://schemas.microsoft.com/office/drawing/2014/chart" uri="{C3380CC4-5D6E-409C-BE32-E72D297353CC}">
              <c16:uniqueId val="{00000006-119A-47A5-9211-4F8EFB45B37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3.39</c:v>
                </c:pt>
                <c:pt idx="2">
                  <c:v>#N/A</c:v>
                </c:pt>
                <c:pt idx="3">
                  <c:v>3.64</c:v>
                </c:pt>
                <c:pt idx="4">
                  <c:v>#N/A</c:v>
                </c:pt>
                <c:pt idx="5">
                  <c:v>3.85</c:v>
                </c:pt>
                <c:pt idx="6">
                  <c:v>#N/A</c:v>
                </c:pt>
                <c:pt idx="7">
                  <c:v>3.87</c:v>
                </c:pt>
                <c:pt idx="8">
                  <c:v>#N/A</c:v>
                </c:pt>
                <c:pt idx="9">
                  <c:v>3.08</c:v>
                </c:pt>
              </c:numCache>
            </c:numRef>
          </c:val>
          <c:extLst>
            <c:ext xmlns:c16="http://schemas.microsoft.com/office/drawing/2014/chart" uri="{C3380CC4-5D6E-409C-BE32-E72D297353CC}">
              <c16:uniqueId val="{00000007-119A-47A5-9211-4F8EFB45B3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4.68</c:v>
                </c:pt>
                <c:pt idx="2">
                  <c:v>#N/A</c:v>
                </c:pt>
                <c:pt idx="3">
                  <c:v>5.21</c:v>
                </c:pt>
                <c:pt idx="4">
                  <c:v>#N/A</c:v>
                </c:pt>
                <c:pt idx="5">
                  <c:v>4.74</c:v>
                </c:pt>
                <c:pt idx="6">
                  <c:v>#N/A</c:v>
                </c:pt>
                <c:pt idx="7">
                  <c:v>4.4000000000000004</c:v>
                </c:pt>
                <c:pt idx="8">
                  <c:v>#N/A</c:v>
                </c:pt>
                <c:pt idx="9">
                  <c:v>5.92</c:v>
                </c:pt>
              </c:numCache>
            </c:numRef>
          </c:val>
          <c:extLst>
            <c:ext xmlns:c16="http://schemas.microsoft.com/office/drawing/2014/chart" uri="{C3380CC4-5D6E-409C-BE32-E72D297353CC}">
              <c16:uniqueId val="{00000008-119A-47A5-9211-4F8EFB45B3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c:v>
                </c:pt>
                <c:pt idx="2">
                  <c:v>#N/A</c:v>
                </c:pt>
                <c:pt idx="3">
                  <c:v>10.01</c:v>
                </c:pt>
                <c:pt idx="4">
                  <c:v>#N/A</c:v>
                </c:pt>
                <c:pt idx="5">
                  <c:v>10.76</c:v>
                </c:pt>
                <c:pt idx="6">
                  <c:v>#N/A</c:v>
                </c:pt>
                <c:pt idx="7">
                  <c:v>10.82</c:v>
                </c:pt>
                <c:pt idx="8">
                  <c:v>#N/A</c:v>
                </c:pt>
                <c:pt idx="9">
                  <c:v>10.25</c:v>
                </c:pt>
              </c:numCache>
            </c:numRef>
          </c:val>
          <c:extLst>
            <c:ext xmlns:c16="http://schemas.microsoft.com/office/drawing/2014/chart" uri="{C3380CC4-5D6E-409C-BE32-E72D297353CC}">
              <c16:uniqueId val="{00000009-119A-47A5-9211-4F8EFB45B3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6098</c:v>
                </c:pt>
                <c:pt idx="5">
                  <c:v>5926</c:v>
                </c:pt>
                <c:pt idx="8">
                  <c:v>5601</c:v>
                </c:pt>
                <c:pt idx="11">
                  <c:v>5154</c:v>
                </c:pt>
                <c:pt idx="14">
                  <c:v>5083</c:v>
                </c:pt>
              </c:numCache>
            </c:numRef>
          </c:val>
          <c:extLst>
            <c:ext xmlns:c16="http://schemas.microsoft.com/office/drawing/2014/chart" uri="{C3380CC4-5D6E-409C-BE32-E72D297353CC}">
              <c16:uniqueId val="{00000000-DCE7-4D11-83B3-859144E454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DCE7-4D11-83B3-859144E454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14</c:v>
                </c:pt>
                <c:pt idx="9">
                  <c:v>13</c:v>
                </c:pt>
                <c:pt idx="12">
                  <c:v>12</c:v>
                </c:pt>
              </c:numCache>
            </c:numRef>
          </c:val>
          <c:extLst>
            <c:ext xmlns:c16="http://schemas.microsoft.com/office/drawing/2014/chart" uri="{C3380CC4-5D6E-409C-BE32-E72D297353CC}">
              <c16:uniqueId val="{00000002-DCE7-4D11-83B3-859144E454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E7-4D11-83B3-859144E454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1816</c:v>
                </c:pt>
                <c:pt idx="3">
                  <c:v>1853</c:v>
                </c:pt>
                <c:pt idx="6">
                  <c:v>1857</c:v>
                </c:pt>
                <c:pt idx="9">
                  <c:v>1855</c:v>
                </c:pt>
                <c:pt idx="12">
                  <c:v>1789</c:v>
                </c:pt>
              </c:numCache>
            </c:numRef>
          </c:val>
          <c:extLst>
            <c:ext xmlns:c16="http://schemas.microsoft.com/office/drawing/2014/chart" uri="{C3380CC4-5D6E-409C-BE32-E72D297353CC}">
              <c16:uniqueId val="{00000004-DCE7-4D11-83B3-859144E454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E7-4D11-83B3-859144E454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E7-4D11-83B3-859144E454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6668</c:v>
                </c:pt>
                <c:pt idx="3">
                  <c:v>6507</c:v>
                </c:pt>
                <c:pt idx="6">
                  <c:v>6218</c:v>
                </c:pt>
                <c:pt idx="9">
                  <c:v>5730</c:v>
                </c:pt>
                <c:pt idx="12">
                  <c:v>5686</c:v>
                </c:pt>
              </c:numCache>
            </c:numRef>
          </c:val>
          <c:extLst>
            <c:ext xmlns:c16="http://schemas.microsoft.com/office/drawing/2014/chart" uri="{C3380CC4-5D6E-409C-BE32-E72D297353CC}">
              <c16:uniqueId val="{00000007-DCE7-4D11-83B3-859144E454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2400</c:v>
                </c:pt>
                <c:pt idx="2">
                  <c:v>#N/A</c:v>
                </c:pt>
                <c:pt idx="3">
                  <c:v>#N/A</c:v>
                </c:pt>
                <c:pt idx="4">
                  <c:v>2448</c:v>
                </c:pt>
                <c:pt idx="5">
                  <c:v>#N/A</c:v>
                </c:pt>
                <c:pt idx="6">
                  <c:v>#N/A</c:v>
                </c:pt>
                <c:pt idx="7">
                  <c:v>2489</c:v>
                </c:pt>
                <c:pt idx="8">
                  <c:v>#N/A</c:v>
                </c:pt>
                <c:pt idx="9">
                  <c:v>#N/A</c:v>
                </c:pt>
                <c:pt idx="10">
                  <c:v>2445</c:v>
                </c:pt>
                <c:pt idx="11">
                  <c:v>#N/A</c:v>
                </c:pt>
                <c:pt idx="12">
                  <c:v>#N/A</c:v>
                </c:pt>
                <c:pt idx="13">
                  <c:v>2404</c:v>
                </c:pt>
                <c:pt idx="14">
                  <c:v>#N/A</c:v>
                </c:pt>
              </c:numCache>
            </c:numRef>
          </c:val>
          <c:smooth val="0"/>
          <c:extLst>
            <c:ext xmlns:c16="http://schemas.microsoft.com/office/drawing/2014/chart" uri="{C3380CC4-5D6E-409C-BE32-E72D297353CC}">
              <c16:uniqueId val="{00000008-DCE7-4D11-83B3-859144E454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48758</c:v>
                </c:pt>
                <c:pt idx="5">
                  <c:v>48557</c:v>
                </c:pt>
                <c:pt idx="8">
                  <c:v>46918</c:v>
                </c:pt>
                <c:pt idx="11">
                  <c:v>46976</c:v>
                </c:pt>
                <c:pt idx="14">
                  <c:v>47515</c:v>
                </c:pt>
              </c:numCache>
            </c:numRef>
          </c:val>
          <c:extLst>
            <c:ext xmlns:c16="http://schemas.microsoft.com/office/drawing/2014/chart" uri="{C3380CC4-5D6E-409C-BE32-E72D297353CC}">
              <c16:uniqueId val="{00000000-3F0C-4F89-BA9D-3290DDE203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731</c:v>
                </c:pt>
                <c:pt idx="5">
                  <c:v>754</c:v>
                </c:pt>
                <c:pt idx="8">
                  <c:v>716</c:v>
                </c:pt>
                <c:pt idx="11">
                  <c:v>660</c:v>
                </c:pt>
                <c:pt idx="14">
                  <c:v>683</c:v>
                </c:pt>
              </c:numCache>
            </c:numRef>
          </c:val>
          <c:extLst>
            <c:ext xmlns:c16="http://schemas.microsoft.com/office/drawing/2014/chart" uri="{C3380CC4-5D6E-409C-BE32-E72D297353CC}">
              <c16:uniqueId val="{00000001-3F0C-4F89-BA9D-3290DDE203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10218</c:v>
                </c:pt>
                <c:pt idx="5">
                  <c:v>10433</c:v>
                </c:pt>
                <c:pt idx="8">
                  <c:v>9124</c:v>
                </c:pt>
                <c:pt idx="11">
                  <c:v>7618</c:v>
                </c:pt>
                <c:pt idx="14">
                  <c:v>6605</c:v>
                </c:pt>
              </c:numCache>
            </c:numRef>
          </c:val>
          <c:extLst>
            <c:ext xmlns:c16="http://schemas.microsoft.com/office/drawing/2014/chart" uri="{C3380CC4-5D6E-409C-BE32-E72D297353CC}">
              <c16:uniqueId val="{00000002-3F0C-4F89-BA9D-3290DDE203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0C-4F89-BA9D-3290DDE203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0C-4F89-BA9D-3290DDE203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0C-4F89-BA9D-3290DDE203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9610</c:v>
                </c:pt>
                <c:pt idx="3">
                  <c:v>9567</c:v>
                </c:pt>
                <c:pt idx="6">
                  <c:v>9433</c:v>
                </c:pt>
                <c:pt idx="9">
                  <c:v>9292</c:v>
                </c:pt>
                <c:pt idx="12">
                  <c:v>9429</c:v>
                </c:pt>
              </c:numCache>
            </c:numRef>
          </c:val>
          <c:extLst>
            <c:ext xmlns:c16="http://schemas.microsoft.com/office/drawing/2014/chart" uri="{C3380CC4-5D6E-409C-BE32-E72D297353CC}">
              <c16:uniqueId val="{00000006-3F0C-4F89-BA9D-3290DDE203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F0C-4F89-BA9D-3290DDE203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25454</c:v>
                </c:pt>
                <c:pt idx="3">
                  <c:v>24411</c:v>
                </c:pt>
                <c:pt idx="6">
                  <c:v>23307</c:v>
                </c:pt>
                <c:pt idx="9">
                  <c:v>23145</c:v>
                </c:pt>
                <c:pt idx="12">
                  <c:v>26045</c:v>
                </c:pt>
              </c:numCache>
            </c:numRef>
          </c:val>
          <c:extLst>
            <c:ext xmlns:c16="http://schemas.microsoft.com/office/drawing/2014/chart" uri="{C3380CC4-5D6E-409C-BE32-E72D297353CC}">
              <c16:uniqueId val="{00000008-3F0C-4F89-BA9D-3290DDE203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c:v>
                </c:pt>
                <c:pt idx="3">
                  <c:v>47</c:v>
                </c:pt>
                <c:pt idx="6">
                  <c:v>24</c:v>
                </c:pt>
                <c:pt idx="9">
                  <c:v>12</c:v>
                </c:pt>
                <c:pt idx="12">
                  <c:v>0</c:v>
                </c:pt>
              </c:numCache>
            </c:numRef>
          </c:val>
          <c:extLst>
            <c:ext xmlns:c16="http://schemas.microsoft.com/office/drawing/2014/chart" uri="{C3380CC4-5D6E-409C-BE32-E72D297353CC}">
              <c16:uniqueId val="{00000009-3F0C-4F89-BA9D-3290DDE203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51859</c:v>
                </c:pt>
                <c:pt idx="3">
                  <c:v>50263</c:v>
                </c:pt>
                <c:pt idx="6">
                  <c:v>48080</c:v>
                </c:pt>
                <c:pt idx="9">
                  <c:v>48847</c:v>
                </c:pt>
                <c:pt idx="12">
                  <c:v>47897</c:v>
                </c:pt>
              </c:numCache>
            </c:numRef>
          </c:val>
          <c:extLst>
            <c:ext xmlns:c16="http://schemas.microsoft.com/office/drawing/2014/chart" uri="{C3380CC4-5D6E-409C-BE32-E72D297353CC}">
              <c16:uniqueId val="{0000000A-3F0C-4F89-BA9D-3290DDE203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27262</c:v>
                </c:pt>
                <c:pt idx="2">
                  <c:v>#N/A</c:v>
                </c:pt>
                <c:pt idx="3">
                  <c:v>#N/A</c:v>
                </c:pt>
                <c:pt idx="4">
                  <c:v>24544</c:v>
                </c:pt>
                <c:pt idx="5">
                  <c:v>#N/A</c:v>
                </c:pt>
                <c:pt idx="6">
                  <c:v>#N/A</c:v>
                </c:pt>
                <c:pt idx="7">
                  <c:v>24086</c:v>
                </c:pt>
                <c:pt idx="8">
                  <c:v>#N/A</c:v>
                </c:pt>
                <c:pt idx="9">
                  <c:v>#N/A</c:v>
                </c:pt>
                <c:pt idx="10">
                  <c:v>26042</c:v>
                </c:pt>
                <c:pt idx="11">
                  <c:v>#N/A</c:v>
                </c:pt>
                <c:pt idx="12">
                  <c:v>#N/A</c:v>
                </c:pt>
                <c:pt idx="13">
                  <c:v>28567</c:v>
                </c:pt>
                <c:pt idx="14">
                  <c:v>#N/A</c:v>
                </c:pt>
              </c:numCache>
            </c:numRef>
          </c:val>
          <c:smooth val="0"/>
          <c:extLst>
            <c:ext xmlns:c16="http://schemas.microsoft.com/office/drawing/2014/chart" uri="{C3380CC4-5D6E-409C-BE32-E72D297353CC}">
              <c16:uniqueId val="{0000000B-3F0C-4F89-BA9D-3290DDE203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5040</c:v>
                </c:pt>
                <c:pt idx="1">
                  <c:v>3419</c:v>
                </c:pt>
                <c:pt idx="2">
                  <c:v>2375</c:v>
                </c:pt>
              </c:numCache>
            </c:numRef>
          </c:val>
          <c:extLst>
            <c:ext xmlns:c16="http://schemas.microsoft.com/office/drawing/2014/chart" uri="{C3380CC4-5D6E-409C-BE32-E72D297353CC}">
              <c16:uniqueId val="{00000000-94AA-4B83-82B6-61AD377A93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1286</c:v>
                </c:pt>
                <c:pt idx="1">
                  <c:v>1189</c:v>
                </c:pt>
                <c:pt idx="2">
                  <c:v>1063</c:v>
                </c:pt>
              </c:numCache>
            </c:numRef>
          </c:val>
          <c:extLst>
            <c:ext xmlns:c16="http://schemas.microsoft.com/office/drawing/2014/chart" uri="{C3380CC4-5D6E-409C-BE32-E72D297353CC}">
              <c16:uniqueId val="{00000001-94AA-4B83-82B6-61AD377A93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8784</c:v>
                </c:pt>
                <c:pt idx="1">
                  <c:v>8449</c:v>
                </c:pt>
                <c:pt idx="2">
                  <c:v>8035</c:v>
                </c:pt>
              </c:numCache>
            </c:numRef>
          </c:val>
          <c:extLst>
            <c:ext xmlns:c16="http://schemas.microsoft.com/office/drawing/2014/chart" uri="{C3380CC4-5D6E-409C-BE32-E72D297353CC}">
              <c16:uniqueId val="{00000002-94AA-4B83-82B6-61AD377A93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マイナス要因である算入公債費等は減少したものの、元利償還金の額や公営企業債の元利償還金に対する繰入金が減少したことにより、実質公債費比率の分子は減少した。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両津病院移転新築に伴い公営企業債等繰入見込額が増加したこと及び財政調整基金の取崩しにより充当可能基金が減少したことにより、将来負担比率の分子は増加した。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新潟県佐渡市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財政調整基金、減債基金及びその他特定目的基金において残高が減となったため全体として減となった。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各基金の設置目的と事業内容に基づき、計画的に積立てと取崩しを行う。また、ふるさと納税の拡大による安定した基金運営を図る。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なお、管理運用にあたっては、安全確実であることを基本としながら、効果的な運用に努める。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地域振興基金：市民の連携の強化及び地域振興の事業の財源に充てる。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特別事業基金：地域医療の確保、住民の日常的な移動のための交通手段の確保、集落の維持及び活性化その他の住民が将来にわたり安全に暮らすことができる地域社会の実現を図るため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○世界遺産推進基金：世界遺産登録推進事業及び世界遺産登録後の佐渡金銀山に関連する文化財保護事業の財源に充てる。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地域振興基金：土地建物貸付収入や医療技術者奨学資金貸付金元利収入により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億円積み立てた一方で、安全・安心まちづくり事業や支所・行政サービスセンター拠点化事業などの財源として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○過疎地域持続的発展特別事業基金：過疎対策事業債の基金造成分などにより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億円積み立てた一方で、航路運賃低廉化事業、児童館・学童保育運営費、若者の活躍拠点づくり推進事業などの財源として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○世界遺産推進基金：大立地区法面整備事業や旧深見家住宅保存事業などにより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億円取り崩した一方で、ふるさと島づくり寄附金の受入額増により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普通交付税の減額や災害対応、物価高騰などに伴う取崩しにより減となった。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基金の取崩しを減少させるためにも、公共施設の見直しやデジタル化等による業務効率化に取り組み、収支の改善に努める。令和７年度末の残高見込みは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財源対策債等の償還に係る財源として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市債残高の状況や公債費負担の今後見通しに応じて計画的に取崩しを行う。令和７年度末の残高は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一島一市で広大な面積を有しており、離島という地理的条件から近接市町村との広域行政も行えず、行政需要が多岐にわたり、財政需要が大きくなっている。また、人口減少や高齢化率（令和６年４月１日現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％）が高いことに加え、離島であるがゆえに産業基盤が弱く、税収などの自主財源の確保が難しいため、財政力指数は類似団体の中で最も低く、類似団体平均値も大きく下回っている。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今後の持続的な財政運営に向け、公共施設の見直しや組織のスリム化及び業務効率化による歳出削減に努めるとともに、ふるさと納税の拡大等による歳入確保に取り組むなど、財政基盤の強化を図る。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95.2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ポイント減少した。物件費や維持補修費等の増加により分子となる歳出（経常経費充当一般財源等）は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億円増加した一方で、地方消費税交付金等の増加により分母となる歳入（経常一般財源等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臨時財政対策債等）が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億円増加したため比率が減少したと分析している。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依然として類似団体平均値を上回っている状況であり、引き続き行財政改革を通じて経常経費の削減に努める。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086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123825</xdr:rowOff>
    </xdr:from>
    <xdr:to>
      <xdr:col>19</xdr:col>
      <xdr:colOff>133350</xdr:colOff>
      <xdr:row>64</xdr:row>
      <xdr:rowOff>141922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9662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60007</xdr:rowOff>
    </xdr:from>
    <xdr:to>
      <xdr:col>15</xdr:col>
      <xdr:colOff>82550</xdr:colOff>
      <xdr:row>64</xdr:row>
      <xdr:rowOff>123825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61357"/>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60007</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1357"/>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91122</xdr:rowOff>
    </xdr:from>
    <xdr:to>
      <xdr:col>19</xdr:col>
      <xdr:colOff>184150</xdr:colOff>
      <xdr:row>65</xdr:row>
      <xdr:rowOff>21272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5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9207</xdr:rowOff>
    </xdr:from>
    <xdr:to>
      <xdr:col>11</xdr:col>
      <xdr:colOff>82550</xdr:colOff>
      <xdr:row>63</xdr:row>
      <xdr:rowOff>110807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23,190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円増加し、類似団体の中で最も大きく、類似団体平均値も大きく上回っている。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減少の進行に加え、島内には集落が点在しており、離島という地理的条件から近隣市町村との広域行政も行えず、消防・清掃施設、保育所や学校、老人ホーム等の施設を直営で運営している影響が大きい。</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デジタル化の推進や業務連携による効率化により組織のスリム化及び職員数適正化を図るとともに、公共施設の見直しに取り組み、コスト低減を図る。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21854</xdr:rowOff>
    </xdr:from>
    <xdr:to>
      <xdr:col>23</xdr:col>
      <xdr:colOff>133350</xdr:colOff>
      <xdr:row>89</xdr:row>
      <xdr:rowOff>10283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09454"/>
          <a:ext cx="838200" cy="15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154422</xdr:rowOff>
    </xdr:from>
    <xdr:to>
      <xdr:col>19</xdr:col>
      <xdr:colOff>133350</xdr:colOff>
      <xdr:row>88</xdr:row>
      <xdr:rowOff>21854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70572"/>
          <a:ext cx="8890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26891</xdr:rowOff>
    </xdr:from>
    <xdr:to>
      <xdr:col>15</xdr:col>
      <xdr:colOff>82550</xdr:colOff>
      <xdr:row>87</xdr:row>
      <xdr:rowOff>154422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943041"/>
          <a:ext cx="889000" cy="1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141097</xdr:rowOff>
    </xdr:from>
    <xdr:to>
      <xdr:col>11</xdr:col>
      <xdr:colOff>31750</xdr:colOff>
      <xdr:row>87</xdr:row>
      <xdr:rowOff>26891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885797"/>
          <a:ext cx="889000" cy="5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130933</xdr:rowOff>
    </xdr:from>
    <xdr:to>
      <xdr:col>23</xdr:col>
      <xdr:colOff>184150</xdr:colOff>
      <xdr:row>89</xdr:row>
      <xdr:rowOff>61083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26810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1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142504</xdr:rowOff>
    </xdr:from>
    <xdr:to>
      <xdr:col>19</xdr:col>
      <xdr:colOff>184150</xdr:colOff>
      <xdr:row>88</xdr:row>
      <xdr:rowOff>72654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57431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4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103622</xdr:rowOff>
    </xdr:from>
    <xdr:to>
      <xdr:col>15</xdr:col>
      <xdr:colOff>133350</xdr:colOff>
      <xdr:row>88</xdr:row>
      <xdr:rowOff>33772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18549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147541</xdr:rowOff>
    </xdr:from>
    <xdr:to>
      <xdr:col>11</xdr:col>
      <xdr:colOff>82550</xdr:colOff>
      <xdr:row>87</xdr:row>
      <xdr:rowOff>77691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62468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7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90297</xdr:rowOff>
    </xdr:from>
    <xdr:to>
      <xdr:col>7</xdr:col>
      <xdr:colOff>31750</xdr:colOff>
      <xdr:row>87</xdr:row>
      <xdr:rowOff>20447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5224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9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ラスパイレス指数は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で、職員構成の変動により前年度から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ポイント減少し、指数は類似団体の中で最も低く、類似団体平均値を大きく下回っている。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人事院勧告により国及び市ともに平均給与月額は全体で増額となった一方で、国と市の平均給与月額の差が開いたため指数が減少したものと分析している。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112486</xdr:rowOff>
    </xdr:from>
    <xdr:to>
      <xdr:col>81</xdr:col>
      <xdr:colOff>44450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657036"/>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121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9979</xdr:rowOff>
    </xdr:from>
    <xdr:to>
      <xdr:col>72</xdr:col>
      <xdr:colOff>203200</xdr:colOff>
      <xdr:row>80</xdr:row>
      <xdr:rowOff>96157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7259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9979</xdr:rowOff>
    </xdr:from>
    <xdr:to>
      <xdr:col>68</xdr:col>
      <xdr:colOff>152400</xdr:colOff>
      <xdr:row>80</xdr:row>
      <xdr:rowOff>44450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7259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61686</xdr:rowOff>
    </xdr:from>
    <xdr:to>
      <xdr:col>81</xdr:col>
      <xdr:colOff>95250</xdr:colOff>
      <xdr:row>79</xdr:row>
      <xdr:rowOff>163286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6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78</xdr:row>
      <xdr:rowOff>154413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52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130629</xdr:rowOff>
    </xdr:from>
    <xdr:to>
      <xdr:col>68</xdr:col>
      <xdr:colOff>203200</xdr:colOff>
      <xdr:row>80</xdr:row>
      <xdr:rowOff>60779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4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人当たり職員数は前年度から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人増加し、類似団体の中で最も多く、平均値も大きく上回っている。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本市の面積は広大で、島内には多くの集落が点在しているため、行政サービスの観点からも支所や行政サービスセンターに加え、消防・清掃施設、保育所や学校、老人ホーム等の施設を直営で運営している影響が大きい</a:t>
          </a:r>
          <a:r>
            <a:rPr kumimoji="1" lang="ja-JP" altLang="en-US" sz="1200">
              <a:solidFill>
                <a:schemeClr val="tx1"/>
              </a:solidFill>
              <a:latin typeface="ＭＳ Ｐゴシック" panose="020B0600070205080204" pitchFamily="50" charset="-128"/>
              <a:ea typeface="ＭＳ Ｐゴシック" panose="020B0600070205080204" pitchFamily="50" charset="-128"/>
            </a:rPr>
            <a:t>。また、令和６年１月</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日から令和７年１月１日にかけて人口が約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1,233</a:t>
          </a:r>
          <a:r>
            <a:rPr kumimoji="1" lang="ja-JP" altLang="en-US" sz="1200">
              <a:solidFill>
                <a:schemeClr val="tx1"/>
              </a:solidFill>
              <a:latin typeface="ＭＳ Ｐゴシック" panose="020B0600070205080204" pitchFamily="50" charset="-128"/>
              <a:ea typeface="ＭＳ Ｐゴシック" panose="020B0600070205080204" pitchFamily="50" charset="-128"/>
            </a:rPr>
            <a:t>人減となり、人口減少が進行していることも増加要因として挙げられる。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38644</xdr:rowOff>
    </xdr:from>
    <xdr:to>
      <xdr:col>81</xdr:col>
      <xdr:colOff>44450</xdr:colOff>
      <xdr:row>67</xdr:row>
      <xdr:rowOff>45538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52579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24856</xdr:rowOff>
    </xdr:from>
    <xdr:to>
      <xdr:col>77</xdr:col>
      <xdr:colOff>44450</xdr:colOff>
      <xdr:row>67</xdr:row>
      <xdr:rowOff>38644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5120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15663</xdr:rowOff>
    </xdr:from>
    <xdr:to>
      <xdr:col>72</xdr:col>
      <xdr:colOff>203200</xdr:colOff>
      <xdr:row>67</xdr:row>
      <xdr:rowOff>24856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50281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145748</xdr:rowOff>
    </xdr:from>
    <xdr:to>
      <xdr:col>68</xdr:col>
      <xdr:colOff>152400</xdr:colOff>
      <xdr:row>67</xdr:row>
      <xdr:rowOff>15663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6144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166188</xdr:rowOff>
    </xdr:from>
    <xdr:to>
      <xdr:col>81</xdr:col>
      <xdr:colOff>95250</xdr:colOff>
      <xdr:row>67</xdr:row>
      <xdr:rowOff>96338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62065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7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159294</xdr:rowOff>
    </xdr:from>
    <xdr:to>
      <xdr:col>77</xdr:col>
      <xdr:colOff>95250</xdr:colOff>
      <xdr:row>67</xdr:row>
      <xdr:rowOff>89444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74221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6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145506</xdr:rowOff>
    </xdr:from>
    <xdr:to>
      <xdr:col>73</xdr:col>
      <xdr:colOff>44450</xdr:colOff>
      <xdr:row>67</xdr:row>
      <xdr:rowOff>75656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60433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4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136313</xdr:rowOff>
    </xdr:from>
    <xdr:to>
      <xdr:col>68</xdr:col>
      <xdr:colOff>203200</xdr:colOff>
      <xdr:row>67</xdr:row>
      <xdr:rowOff>66463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51240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94948</xdr:rowOff>
    </xdr:from>
    <xdr:to>
      <xdr:col>64</xdr:col>
      <xdr:colOff>152400</xdr:colOff>
      <xdr:row>67</xdr:row>
      <xdr:rowOff>25098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9875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実質公債費比率は、昨年度から変わらなかったものの、依然として類似団体の平均値を大きく上回っている。単年度実質公債費比率は、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年度と比較すると元利償還金の減少等により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ポイント減少したものの、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年度と比べると普通交付税等の標準財政規模が減少したことにより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ポイント増加している。そのため、</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か年平均の実質公債費比率は減少までには至らなかったものと分析している。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今後も適正な事業実施や有利な地方債の活用を図り、早期是正措置が必要となる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％を超えないように留意し、公債費の負担軽減に努める。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28222</xdr:rowOff>
    </xdr:from>
    <xdr:to>
      <xdr:col>81</xdr:col>
      <xdr:colOff>44450</xdr:colOff>
      <xdr:row>43</xdr:row>
      <xdr:rowOff>28222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1411</xdr:rowOff>
    </xdr:from>
    <xdr:to>
      <xdr:col>77</xdr:col>
      <xdr:colOff>44450</xdr:colOff>
      <xdr:row>43</xdr:row>
      <xdr:rowOff>28222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1411</xdr:rowOff>
    </xdr:from>
    <xdr:to>
      <xdr:col>72</xdr:col>
      <xdr:colOff>203200</xdr:colOff>
      <xdr:row>43</xdr:row>
      <xdr:rowOff>14817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95250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148872</xdr:rowOff>
    </xdr:from>
    <xdr:to>
      <xdr:col>81</xdr:col>
      <xdr:colOff>95250</xdr:colOff>
      <xdr:row>43</xdr:row>
      <xdr:rowOff>79022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120949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148872</xdr:rowOff>
    </xdr:from>
    <xdr:to>
      <xdr:col>77</xdr:col>
      <xdr:colOff>95250</xdr:colOff>
      <xdr:row>43</xdr:row>
      <xdr:rowOff>79022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63799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122061</xdr:rowOff>
    </xdr:from>
    <xdr:to>
      <xdr:col>73</xdr:col>
      <xdr:colOff>44450</xdr:colOff>
      <xdr:row>43</xdr:row>
      <xdr:rowOff>52211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36988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広大な面積をもち、四方を海に囲まれた離島であることから、地方債の借入れの要因となる毎年の道路や漁港などの建設事業が類似団体に比べて多いため地方債の現在高が大きいこと、また公営企業への繰出金が大きいことから、類似団体平均値を大きく上回り、類似団体の中では最も大き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年度の比率が増加した主な要因は、両津病院移転新築に伴い公営企業債等繰入見込額が増加したことや財政調整基金の取崩しによる充当可能基金の減少によるものと分析している。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後世への負担を少しでも軽減できるよう、有利な地方債の活用を図るとともに、行財政改革により財源確保を図っていく。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37374</xdr:rowOff>
    </xdr:from>
    <xdr:to>
      <xdr:col>81</xdr:col>
      <xdr:colOff>44450</xdr:colOff>
      <xdr:row>22</xdr:row>
      <xdr:rowOff>164919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809274"/>
          <a:ext cx="8382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92770</xdr:rowOff>
    </xdr:from>
    <xdr:to>
      <xdr:col>77</xdr:col>
      <xdr:colOff>44450</xdr:colOff>
      <xdr:row>22</xdr:row>
      <xdr:rowOff>37374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693220"/>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58299</xdr:rowOff>
    </xdr:from>
    <xdr:to>
      <xdr:col>72</xdr:col>
      <xdr:colOff>203200</xdr:colOff>
      <xdr:row>21</xdr:row>
      <xdr:rowOff>92770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6587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58299</xdr:rowOff>
    </xdr:from>
    <xdr:to>
      <xdr:col>68</xdr:col>
      <xdr:colOff>152400</xdr:colOff>
      <xdr:row>22</xdr:row>
      <xdr:rowOff>91380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658749"/>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114119</xdr:rowOff>
    </xdr:from>
    <xdr:to>
      <xdr:col>81</xdr:col>
      <xdr:colOff>95250</xdr:colOff>
      <xdr:row>23</xdr:row>
      <xdr:rowOff>44269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8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9996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78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158024</xdr:rowOff>
    </xdr:from>
    <xdr:to>
      <xdr:col>77</xdr:col>
      <xdr:colOff>95250</xdr:colOff>
      <xdr:row>22</xdr:row>
      <xdr:rowOff>88174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72951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84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41970</xdr:rowOff>
    </xdr:from>
    <xdr:to>
      <xdr:col>73</xdr:col>
      <xdr:colOff>44450</xdr:colOff>
      <xdr:row>21</xdr:row>
      <xdr:rowOff>143570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6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128347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72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7499</xdr:rowOff>
    </xdr:from>
    <xdr:to>
      <xdr:col>68</xdr:col>
      <xdr:colOff>203200</xdr:colOff>
      <xdr:row>21</xdr:row>
      <xdr:rowOff>109099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6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93876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69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40580</xdr:rowOff>
    </xdr:from>
    <xdr:to>
      <xdr:col>64</xdr:col>
      <xdr:colOff>152400</xdr:colOff>
      <xdr:row>22</xdr:row>
      <xdr:rowOff>142180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81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126957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89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ポイント減少したものの、類似団体平均値を上回っている。人口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人当たり職員数が類似団体の中で最も多いことが要因と分析している。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デジタル化の推進や業務連携による業務効率化に取り組み組織のスリム化及び職員数適正化を図り、人件費の削減に努める。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34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2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16.8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ポイント増加した。物件費の内訳は前年度と同様に委託料と需用費がそれぞれ</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％と大部分を占めている。委託料については、主に佐渡ふるさと島づくり寄附金事業の増額が要因と分析している。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引き続き公共施設の見直し等により、委託料や修繕費の削減に努めるほか、事務事業の見直しによる物件費の抑制を図る。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8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18</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120650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17</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69850</xdr:rowOff>
    </xdr:from>
    <xdr:to>
      <xdr:col>74</xdr:col>
      <xdr:colOff>31750</xdr:colOff>
      <xdr:row>18</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ポイント減少し、類似団体の中では最も低い比率となっている。主な要因として生活保護費の減少が考えられる。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今後も扶助費の性質を考慮しながら、社会保障関係経費の動向を注視するとともに歳出の適正化に努める。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78994</xdr:rowOff>
    </xdr:from>
    <xdr:to>
      <xdr:col>24</xdr:col>
      <xdr:colOff>25400</xdr:colOff>
      <xdr:row>53</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658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106426</xdr:rowOff>
    </xdr:from>
    <xdr:to>
      <xdr:col>19</xdr:col>
      <xdr:colOff>187325</xdr:colOff>
      <xdr:row>53</xdr:row>
      <xdr:rowOff>106426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93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51562</xdr:rowOff>
    </xdr:from>
    <xdr:to>
      <xdr:col>15</xdr:col>
      <xdr:colOff>98425</xdr:colOff>
      <xdr:row>53</xdr:row>
      <xdr:rowOff>106426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384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51562</xdr:rowOff>
    </xdr:from>
    <xdr:to>
      <xdr:col>11</xdr:col>
      <xdr:colOff>9525</xdr:colOff>
      <xdr:row>53</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38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28194</xdr:rowOff>
    </xdr:from>
    <xdr:to>
      <xdr:col>24</xdr:col>
      <xdr:colOff>76200</xdr:colOff>
      <xdr:row>53</xdr:row>
      <xdr:rowOff>129794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1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108221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2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55626</xdr:rowOff>
    </xdr:from>
    <xdr:to>
      <xdr:col>20</xdr:col>
      <xdr:colOff>38100</xdr:colOff>
      <xdr:row>53</xdr:row>
      <xdr:rowOff>157226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167403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55626</xdr:rowOff>
    </xdr:from>
    <xdr:to>
      <xdr:col>15</xdr:col>
      <xdr:colOff>149225</xdr:colOff>
      <xdr:row>53</xdr:row>
      <xdr:rowOff>157226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167403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1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xdr:rowOff>
    </xdr:from>
    <xdr:to>
      <xdr:col>11</xdr:col>
      <xdr:colOff>60325</xdr:colOff>
      <xdr:row>53</xdr:row>
      <xdr:rowOff>102362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112539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64770</xdr:rowOff>
    </xdr:from>
    <xdr:to>
      <xdr:col>6</xdr:col>
      <xdr:colOff>171450</xdr:colOff>
      <xdr:row>53</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ポイント増加している。歳出の中でも特に繰出金の割合が大きく、繰出金の経常収支比率は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引き続き事務事業の見直しを行うとともに、公立病院・高齢者福祉施設の経営改善により繰出金等の抑制を図る。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55</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18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55</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55</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38100</xdr:rowOff>
    </xdr:from>
    <xdr:to>
      <xdr:col>78</xdr:col>
      <xdr:colOff>120650</xdr:colOff>
      <xdr:row>55</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76200</xdr:rowOff>
    </xdr:from>
    <xdr:to>
      <xdr:col>69</xdr:col>
      <xdr:colOff>142875</xdr:colOff>
      <xdr:row>56</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ポイント減少した。引き続き、補助金の目的、妥当性、効果等を検証し、終期の設定や目的を達成した補助金の廃止等の見直しを進めるとともに、外郭団体のあり方の見直しにも取り組む。</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127000</xdr:rowOff>
    </xdr:from>
    <xdr:to>
      <xdr:col>82</xdr:col>
      <xdr:colOff>107950</xdr:colOff>
      <xdr:row>37</xdr:row>
      <xdr:rowOff>144145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706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98425</xdr:rowOff>
    </xdr:from>
    <xdr:to>
      <xdr:col>78</xdr:col>
      <xdr:colOff>69850</xdr:colOff>
      <xdr:row>37</xdr:row>
      <xdr:rowOff>144145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420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75565</xdr:rowOff>
    </xdr:from>
    <xdr:to>
      <xdr:col>73</xdr:col>
      <xdr:colOff>180975</xdr:colOff>
      <xdr:row>37</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192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75565</xdr:rowOff>
    </xdr:from>
    <xdr:to>
      <xdr:col>69</xdr:col>
      <xdr:colOff>92075</xdr:colOff>
      <xdr:row>37</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19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92727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93345</xdr:rowOff>
    </xdr:from>
    <xdr:to>
      <xdr:col>78</xdr:col>
      <xdr:colOff>120650</xdr:colOff>
      <xdr:row>38</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47625</xdr:rowOff>
    </xdr:from>
    <xdr:to>
      <xdr:col>74</xdr:col>
      <xdr:colOff>31750</xdr:colOff>
      <xdr:row>37</xdr:row>
      <xdr:rowOff>149225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24765</xdr:rowOff>
    </xdr:from>
    <xdr:to>
      <xdr:col>69</xdr:col>
      <xdr:colOff>142875</xdr:colOff>
      <xdr:row>37</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ポイント減少した。分子となる公債費元金の減少が要因と分析している。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は、広大な面積をもち、四方を海に囲まれた離島であることから、道路や漁港などの建設事業が多いため、類似団体平均値を上回っている。今後は、合併特例債の償還額の減少が見込まれているが、市債発行額の抑制も継続して行い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79375</xdr:rowOff>
    </xdr:from>
    <xdr:to>
      <xdr:col>24</xdr:col>
      <xdr:colOff>25400</xdr:colOff>
      <xdr:row>79</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239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80</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52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22225</xdr:rowOff>
    </xdr:from>
    <xdr:to>
      <xdr:col>15</xdr:col>
      <xdr:colOff>98425</xdr:colOff>
      <xdr:row>80</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382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22225</xdr:rowOff>
    </xdr:from>
    <xdr:to>
      <xdr:col>11</xdr:col>
      <xdr:colOff>9525</xdr:colOff>
      <xdr:row>80</xdr:row>
      <xdr:rowOff>136525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38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28575</xdr:rowOff>
    </xdr:from>
    <xdr:to>
      <xdr:col>24</xdr:col>
      <xdr:colOff>76200</xdr:colOff>
      <xdr:row>79</xdr:row>
      <xdr:rowOff>130175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19050</xdr:rowOff>
    </xdr:from>
    <xdr:to>
      <xdr:col>15</xdr:col>
      <xdr:colOff>149225</xdr:colOff>
      <xdr:row>80</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142875</xdr:rowOff>
    </xdr:from>
    <xdr:to>
      <xdr:col>11</xdr:col>
      <xdr:colOff>60325</xdr:colOff>
      <xdr:row>80</xdr:row>
      <xdr:rowOff>73025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57802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85725</xdr:rowOff>
    </xdr:from>
    <xdr:to>
      <xdr:col>6</xdr:col>
      <xdr:colOff>171450</xdr:colOff>
      <xdr:row>81</xdr:row>
      <xdr:rowOff>15875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0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ポイント増加している。分母となる経常一般財源は増加したものの、主に物件費、維持補修費、繰出金の増加により経常収支比率が増加したと分析している。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今後、更なる人口減少に伴う普通交付税の減が見込まれるため、公共施設や事務事業の見直し等の行財政改革を通じて経常経費の削減に努める。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29845</xdr:rowOff>
    </xdr:from>
    <xdr:to>
      <xdr:col>82</xdr:col>
      <xdr:colOff>107950</xdr:colOff>
      <xdr:row>75</xdr:row>
      <xdr:rowOff>41275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885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29845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914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81280</xdr:rowOff>
    </xdr:from>
    <xdr:to>
      <xdr:col>73</xdr:col>
      <xdr:colOff>180975</xdr:colOff>
      <xdr:row>74</xdr:row>
      <xdr:rowOff>104140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9713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81280</xdr:rowOff>
    </xdr:from>
    <xdr:to>
      <xdr:col>69</xdr:col>
      <xdr:colOff>92075</xdr:colOff>
      <xdr:row>74</xdr:row>
      <xdr:rowOff>41275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971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161925</xdr:rowOff>
    </xdr:from>
    <xdr:to>
      <xdr:col>82</xdr:col>
      <xdr:colOff>158750</xdr:colOff>
      <xdr:row>75</xdr:row>
      <xdr:rowOff>92075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7002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150495</xdr:rowOff>
    </xdr:from>
    <xdr:to>
      <xdr:col>78</xdr:col>
      <xdr:colOff>120650</xdr:colOff>
      <xdr:row>75</xdr:row>
      <xdr:rowOff>80645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90822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0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30480</xdr:rowOff>
    </xdr:from>
    <xdr:to>
      <xdr:col>69</xdr:col>
      <xdr:colOff>142875</xdr:colOff>
      <xdr:row>73</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161925</xdr:rowOff>
    </xdr:from>
    <xdr:to>
      <xdr:col>65</xdr:col>
      <xdr:colOff>53975</xdr:colOff>
      <xdr:row>74</xdr:row>
      <xdr:rowOff>92075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102252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26556</xdr:rowOff>
    </xdr:from>
    <xdr:to>
      <xdr:col>29</xdr:col>
      <xdr:colOff>127000</xdr:colOff>
      <xdr:row>12</xdr:row>
      <xdr:rowOff>160833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1581"/>
          <a:ext cx="647700" cy="13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160833</xdr:rowOff>
    </xdr:from>
    <xdr:to>
      <xdr:col>26</xdr:col>
      <xdr:colOff>50800</xdr:colOff>
      <xdr:row>13</xdr:row>
      <xdr:rowOff>37897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65858"/>
          <a:ext cx="698500" cy="4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37897</xdr:rowOff>
    </xdr:from>
    <xdr:to>
      <xdr:col>22</xdr:col>
      <xdr:colOff>114300</xdr:colOff>
      <xdr:row>13</xdr:row>
      <xdr:rowOff>115126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14372"/>
          <a:ext cx="698500" cy="7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115126</xdr:rowOff>
    </xdr:from>
    <xdr:to>
      <xdr:col>18</xdr:col>
      <xdr:colOff>177800</xdr:colOff>
      <xdr:row>13</xdr:row>
      <xdr:rowOff>157810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91601"/>
          <a:ext cx="698500" cy="4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147206</xdr:rowOff>
    </xdr:from>
    <xdr:to>
      <xdr:col>29</xdr:col>
      <xdr:colOff>177800</xdr:colOff>
      <xdr:row>12</xdr:row>
      <xdr:rowOff>77356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80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93883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2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110033</xdr:rowOff>
    </xdr:from>
    <xdr:to>
      <xdr:col>26</xdr:col>
      <xdr:colOff>101600</xdr:colOff>
      <xdr:row>13</xdr:row>
      <xdr:rowOff>40183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1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50360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8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158547</xdr:rowOff>
    </xdr:from>
    <xdr:to>
      <xdr:col>22</xdr:col>
      <xdr:colOff>165100</xdr:colOff>
      <xdr:row>13</xdr:row>
      <xdr:rowOff>88697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6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98874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64326</xdr:rowOff>
    </xdr:from>
    <xdr:to>
      <xdr:col>19</xdr:col>
      <xdr:colOff>38100</xdr:colOff>
      <xdr:row>13</xdr:row>
      <xdr:rowOff>165926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4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0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107010</xdr:rowOff>
    </xdr:from>
    <xdr:to>
      <xdr:col>15</xdr:col>
      <xdr:colOff>101600</xdr:colOff>
      <xdr:row>14</xdr:row>
      <xdr:rowOff>37160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8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47337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107798</xdr:rowOff>
    </xdr:from>
    <xdr:to>
      <xdr:col>29</xdr:col>
      <xdr:colOff>127000</xdr:colOff>
      <xdr:row>33</xdr:row>
      <xdr:rowOff>124638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032348"/>
          <a:ext cx="647700" cy="16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124638</xdr:rowOff>
    </xdr:from>
    <xdr:to>
      <xdr:col>26</xdr:col>
      <xdr:colOff>50800</xdr:colOff>
      <xdr:row>33</xdr:row>
      <xdr:rowOff>140335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049188"/>
          <a:ext cx="698500" cy="1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140335</xdr:rowOff>
    </xdr:from>
    <xdr:to>
      <xdr:col>22</xdr:col>
      <xdr:colOff>114300</xdr:colOff>
      <xdr:row>33</xdr:row>
      <xdr:rowOff>216078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64885"/>
          <a:ext cx="698500" cy="75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216078</xdr:rowOff>
    </xdr:from>
    <xdr:to>
      <xdr:col>18</xdr:col>
      <xdr:colOff>177800</xdr:colOff>
      <xdr:row>33</xdr:row>
      <xdr:rowOff>289916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40628"/>
          <a:ext cx="698500" cy="73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56998</xdr:rowOff>
    </xdr:from>
    <xdr:to>
      <xdr:col>29</xdr:col>
      <xdr:colOff>177800</xdr:colOff>
      <xdr:row>33</xdr:row>
      <xdr:rowOff>158598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598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3675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73838</xdr:rowOff>
    </xdr:from>
    <xdr:to>
      <xdr:col>26</xdr:col>
      <xdr:colOff>101600</xdr:colOff>
      <xdr:row>33</xdr:row>
      <xdr:rowOff>175438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5998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14165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76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89535</xdr:rowOff>
    </xdr:from>
    <xdr:to>
      <xdr:col>22</xdr:col>
      <xdr:colOff>165100</xdr:colOff>
      <xdr:row>33</xdr:row>
      <xdr:rowOff>191135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01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29862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165278</xdr:rowOff>
    </xdr:from>
    <xdr:to>
      <xdr:col>19</xdr:col>
      <xdr:colOff>38100</xdr:colOff>
      <xdr:row>33</xdr:row>
      <xdr:rowOff>266878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89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105605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239116</xdr:rowOff>
    </xdr:from>
    <xdr:to>
      <xdr:col>15</xdr:col>
      <xdr:colOff>101600</xdr:colOff>
      <xdr:row>33</xdr:row>
      <xdr:rowOff>340716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16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7993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3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41897</xdr:rowOff>
    </xdr:from>
    <xdr:to>
      <xdr:col>24</xdr:col>
      <xdr:colOff>63500</xdr:colOff>
      <xdr:row>31</xdr:row>
      <xdr:rowOff>151384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56847"/>
          <a:ext cx="838200" cy="10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151384</xdr:rowOff>
    </xdr:from>
    <xdr:to>
      <xdr:col>19</xdr:col>
      <xdr:colOff>177800</xdr:colOff>
      <xdr:row>32</xdr:row>
      <xdr:rowOff>29616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66334"/>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29616</xdr:rowOff>
    </xdr:from>
    <xdr:to>
      <xdr:col>15</xdr:col>
      <xdr:colOff>50800</xdr:colOff>
      <xdr:row>32</xdr:row>
      <xdr:rowOff>90322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16016"/>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90322</xdr:rowOff>
    </xdr:from>
    <xdr:to>
      <xdr:col>10</xdr:col>
      <xdr:colOff>114300</xdr:colOff>
      <xdr:row>32</xdr:row>
      <xdr:rowOff>114948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76722"/>
          <a:ext cx="8890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162547</xdr:rowOff>
    </xdr:from>
    <xdr:to>
      <xdr:col>24</xdr:col>
      <xdr:colOff>114300</xdr:colOff>
      <xdr:row>31</xdr:row>
      <xdr:rowOff>92697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115574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5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100584</xdr:rowOff>
    </xdr:from>
    <xdr:to>
      <xdr:col>20</xdr:col>
      <xdr:colOff>38100</xdr:colOff>
      <xdr:row>32</xdr:row>
      <xdr:rowOff>30734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47261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150266</xdr:rowOff>
    </xdr:from>
    <xdr:to>
      <xdr:col>15</xdr:col>
      <xdr:colOff>101600</xdr:colOff>
      <xdr:row>32</xdr:row>
      <xdr:rowOff>80416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96943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39522</xdr:rowOff>
    </xdr:from>
    <xdr:to>
      <xdr:col>10</xdr:col>
      <xdr:colOff>165100</xdr:colOff>
      <xdr:row>32</xdr:row>
      <xdr:rowOff>141122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157649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64148</xdr:rowOff>
    </xdr:from>
    <xdr:to>
      <xdr:col>6</xdr:col>
      <xdr:colOff>38100</xdr:colOff>
      <xdr:row>32</xdr:row>
      <xdr:rowOff>165748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10825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2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139807</xdr:rowOff>
    </xdr:from>
    <xdr:to>
      <xdr:col>24</xdr:col>
      <xdr:colOff>63500</xdr:colOff>
      <xdr:row>52</xdr:row>
      <xdr:rowOff>108199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883757"/>
          <a:ext cx="838200" cy="1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108199</xdr:rowOff>
    </xdr:from>
    <xdr:to>
      <xdr:col>19</xdr:col>
      <xdr:colOff>177800</xdr:colOff>
      <xdr:row>53</xdr:row>
      <xdr:rowOff>33568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23599"/>
          <a:ext cx="889000" cy="9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33568</xdr:rowOff>
    </xdr:from>
    <xdr:to>
      <xdr:col>15</xdr:col>
      <xdr:colOff>50800</xdr:colOff>
      <xdr:row>54</xdr:row>
      <xdr:rowOff>33751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20418"/>
          <a:ext cx="8890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33751</xdr:rowOff>
    </xdr:from>
    <xdr:to>
      <xdr:col>10</xdr:col>
      <xdr:colOff>114300</xdr:colOff>
      <xdr:row>54</xdr:row>
      <xdr:rowOff>101219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92051"/>
          <a:ext cx="889000" cy="6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89007</xdr:rowOff>
    </xdr:from>
    <xdr:to>
      <xdr:col>24</xdr:col>
      <xdr:colOff>114300</xdr:colOff>
      <xdr:row>52</xdr:row>
      <xdr:rowOff>19157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8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111884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6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57399</xdr:rowOff>
    </xdr:from>
    <xdr:to>
      <xdr:col>20</xdr:col>
      <xdr:colOff>38100</xdr:colOff>
      <xdr:row>52</xdr:row>
      <xdr:rowOff>158999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4076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74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154218</xdr:rowOff>
    </xdr:from>
    <xdr:to>
      <xdr:col>15</xdr:col>
      <xdr:colOff>101600</xdr:colOff>
      <xdr:row>53</xdr:row>
      <xdr:rowOff>84368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100895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8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154401</xdr:rowOff>
    </xdr:from>
    <xdr:to>
      <xdr:col>10</xdr:col>
      <xdr:colOff>165100</xdr:colOff>
      <xdr:row>54</xdr:row>
      <xdr:rowOff>84551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101078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01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50419</xdr:rowOff>
    </xdr:from>
    <xdr:to>
      <xdr:col>6</xdr:col>
      <xdr:colOff>38100</xdr:colOff>
      <xdr:row>54</xdr:row>
      <xdr:rowOff>152019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0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168546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08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81342</xdr:rowOff>
    </xdr:from>
    <xdr:to>
      <xdr:col>24</xdr:col>
      <xdr:colOff>63500</xdr:colOff>
      <xdr:row>76</xdr:row>
      <xdr:rowOff>49861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40092"/>
          <a:ext cx="838200" cy="1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59723</xdr:rowOff>
    </xdr:from>
    <xdr:to>
      <xdr:col>19</xdr:col>
      <xdr:colOff>177800</xdr:colOff>
      <xdr:row>76</xdr:row>
      <xdr:rowOff>49861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18473"/>
          <a:ext cx="889000" cy="1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59723</xdr:rowOff>
    </xdr:from>
    <xdr:to>
      <xdr:col>15</xdr:col>
      <xdr:colOff>50800</xdr:colOff>
      <xdr:row>75</xdr:row>
      <xdr:rowOff>148811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18473"/>
          <a:ext cx="889000" cy="8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148811</xdr:rowOff>
    </xdr:from>
    <xdr:to>
      <xdr:col>10</xdr:col>
      <xdr:colOff>114300</xdr:colOff>
      <xdr:row>76</xdr:row>
      <xdr:rowOff>3651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07561"/>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30542</xdr:rowOff>
    </xdr:from>
    <xdr:to>
      <xdr:col>24</xdr:col>
      <xdr:colOff>114300</xdr:colOff>
      <xdr:row>75</xdr:row>
      <xdr:rowOff>132142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53419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4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170511</xdr:rowOff>
    </xdr:from>
    <xdr:to>
      <xdr:col>20</xdr:col>
      <xdr:colOff>38100</xdr:colOff>
      <xdr:row>76</xdr:row>
      <xdr:rowOff>100661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117188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8923</xdr:rowOff>
    </xdr:from>
    <xdr:to>
      <xdr:col>15</xdr:col>
      <xdr:colOff>101600</xdr:colOff>
      <xdr:row>75</xdr:row>
      <xdr:rowOff>110523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6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127050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98011</xdr:rowOff>
    </xdr:from>
    <xdr:to>
      <xdr:col>10</xdr:col>
      <xdr:colOff>165100</xdr:colOff>
      <xdr:row>76</xdr:row>
      <xdr:rowOff>28161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44688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124300</xdr:rowOff>
    </xdr:from>
    <xdr:to>
      <xdr:col>6</xdr:col>
      <xdr:colOff>38100</xdr:colOff>
      <xdr:row>76</xdr:row>
      <xdr:rowOff>54449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830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70977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5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133108</xdr:rowOff>
    </xdr:from>
    <xdr:to>
      <xdr:col>24</xdr:col>
      <xdr:colOff>63500</xdr:colOff>
      <xdr:row>96</xdr:row>
      <xdr:rowOff>150833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92308"/>
          <a:ext cx="838200" cy="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150833</xdr:rowOff>
    </xdr:from>
    <xdr:to>
      <xdr:col>19</xdr:col>
      <xdr:colOff>177800</xdr:colOff>
      <xdr:row>97</xdr:row>
      <xdr:rowOff>49944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0033"/>
          <a:ext cx="889000" cy="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133528</xdr:rowOff>
    </xdr:from>
    <xdr:to>
      <xdr:col>15</xdr:col>
      <xdr:colOff>50800</xdr:colOff>
      <xdr:row>97</xdr:row>
      <xdr:rowOff>49944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2728"/>
          <a:ext cx="889000" cy="8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133528</xdr:rowOff>
    </xdr:from>
    <xdr:to>
      <xdr:col>10</xdr:col>
      <xdr:colOff>114300</xdr:colOff>
      <xdr:row>97</xdr:row>
      <xdr:rowOff>159245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2728"/>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82308</xdr:rowOff>
    </xdr:from>
    <xdr:to>
      <xdr:col>24</xdr:col>
      <xdr:colOff>114300</xdr:colOff>
      <xdr:row>97</xdr:row>
      <xdr:rowOff>12458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60735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100033</xdr:rowOff>
    </xdr:from>
    <xdr:to>
      <xdr:col>20</xdr:col>
      <xdr:colOff>38100</xdr:colOff>
      <xdr:row>97</xdr:row>
      <xdr:rowOff>30183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21310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5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170594</xdr:rowOff>
    </xdr:from>
    <xdr:to>
      <xdr:col>15</xdr:col>
      <xdr:colOff>101600</xdr:colOff>
      <xdr:row>97</xdr:row>
      <xdr:rowOff>100744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91871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82728</xdr:rowOff>
    </xdr:from>
    <xdr:to>
      <xdr:col>10</xdr:col>
      <xdr:colOff>165100</xdr:colOff>
      <xdr:row>97</xdr:row>
      <xdr:rowOff>12878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4005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3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108445</xdr:rowOff>
    </xdr:from>
    <xdr:to>
      <xdr:col>6</xdr:col>
      <xdr:colOff>38100</xdr:colOff>
      <xdr:row>98</xdr:row>
      <xdr:rowOff>38595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29722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85746</xdr:rowOff>
    </xdr:from>
    <xdr:to>
      <xdr:col>54</xdr:col>
      <xdr:colOff>189865</xdr:colOff>
      <xdr:row>37</xdr:row>
      <xdr:rowOff>166904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15046"/>
          <a:ext cx="1270" cy="59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170731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166904</xdr:rowOff>
    </xdr:from>
    <xdr:to>
      <xdr:col>55</xdr:col>
      <xdr:colOff>88900</xdr:colOff>
      <xdr:row>37</xdr:row>
      <xdr:rowOff>166904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32423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6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85746</xdr:rowOff>
    </xdr:from>
    <xdr:to>
      <xdr:col>55</xdr:col>
      <xdr:colOff>88900</xdr:colOff>
      <xdr:row>34</xdr:row>
      <xdr:rowOff>85746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1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71874</xdr:rowOff>
    </xdr:from>
    <xdr:to>
      <xdr:col>55</xdr:col>
      <xdr:colOff>0</xdr:colOff>
      <xdr:row>34</xdr:row>
      <xdr:rowOff>95306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01174"/>
          <a:ext cx="8382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40210</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1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61783</xdr:rowOff>
    </xdr:from>
    <xdr:to>
      <xdr:col>55</xdr:col>
      <xdr:colOff>50800</xdr:colOff>
      <xdr:row>36</xdr:row>
      <xdr:rowOff>163383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52498</xdr:rowOff>
    </xdr:from>
    <xdr:to>
      <xdr:col>50</xdr:col>
      <xdr:colOff>114300</xdr:colOff>
      <xdr:row>34</xdr:row>
      <xdr:rowOff>71874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881798"/>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60407</xdr:rowOff>
    </xdr:from>
    <xdr:to>
      <xdr:col>50</xdr:col>
      <xdr:colOff>165100</xdr:colOff>
      <xdr:row>36</xdr:row>
      <xdr:rowOff>162007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3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153134</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52498</xdr:rowOff>
    </xdr:from>
    <xdr:to>
      <xdr:col>45</xdr:col>
      <xdr:colOff>177800</xdr:colOff>
      <xdr:row>34</xdr:row>
      <xdr:rowOff>131105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881798"/>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62287</xdr:rowOff>
    </xdr:from>
    <xdr:to>
      <xdr:col>46</xdr:col>
      <xdr:colOff>38100</xdr:colOff>
      <xdr:row>36</xdr:row>
      <xdr:rowOff>163887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155014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65396</xdr:rowOff>
    </xdr:from>
    <xdr:to>
      <xdr:col>41</xdr:col>
      <xdr:colOff>50800</xdr:colOff>
      <xdr:row>34</xdr:row>
      <xdr:rowOff>131105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51796"/>
          <a:ext cx="889000" cy="4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76263</xdr:rowOff>
    </xdr:from>
    <xdr:to>
      <xdr:col>41</xdr:col>
      <xdr:colOff>101600</xdr:colOff>
      <xdr:row>37</xdr:row>
      <xdr:rowOff>6413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168990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147920</xdr:rowOff>
    </xdr:from>
    <xdr:to>
      <xdr:col>36</xdr:col>
      <xdr:colOff>165100</xdr:colOff>
      <xdr:row>34</xdr:row>
      <xdr:rowOff>78070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69197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89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44506</xdr:rowOff>
    </xdr:from>
    <xdr:to>
      <xdr:col>55</xdr:col>
      <xdr:colOff>50800</xdr:colOff>
      <xdr:row>34</xdr:row>
      <xdr:rowOff>146106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159423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21074</xdr:rowOff>
    </xdr:from>
    <xdr:to>
      <xdr:col>50</xdr:col>
      <xdr:colOff>165100</xdr:colOff>
      <xdr:row>34</xdr:row>
      <xdr:rowOff>122674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139201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2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1698</xdr:rowOff>
    </xdr:from>
    <xdr:to>
      <xdr:col>46</xdr:col>
      <xdr:colOff>38100</xdr:colOff>
      <xdr:row>34</xdr:row>
      <xdr:rowOff>103298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119825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80305</xdr:rowOff>
    </xdr:from>
    <xdr:to>
      <xdr:col>41</xdr:col>
      <xdr:colOff>101600</xdr:colOff>
      <xdr:row>35</xdr:row>
      <xdr:rowOff>10455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26982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8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14596</xdr:rowOff>
    </xdr:from>
    <xdr:to>
      <xdr:col>36</xdr:col>
      <xdr:colOff>165100</xdr:colOff>
      <xdr:row>32</xdr:row>
      <xdr:rowOff>116196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132723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24013</xdr:rowOff>
    </xdr:from>
    <xdr:to>
      <xdr:col>55</xdr:col>
      <xdr:colOff>0</xdr:colOff>
      <xdr:row>52</xdr:row>
      <xdr:rowOff>6358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767963"/>
          <a:ext cx="838200" cy="15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24013</xdr:rowOff>
    </xdr:from>
    <xdr:to>
      <xdr:col>50</xdr:col>
      <xdr:colOff>114300</xdr:colOff>
      <xdr:row>53</xdr:row>
      <xdr:rowOff>139616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767963"/>
          <a:ext cx="889000" cy="4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55118</xdr:rowOff>
    </xdr:from>
    <xdr:to>
      <xdr:col>45</xdr:col>
      <xdr:colOff>177800</xdr:colOff>
      <xdr:row>53</xdr:row>
      <xdr:rowOff>139616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141968"/>
          <a:ext cx="889000" cy="8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55118</xdr:rowOff>
    </xdr:from>
    <xdr:to>
      <xdr:col>41</xdr:col>
      <xdr:colOff>50800</xdr:colOff>
      <xdr:row>54</xdr:row>
      <xdr:rowOff>46324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41968"/>
          <a:ext cx="889000" cy="16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127008</xdr:rowOff>
    </xdr:from>
    <xdr:to>
      <xdr:col>55</xdr:col>
      <xdr:colOff>50800</xdr:colOff>
      <xdr:row>52</xdr:row>
      <xdr:rowOff>57158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8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41935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78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144663</xdr:rowOff>
    </xdr:from>
    <xdr:to>
      <xdr:col>50</xdr:col>
      <xdr:colOff>165100</xdr:colOff>
      <xdr:row>51</xdr:row>
      <xdr:rowOff>74813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7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91340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4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88816</xdr:rowOff>
    </xdr:from>
    <xdr:to>
      <xdr:col>46</xdr:col>
      <xdr:colOff>38100</xdr:colOff>
      <xdr:row>54</xdr:row>
      <xdr:rowOff>18966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1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35493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95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4318</xdr:rowOff>
    </xdr:from>
    <xdr:to>
      <xdr:col>41</xdr:col>
      <xdr:colOff>101600</xdr:colOff>
      <xdr:row>53</xdr:row>
      <xdr:rowOff>105918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0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122445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86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166974</xdr:rowOff>
    </xdr:from>
    <xdr:to>
      <xdr:col>36</xdr:col>
      <xdr:colOff>165100</xdr:colOff>
      <xdr:row>54</xdr:row>
      <xdr:rowOff>97124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113651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2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113891</xdr:rowOff>
    </xdr:from>
    <xdr:to>
      <xdr:col>55</xdr:col>
      <xdr:colOff>0</xdr:colOff>
      <xdr:row>78</xdr:row>
      <xdr:rowOff>60147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115391"/>
          <a:ext cx="838200" cy="13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113891</xdr:rowOff>
    </xdr:from>
    <xdr:to>
      <xdr:col>50</xdr:col>
      <xdr:colOff>114300</xdr:colOff>
      <xdr:row>75</xdr:row>
      <xdr:rowOff>15227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115391"/>
          <a:ext cx="889000" cy="75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15227</xdr:rowOff>
    </xdr:from>
    <xdr:to>
      <xdr:col>45</xdr:col>
      <xdr:colOff>177800</xdr:colOff>
      <xdr:row>77</xdr:row>
      <xdr:rowOff>74230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873977"/>
          <a:ext cx="889000" cy="40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74230</xdr:rowOff>
    </xdr:from>
    <xdr:to>
      <xdr:col>41</xdr:col>
      <xdr:colOff>50800</xdr:colOff>
      <xdr:row>77</xdr:row>
      <xdr:rowOff>165350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75880"/>
          <a:ext cx="889000" cy="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9347</xdr:rowOff>
    </xdr:from>
    <xdr:to>
      <xdr:col>55</xdr:col>
      <xdr:colOff>50800</xdr:colOff>
      <xdr:row>78</xdr:row>
      <xdr:rowOff>110947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95724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63091</xdr:rowOff>
    </xdr:from>
    <xdr:to>
      <xdr:col>50</xdr:col>
      <xdr:colOff>165100</xdr:colOff>
      <xdr:row>70</xdr:row>
      <xdr:rowOff>164691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0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9768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18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135877</xdr:rowOff>
    </xdr:from>
    <xdr:to>
      <xdr:col>46</xdr:col>
      <xdr:colOff>38100</xdr:colOff>
      <xdr:row>75</xdr:row>
      <xdr:rowOff>66027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82554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5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23430</xdr:rowOff>
    </xdr:from>
    <xdr:to>
      <xdr:col>41</xdr:col>
      <xdr:colOff>101600</xdr:colOff>
      <xdr:row>77</xdr:row>
      <xdr:rowOff>125030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2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116157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1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114550</xdr:rowOff>
    </xdr:from>
    <xdr:to>
      <xdr:col>36</xdr:col>
      <xdr:colOff>165100</xdr:colOff>
      <xdr:row>78</xdr:row>
      <xdr:rowOff>44700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35827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0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66309</xdr:rowOff>
    </xdr:from>
    <xdr:to>
      <xdr:col>55</xdr:col>
      <xdr:colOff>0</xdr:colOff>
      <xdr:row>92</xdr:row>
      <xdr:rowOff>106313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839709"/>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106313</xdr:rowOff>
    </xdr:from>
    <xdr:to>
      <xdr:col>50</xdr:col>
      <xdr:colOff>114300</xdr:colOff>
      <xdr:row>94</xdr:row>
      <xdr:rowOff>17845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879713"/>
          <a:ext cx="8890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58003</xdr:rowOff>
    </xdr:from>
    <xdr:to>
      <xdr:col>45</xdr:col>
      <xdr:colOff>177800</xdr:colOff>
      <xdr:row>94</xdr:row>
      <xdr:rowOff>17845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831403"/>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58003</xdr:rowOff>
    </xdr:from>
    <xdr:to>
      <xdr:col>41</xdr:col>
      <xdr:colOff>50800</xdr:colOff>
      <xdr:row>93</xdr:row>
      <xdr:rowOff>57753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831403"/>
          <a:ext cx="889000" cy="1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15509</xdr:rowOff>
    </xdr:from>
    <xdr:to>
      <xdr:col>55</xdr:col>
      <xdr:colOff>50800</xdr:colOff>
      <xdr:row>92</xdr:row>
      <xdr:rowOff>117109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7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38386</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64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55513</xdr:rowOff>
    </xdr:from>
    <xdr:to>
      <xdr:col>50</xdr:col>
      <xdr:colOff>165100</xdr:colOff>
      <xdr:row>92</xdr:row>
      <xdr:rowOff>157113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2190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60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138495</xdr:rowOff>
    </xdr:from>
    <xdr:to>
      <xdr:col>46</xdr:col>
      <xdr:colOff>38100</xdr:colOff>
      <xdr:row>94</xdr:row>
      <xdr:rowOff>68645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85172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8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7203</xdr:rowOff>
    </xdr:from>
    <xdr:to>
      <xdr:col>41</xdr:col>
      <xdr:colOff>101600</xdr:colOff>
      <xdr:row>92</xdr:row>
      <xdr:rowOff>108803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7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125330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5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6953</xdr:rowOff>
    </xdr:from>
    <xdr:to>
      <xdr:col>36</xdr:col>
      <xdr:colOff>165100</xdr:colOff>
      <xdr:row>93</xdr:row>
      <xdr:rowOff>108553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9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125080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25955</xdr:rowOff>
    </xdr:from>
    <xdr:to>
      <xdr:col>85</xdr:col>
      <xdr:colOff>127000</xdr:colOff>
      <xdr:row>38</xdr:row>
      <xdr:rowOff>150346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69605"/>
          <a:ext cx="8382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89126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0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150346</xdr:rowOff>
    </xdr:from>
    <xdr:to>
      <xdr:col>81</xdr:col>
      <xdr:colOff>50800</xdr:colOff>
      <xdr:row>39</xdr:row>
      <xdr:rowOff>33646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5446"/>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140892</xdr:rowOff>
    </xdr:from>
    <xdr:to>
      <xdr:col>76</xdr:col>
      <xdr:colOff>114300</xdr:colOff>
      <xdr:row>39</xdr:row>
      <xdr:rowOff>33646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5992"/>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85212</xdr:rowOff>
    </xdr:from>
    <xdr:to>
      <xdr:col>71</xdr:col>
      <xdr:colOff>177800</xdr:colOff>
      <xdr:row>38</xdr:row>
      <xdr:rowOff>140892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00312"/>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146605</xdr:rowOff>
    </xdr:from>
    <xdr:to>
      <xdr:col>85</xdr:col>
      <xdr:colOff>177800</xdr:colOff>
      <xdr:row>37</xdr:row>
      <xdr:rowOff>76755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169482</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7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99546</xdr:rowOff>
    </xdr:from>
    <xdr:to>
      <xdr:col>81</xdr:col>
      <xdr:colOff>101600</xdr:colOff>
      <xdr:row>39</xdr:row>
      <xdr:rowOff>29696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46223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154296</xdr:rowOff>
    </xdr:from>
    <xdr:to>
      <xdr:col>76</xdr:col>
      <xdr:colOff>165100</xdr:colOff>
      <xdr:row>39</xdr:row>
      <xdr:rowOff>84446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75573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90092</xdr:rowOff>
    </xdr:from>
    <xdr:to>
      <xdr:col>72</xdr:col>
      <xdr:colOff>38100</xdr:colOff>
      <xdr:row>39</xdr:row>
      <xdr:rowOff>20242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11369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9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34412</xdr:rowOff>
    </xdr:from>
    <xdr:to>
      <xdr:col>67</xdr:col>
      <xdr:colOff>101600</xdr:colOff>
      <xdr:row>38</xdr:row>
      <xdr:rowOff>136012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152538</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2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103619</xdr:rowOff>
    </xdr:from>
    <xdr:to>
      <xdr:col>85</xdr:col>
      <xdr:colOff>126364</xdr:colOff>
      <xdr:row>79</xdr:row>
      <xdr:rowOff>58153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448019"/>
          <a:ext cx="1269" cy="115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61980</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58153</xdr:rowOff>
    </xdr:from>
    <xdr:to>
      <xdr:col>86</xdr:col>
      <xdr:colOff>25400</xdr:colOff>
      <xdr:row>79</xdr:row>
      <xdr:rowOff>58153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0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50296</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22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103619</xdr:rowOff>
    </xdr:from>
    <xdr:to>
      <xdr:col>86</xdr:col>
      <xdr:colOff>25400</xdr:colOff>
      <xdr:row>72</xdr:row>
      <xdr:rowOff>103619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44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103619</xdr:rowOff>
    </xdr:from>
    <xdr:to>
      <xdr:col>85</xdr:col>
      <xdr:colOff>127000</xdr:colOff>
      <xdr:row>72</xdr:row>
      <xdr:rowOff>132524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448019"/>
          <a:ext cx="8382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42485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7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64058</xdr:rowOff>
    </xdr:from>
    <xdr:to>
      <xdr:col>85</xdr:col>
      <xdr:colOff>177800</xdr:colOff>
      <xdr:row>76</xdr:row>
      <xdr:rowOff>165658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58686</xdr:rowOff>
    </xdr:from>
    <xdr:to>
      <xdr:col>81</xdr:col>
      <xdr:colOff>50800</xdr:colOff>
      <xdr:row>72</xdr:row>
      <xdr:rowOff>132524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403086"/>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77102</xdr:rowOff>
    </xdr:from>
    <xdr:to>
      <xdr:col>81</xdr:col>
      <xdr:colOff>101600</xdr:colOff>
      <xdr:row>77</xdr:row>
      <xdr:rowOff>7252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169829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93104</xdr:rowOff>
    </xdr:from>
    <xdr:to>
      <xdr:col>76</xdr:col>
      <xdr:colOff>114300</xdr:colOff>
      <xdr:row>72</xdr:row>
      <xdr:rowOff>58686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266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91415</xdr:rowOff>
    </xdr:from>
    <xdr:to>
      <xdr:col>76</xdr:col>
      <xdr:colOff>165100</xdr:colOff>
      <xdr:row>77</xdr:row>
      <xdr:rowOff>21565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12692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2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93104</xdr:rowOff>
    </xdr:from>
    <xdr:to>
      <xdr:col>71</xdr:col>
      <xdr:colOff>177800</xdr:colOff>
      <xdr:row>72</xdr:row>
      <xdr:rowOff>49352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266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91287</xdr:rowOff>
    </xdr:from>
    <xdr:to>
      <xdr:col>72</xdr:col>
      <xdr:colOff>38100</xdr:colOff>
      <xdr:row>77</xdr:row>
      <xdr:rowOff>21437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12564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20929</xdr:rowOff>
    </xdr:from>
    <xdr:to>
      <xdr:col>67</xdr:col>
      <xdr:colOff>101600</xdr:colOff>
      <xdr:row>77</xdr:row>
      <xdr:rowOff>122529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2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113656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52819</xdr:rowOff>
    </xdr:from>
    <xdr:to>
      <xdr:col>85</xdr:col>
      <xdr:colOff>177800</xdr:colOff>
      <xdr:row>72</xdr:row>
      <xdr:rowOff>154419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3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5846</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35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81724</xdr:rowOff>
    </xdr:from>
    <xdr:to>
      <xdr:col>81</xdr:col>
      <xdr:colOff>101600</xdr:colOff>
      <xdr:row>73</xdr:row>
      <xdr:rowOff>11874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28401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20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7886</xdr:rowOff>
    </xdr:from>
    <xdr:to>
      <xdr:col>76</xdr:col>
      <xdr:colOff>165100</xdr:colOff>
      <xdr:row>72</xdr:row>
      <xdr:rowOff>109486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126013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1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42304</xdr:rowOff>
    </xdr:from>
    <xdr:to>
      <xdr:col>72</xdr:col>
      <xdr:colOff>38100</xdr:colOff>
      <xdr:row>71</xdr:row>
      <xdr:rowOff>143904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2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160431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199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170002</xdr:rowOff>
    </xdr:from>
    <xdr:to>
      <xdr:col>67</xdr:col>
      <xdr:colOff>101600</xdr:colOff>
      <xdr:row>72</xdr:row>
      <xdr:rowOff>100152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116679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1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48882</xdr:rowOff>
    </xdr:from>
    <xdr:to>
      <xdr:col>85</xdr:col>
      <xdr:colOff>127000</xdr:colOff>
      <xdr:row>97</xdr:row>
      <xdr:rowOff>58821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79532"/>
          <a:ext cx="8382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41329</xdr:rowOff>
    </xdr:from>
    <xdr:to>
      <xdr:col>81</xdr:col>
      <xdr:colOff>50800</xdr:colOff>
      <xdr:row>97</xdr:row>
      <xdr:rowOff>58821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71979"/>
          <a:ext cx="8890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41329</xdr:rowOff>
    </xdr:from>
    <xdr:to>
      <xdr:col>76</xdr:col>
      <xdr:colOff>114300</xdr:colOff>
      <xdr:row>97</xdr:row>
      <xdr:rowOff>81581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71979"/>
          <a:ext cx="889000" cy="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81581</xdr:rowOff>
    </xdr:from>
    <xdr:to>
      <xdr:col>71</xdr:col>
      <xdr:colOff>177800</xdr:colOff>
      <xdr:row>97</xdr:row>
      <xdr:rowOff>95543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12231"/>
          <a:ext cx="889000" cy="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169532</xdr:rowOff>
    </xdr:from>
    <xdr:to>
      <xdr:col>85</xdr:col>
      <xdr:colOff>177800</xdr:colOff>
      <xdr:row>97</xdr:row>
      <xdr:rowOff>99682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20959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8021</xdr:rowOff>
    </xdr:from>
    <xdr:to>
      <xdr:col>81</xdr:col>
      <xdr:colOff>101600</xdr:colOff>
      <xdr:row>97</xdr:row>
      <xdr:rowOff>109621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126148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161979</xdr:rowOff>
    </xdr:from>
    <xdr:to>
      <xdr:col>76</xdr:col>
      <xdr:colOff>165100</xdr:colOff>
      <xdr:row>97</xdr:row>
      <xdr:rowOff>92129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108656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3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30781</xdr:rowOff>
    </xdr:from>
    <xdr:to>
      <xdr:col>72</xdr:col>
      <xdr:colOff>38100</xdr:colOff>
      <xdr:row>97</xdr:row>
      <xdr:rowOff>132381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44743</xdr:rowOff>
    </xdr:from>
    <xdr:to>
      <xdr:col>67</xdr:col>
      <xdr:colOff>101600</xdr:colOff>
      <xdr:row>97</xdr:row>
      <xdr:rowOff>146343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162870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5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123698</xdr:rowOff>
    </xdr:from>
    <xdr:to>
      <xdr:col>116</xdr:col>
      <xdr:colOff>63500</xdr:colOff>
      <xdr:row>36</xdr:row>
      <xdr:rowOff>3912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124448"/>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38716</xdr:rowOff>
    </xdr:from>
    <xdr:to>
      <xdr:col>111</xdr:col>
      <xdr:colOff>177800</xdr:colOff>
      <xdr:row>36</xdr:row>
      <xdr:rowOff>3912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039466"/>
          <a:ext cx="889000" cy="1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34430</xdr:rowOff>
    </xdr:from>
    <xdr:to>
      <xdr:col>107</xdr:col>
      <xdr:colOff>50800</xdr:colOff>
      <xdr:row>35</xdr:row>
      <xdr:rowOff>38716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035180"/>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17571</xdr:rowOff>
    </xdr:from>
    <xdr:to>
      <xdr:col>102</xdr:col>
      <xdr:colOff>114300</xdr:colOff>
      <xdr:row>35</xdr:row>
      <xdr:rowOff>34430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675421"/>
          <a:ext cx="889000" cy="3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72898</xdr:rowOff>
    </xdr:from>
    <xdr:to>
      <xdr:col>116</xdr:col>
      <xdr:colOff>114300</xdr:colOff>
      <xdr:row>36</xdr:row>
      <xdr:rowOff>3048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95775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124562</xdr:rowOff>
    </xdr:from>
    <xdr:to>
      <xdr:col>112</xdr:col>
      <xdr:colOff>38100</xdr:colOff>
      <xdr:row>36</xdr:row>
      <xdr:rowOff>54712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12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71239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590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159366</xdr:rowOff>
    </xdr:from>
    <xdr:to>
      <xdr:col>107</xdr:col>
      <xdr:colOff>101600</xdr:colOff>
      <xdr:row>35</xdr:row>
      <xdr:rowOff>89516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98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106043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76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155080</xdr:rowOff>
    </xdr:from>
    <xdr:to>
      <xdr:col>102</xdr:col>
      <xdr:colOff>165100</xdr:colOff>
      <xdr:row>35</xdr:row>
      <xdr:rowOff>85230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9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101757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75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138221</xdr:rowOff>
    </xdr:from>
    <xdr:to>
      <xdr:col>98</xdr:col>
      <xdr:colOff>38100</xdr:colOff>
      <xdr:row>33</xdr:row>
      <xdr:rowOff>68371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6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84898</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39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36693</xdr:rowOff>
    </xdr:from>
    <xdr:to>
      <xdr:col>116</xdr:col>
      <xdr:colOff>63500</xdr:colOff>
      <xdr:row>54</xdr:row>
      <xdr:rowOff>101341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123543"/>
          <a:ext cx="838200" cy="23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10450</xdr:rowOff>
    </xdr:from>
    <xdr:to>
      <xdr:col>111</xdr:col>
      <xdr:colOff>177800</xdr:colOff>
      <xdr:row>54</xdr:row>
      <xdr:rowOff>101341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268750"/>
          <a:ext cx="889000" cy="9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10450</xdr:rowOff>
    </xdr:from>
    <xdr:to>
      <xdr:col>107</xdr:col>
      <xdr:colOff>50800</xdr:colOff>
      <xdr:row>54</xdr:row>
      <xdr:rowOff>37836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268750"/>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37836</xdr:rowOff>
    </xdr:from>
    <xdr:to>
      <xdr:col>102</xdr:col>
      <xdr:colOff>114300</xdr:colOff>
      <xdr:row>54</xdr:row>
      <xdr:rowOff>80310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296136"/>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157343</xdr:rowOff>
    </xdr:from>
    <xdr:to>
      <xdr:col>116</xdr:col>
      <xdr:colOff>114300</xdr:colOff>
      <xdr:row>53</xdr:row>
      <xdr:rowOff>87493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72270</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898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50541</xdr:rowOff>
    </xdr:from>
    <xdr:to>
      <xdr:col>112</xdr:col>
      <xdr:colOff>38100</xdr:colOff>
      <xdr:row>54</xdr:row>
      <xdr:rowOff>152141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3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168668</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0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131100</xdr:rowOff>
    </xdr:from>
    <xdr:to>
      <xdr:col>107</xdr:col>
      <xdr:colOff>101600</xdr:colOff>
      <xdr:row>54</xdr:row>
      <xdr:rowOff>61250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2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77777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89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158486</xdr:rowOff>
    </xdr:from>
    <xdr:to>
      <xdr:col>102</xdr:col>
      <xdr:colOff>165100</xdr:colOff>
      <xdr:row>54</xdr:row>
      <xdr:rowOff>88636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2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105163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0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29510</xdr:rowOff>
    </xdr:from>
    <xdr:to>
      <xdr:col>98</xdr:col>
      <xdr:colOff>38100</xdr:colOff>
      <xdr:row>54</xdr:row>
      <xdr:rowOff>131110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2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147637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06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18885</xdr:rowOff>
    </xdr:from>
    <xdr:to>
      <xdr:col>116</xdr:col>
      <xdr:colOff>63500</xdr:colOff>
      <xdr:row>72</xdr:row>
      <xdr:rowOff>67119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363285"/>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67119</xdr:rowOff>
    </xdr:from>
    <xdr:to>
      <xdr:col>111</xdr:col>
      <xdr:colOff>177800</xdr:colOff>
      <xdr:row>72</xdr:row>
      <xdr:rowOff>77978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41151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77978</xdr:rowOff>
    </xdr:from>
    <xdr:to>
      <xdr:col>107</xdr:col>
      <xdr:colOff>50800</xdr:colOff>
      <xdr:row>73</xdr:row>
      <xdr:rowOff>9703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422378"/>
          <a:ext cx="889000" cy="1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169570</xdr:rowOff>
    </xdr:from>
    <xdr:to>
      <xdr:col>102</xdr:col>
      <xdr:colOff>114300</xdr:colOff>
      <xdr:row>73</xdr:row>
      <xdr:rowOff>9703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513970"/>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139535</xdr:rowOff>
    </xdr:from>
    <xdr:to>
      <xdr:col>116</xdr:col>
      <xdr:colOff>114300</xdr:colOff>
      <xdr:row>72</xdr:row>
      <xdr:rowOff>69685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3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162412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6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16319</xdr:rowOff>
    </xdr:from>
    <xdr:to>
      <xdr:col>112</xdr:col>
      <xdr:colOff>38100</xdr:colOff>
      <xdr:row>72</xdr:row>
      <xdr:rowOff>117919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3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134446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1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27178</xdr:rowOff>
    </xdr:from>
    <xdr:to>
      <xdr:col>107</xdr:col>
      <xdr:colOff>101600</xdr:colOff>
      <xdr:row>72</xdr:row>
      <xdr:rowOff>128778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3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145305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1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130353</xdr:rowOff>
    </xdr:from>
    <xdr:to>
      <xdr:col>102</xdr:col>
      <xdr:colOff>165100</xdr:colOff>
      <xdr:row>73</xdr:row>
      <xdr:rowOff>60503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4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77030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24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118770</xdr:rowOff>
    </xdr:from>
    <xdr:to>
      <xdr:col>98</xdr:col>
      <xdr:colOff>38100</xdr:colOff>
      <xdr:row>73</xdr:row>
      <xdr:rowOff>48920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4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65447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2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全体の傾向としては、行政コストの削減を上回るスピードで人口減少が進行しているため、住民一人当たりのコストは増加している。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は、広大な面積を有する本市には多くの集落が点在しており、市役所機能が分散していることに加え、消防・清掃施設、保育所や学校、老人ホーム等の施設を直営で運営しているため職員数が多く、住民一人当たりのコストは大き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公債費は、地方債の借入れの要因となる毎年の道路や漁港などの建設事業が類似団体に比べて多いため、住民一人当たりのコストは大きくなっている。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本庁舎整備事業や相川消防署高千出張所建設事業が終了したことにより新規整備については減少した一方で、更新整備については佐和田中学校大規模改修事業や真野体育館解体費により住民一人当たりのコストは大き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物件費は年々増加を続けており、令和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年度においては、佐渡ふるさと島づくり寄附金事業に係る返礼品業務委託料や佐渡クリーンセンター等の長期包括運営管理業務委託料の増額によるものと分析している。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貸付金の主な増加要因としては、病院事業会計に対する公営企業短期貸付金の増額によるものと分析している。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119507</xdr:rowOff>
    </xdr:from>
    <xdr:to>
      <xdr:col>24</xdr:col>
      <xdr:colOff>63500</xdr:colOff>
      <xdr:row>35</xdr:row>
      <xdr:rowOff>159893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0257"/>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159893</xdr:rowOff>
    </xdr:from>
    <xdr:to>
      <xdr:col>19</xdr:col>
      <xdr:colOff>177800</xdr:colOff>
      <xdr:row>35</xdr:row>
      <xdr:rowOff>170180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064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170180</xdr:rowOff>
    </xdr:from>
    <xdr:to>
      <xdr:col>15</xdr:col>
      <xdr:colOff>50800</xdr:colOff>
      <xdr:row>36</xdr:row>
      <xdr:rowOff>58166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093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22352</xdr:rowOff>
    </xdr:from>
    <xdr:to>
      <xdr:col>10</xdr:col>
      <xdr:colOff>114300</xdr:colOff>
      <xdr:row>36</xdr:row>
      <xdr:rowOff>58166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455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68707</xdr:rowOff>
    </xdr:from>
    <xdr:to>
      <xdr:col>24</xdr:col>
      <xdr:colOff>114300</xdr:colOff>
      <xdr:row>35</xdr:row>
      <xdr:rowOff>170307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91584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109093</xdr:rowOff>
    </xdr:from>
    <xdr:to>
      <xdr:col>20</xdr:col>
      <xdr:colOff>38100</xdr:colOff>
      <xdr:row>36</xdr:row>
      <xdr:rowOff>39243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55770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119380</xdr:rowOff>
    </xdr:from>
    <xdr:to>
      <xdr:col>15</xdr:col>
      <xdr:colOff>101600</xdr:colOff>
      <xdr:row>36</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66057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7366</xdr:rowOff>
    </xdr:from>
    <xdr:to>
      <xdr:col>10</xdr:col>
      <xdr:colOff>165100</xdr:colOff>
      <xdr:row>36</xdr:row>
      <xdr:rowOff>108966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100093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143002</xdr:rowOff>
    </xdr:from>
    <xdr:to>
      <xdr:col>6</xdr:col>
      <xdr:colOff>38100</xdr:colOff>
      <xdr:row>36</xdr:row>
      <xdr:rowOff>73152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89679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85531</xdr:rowOff>
    </xdr:from>
    <xdr:to>
      <xdr:col>24</xdr:col>
      <xdr:colOff>63500</xdr:colOff>
      <xdr:row>54</xdr:row>
      <xdr:rowOff>23974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72381"/>
          <a:ext cx="838200" cy="10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85531</xdr:rowOff>
    </xdr:from>
    <xdr:to>
      <xdr:col>19</xdr:col>
      <xdr:colOff>177800</xdr:colOff>
      <xdr:row>54</xdr:row>
      <xdr:rowOff>55004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72381"/>
          <a:ext cx="889000" cy="14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55004</xdr:rowOff>
    </xdr:from>
    <xdr:to>
      <xdr:col>15</xdr:col>
      <xdr:colOff>50800</xdr:colOff>
      <xdr:row>54</xdr:row>
      <xdr:rowOff>135507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13304"/>
          <a:ext cx="8890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62072</xdr:rowOff>
    </xdr:from>
    <xdr:to>
      <xdr:col>10</xdr:col>
      <xdr:colOff>114300</xdr:colOff>
      <xdr:row>54</xdr:row>
      <xdr:rowOff>135507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77472"/>
          <a:ext cx="889000" cy="4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144624</xdr:rowOff>
    </xdr:from>
    <xdr:to>
      <xdr:col>24</xdr:col>
      <xdr:colOff>114300</xdr:colOff>
      <xdr:row>54</xdr:row>
      <xdr:rowOff>74774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3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167501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34731</xdr:rowOff>
    </xdr:from>
    <xdr:to>
      <xdr:col>20</xdr:col>
      <xdr:colOff>38100</xdr:colOff>
      <xdr:row>53</xdr:row>
      <xdr:rowOff>136331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152858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4204</xdr:rowOff>
    </xdr:from>
    <xdr:to>
      <xdr:col>15</xdr:col>
      <xdr:colOff>101600</xdr:colOff>
      <xdr:row>54</xdr:row>
      <xdr:rowOff>105804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122331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3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84707</xdr:rowOff>
    </xdr:from>
    <xdr:to>
      <xdr:col>10</xdr:col>
      <xdr:colOff>165100</xdr:colOff>
      <xdr:row>55</xdr:row>
      <xdr:rowOff>14857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31384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11272</xdr:rowOff>
    </xdr:from>
    <xdr:to>
      <xdr:col>6</xdr:col>
      <xdr:colOff>38100</xdr:colOff>
      <xdr:row>52</xdr:row>
      <xdr:rowOff>112872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129399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7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149878</xdr:rowOff>
    </xdr:from>
    <xdr:to>
      <xdr:col>24</xdr:col>
      <xdr:colOff>63500</xdr:colOff>
      <xdr:row>75</xdr:row>
      <xdr:rowOff>29809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5728"/>
          <a:ext cx="838200" cy="2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29809</xdr:rowOff>
    </xdr:from>
    <xdr:to>
      <xdr:col>19</xdr:col>
      <xdr:colOff>177800</xdr:colOff>
      <xdr:row>75</xdr:row>
      <xdr:rowOff>74647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8559"/>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38583</xdr:rowOff>
    </xdr:from>
    <xdr:to>
      <xdr:col>15</xdr:col>
      <xdr:colOff>50800</xdr:colOff>
      <xdr:row>75</xdr:row>
      <xdr:rowOff>74647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97333"/>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38583</xdr:rowOff>
    </xdr:from>
    <xdr:to>
      <xdr:col>10</xdr:col>
      <xdr:colOff>114300</xdr:colOff>
      <xdr:row>77</xdr:row>
      <xdr:rowOff>61313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97333"/>
          <a:ext cx="889000" cy="3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99078</xdr:rowOff>
    </xdr:from>
    <xdr:to>
      <xdr:col>24</xdr:col>
      <xdr:colOff>114300</xdr:colOff>
      <xdr:row>74</xdr:row>
      <xdr:rowOff>29228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150459</xdr:rowOff>
    </xdr:from>
    <xdr:to>
      <xdr:col>20</xdr:col>
      <xdr:colOff>38100</xdr:colOff>
      <xdr:row>75</xdr:row>
      <xdr:rowOff>80609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97136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23847</xdr:rowOff>
    </xdr:from>
    <xdr:to>
      <xdr:col>15</xdr:col>
      <xdr:colOff>101600</xdr:colOff>
      <xdr:row>75</xdr:row>
      <xdr:rowOff>125447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141974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159233</xdr:rowOff>
    </xdr:from>
    <xdr:to>
      <xdr:col>10</xdr:col>
      <xdr:colOff>165100</xdr:colOff>
      <xdr:row>75</xdr:row>
      <xdr:rowOff>89383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105910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10513</xdr:rowOff>
    </xdr:from>
    <xdr:to>
      <xdr:col>6</xdr:col>
      <xdr:colOff>38100</xdr:colOff>
      <xdr:row>77</xdr:row>
      <xdr:rowOff>112113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128640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146672</xdr:rowOff>
    </xdr:from>
    <xdr:to>
      <xdr:col>24</xdr:col>
      <xdr:colOff>63500</xdr:colOff>
      <xdr:row>90</xdr:row>
      <xdr:rowOff>121869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405722"/>
          <a:ext cx="838200" cy="14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69481</xdr:rowOff>
    </xdr:from>
    <xdr:to>
      <xdr:col>19</xdr:col>
      <xdr:colOff>177800</xdr:colOff>
      <xdr:row>90</xdr:row>
      <xdr:rowOff>121869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499981"/>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215</xdr:rowOff>
    </xdr:from>
    <xdr:to>
      <xdr:col>15</xdr:col>
      <xdr:colOff>50800</xdr:colOff>
      <xdr:row>90</xdr:row>
      <xdr:rowOff>69481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43071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215</xdr:rowOff>
    </xdr:from>
    <xdr:to>
      <xdr:col>10</xdr:col>
      <xdr:colOff>114300</xdr:colOff>
      <xdr:row>91</xdr:row>
      <xdr:rowOff>53290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430715"/>
          <a:ext cx="889000" cy="2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95872</xdr:rowOff>
    </xdr:from>
    <xdr:to>
      <xdr:col>24</xdr:col>
      <xdr:colOff>114300</xdr:colOff>
      <xdr:row>90</xdr:row>
      <xdr:rowOff>26022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3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36078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29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71069</xdr:rowOff>
    </xdr:from>
    <xdr:to>
      <xdr:col>20</xdr:col>
      <xdr:colOff>38100</xdr:colOff>
      <xdr:row>91</xdr:row>
      <xdr:rowOff>1219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5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17746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18681</xdr:rowOff>
    </xdr:from>
    <xdr:to>
      <xdr:col>15</xdr:col>
      <xdr:colOff>101600</xdr:colOff>
      <xdr:row>90</xdr:row>
      <xdr:rowOff>120281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136808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22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120865</xdr:rowOff>
    </xdr:from>
    <xdr:to>
      <xdr:col>10</xdr:col>
      <xdr:colOff>165100</xdr:colOff>
      <xdr:row>90</xdr:row>
      <xdr:rowOff>51015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3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67542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15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2490</xdr:rowOff>
    </xdr:from>
    <xdr:to>
      <xdr:col>6</xdr:col>
      <xdr:colOff>38100</xdr:colOff>
      <xdr:row>91</xdr:row>
      <xdr:rowOff>104090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6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120617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3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10704</xdr:rowOff>
    </xdr:from>
    <xdr:to>
      <xdr:col>55</xdr:col>
      <xdr:colOff>0</xdr:colOff>
      <xdr:row>38</xdr:row>
      <xdr:rowOff>79611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25804"/>
          <a:ext cx="8382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79611</xdr:rowOff>
    </xdr:from>
    <xdr:to>
      <xdr:col>50</xdr:col>
      <xdr:colOff>114300</xdr:colOff>
      <xdr:row>38</xdr:row>
      <xdr:rowOff>109329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9471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109329</xdr:rowOff>
    </xdr:from>
    <xdr:to>
      <xdr:col>45</xdr:col>
      <xdr:colOff>177800</xdr:colOff>
      <xdr:row>38</xdr:row>
      <xdr:rowOff>140680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24429"/>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107369</xdr:rowOff>
    </xdr:from>
    <xdr:to>
      <xdr:col>41</xdr:col>
      <xdr:colOff>50800</xdr:colOff>
      <xdr:row>38</xdr:row>
      <xdr:rowOff>140680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22469"/>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750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154231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2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28811</xdr:rowOff>
    </xdr:from>
    <xdr:to>
      <xdr:col>50</xdr:col>
      <xdr:colOff>165100</xdr:colOff>
      <xdr:row>38</xdr:row>
      <xdr:rowOff>130411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121538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3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58529</xdr:rowOff>
    </xdr:from>
    <xdr:to>
      <xdr:col>46</xdr:col>
      <xdr:colOff>38100</xdr:colOff>
      <xdr:row>38</xdr:row>
      <xdr:rowOff>160129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151256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6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89880</xdr:rowOff>
    </xdr:from>
    <xdr:to>
      <xdr:col>41</xdr:col>
      <xdr:colOff>101600</xdr:colOff>
      <xdr:row>39</xdr:row>
      <xdr:rowOff>20030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11157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9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56569</xdr:rowOff>
    </xdr:from>
    <xdr:to>
      <xdr:col>36</xdr:col>
      <xdr:colOff>165100</xdr:colOff>
      <xdr:row>38</xdr:row>
      <xdr:rowOff>158169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149296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6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55004</xdr:rowOff>
    </xdr:from>
    <xdr:to>
      <xdr:col>55</xdr:col>
      <xdr:colOff>0</xdr:colOff>
      <xdr:row>53</xdr:row>
      <xdr:rowOff>72982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141854"/>
          <a:ext cx="8382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72982</xdr:rowOff>
    </xdr:from>
    <xdr:to>
      <xdr:col>50</xdr:col>
      <xdr:colOff>114300</xdr:colOff>
      <xdr:row>54</xdr:row>
      <xdr:rowOff>3014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159832"/>
          <a:ext cx="889000" cy="10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3014</xdr:rowOff>
    </xdr:from>
    <xdr:to>
      <xdr:col>45</xdr:col>
      <xdr:colOff>177800</xdr:colOff>
      <xdr:row>54</xdr:row>
      <xdr:rowOff>25825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61314"/>
          <a:ext cx="889000" cy="2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147391</xdr:rowOff>
    </xdr:from>
    <xdr:to>
      <xdr:col>41</xdr:col>
      <xdr:colOff>50800</xdr:colOff>
      <xdr:row>54</xdr:row>
      <xdr:rowOff>25825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34241"/>
          <a:ext cx="889000" cy="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4204</xdr:rowOff>
    </xdr:from>
    <xdr:to>
      <xdr:col>55</xdr:col>
      <xdr:colOff>50800</xdr:colOff>
      <xdr:row>53</xdr:row>
      <xdr:rowOff>105804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09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27081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22182</xdr:rowOff>
    </xdr:from>
    <xdr:to>
      <xdr:col>50</xdr:col>
      <xdr:colOff>165100</xdr:colOff>
      <xdr:row>53</xdr:row>
      <xdr:rowOff>123782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0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140309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88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123664</xdr:rowOff>
    </xdr:from>
    <xdr:to>
      <xdr:col>46</xdr:col>
      <xdr:colOff>38100</xdr:colOff>
      <xdr:row>54</xdr:row>
      <xdr:rowOff>53814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2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70341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98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146475</xdr:rowOff>
    </xdr:from>
    <xdr:to>
      <xdr:col>41</xdr:col>
      <xdr:colOff>101600</xdr:colOff>
      <xdr:row>54</xdr:row>
      <xdr:rowOff>76625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2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93152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0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96591</xdr:rowOff>
    </xdr:from>
    <xdr:to>
      <xdr:col>36</xdr:col>
      <xdr:colOff>165100</xdr:colOff>
      <xdr:row>54</xdr:row>
      <xdr:rowOff>26741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43268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44393</xdr:rowOff>
    </xdr:from>
    <xdr:to>
      <xdr:col>55</xdr:col>
      <xdr:colOff>0</xdr:colOff>
      <xdr:row>75</xdr:row>
      <xdr:rowOff>160350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03143"/>
          <a:ext cx="838200" cy="1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55004</xdr:rowOff>
    </xdr:from>
    <xdr:to>
      <xdr:col>50</xdr:col>
      <xdr:colOff>114300</xdr:colOff>
      <xdr:row>75</xdr:row>
      <xdr:rowOff>44393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742304"/>
          <a:ext cx="889000" cy="16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55004</xdr:rowOff>
    </xdr:from>
    <xdr:to>
      <xdr:col>45</xdr:col>
      <xdr:colOff>177800</xdr:colOff>
      <xdr:row>74</xdr:row>
      <xdr:rowOff>163855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742304"/>
          <a:ext cx="889000" cy="10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153912</xdr:rowOff>
    </xdr:from>
    <xdr:to>
      <xdr:col>41</xdr:col>
      <xdr:colOff>50800</xdr:colOff>
      <xdr:row>74</xdr:row>
      <xdr:rowOff>163855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841212"/>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109550</xdr:rowOff>
    </xdr:from>
    <xdr:to>
      <xdr:col>55</xdr:col>
      <xdr:colOff>50800</xdr:colOff>
      <xdr:row>76</xdr:row>
      <xdr:rowOff>39700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132427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1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165043</xdr:rowOff>
    </xdr:from>
    <xdr:to>
      <xdr:col>50</xdr:col>
      <xdr:colOff>165100</xdr:colOff>
      <xdr:row>75</xdr:row>
      <xdr:rowOff>95193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111720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4204</xdr:rowOff>
    </xdr:from>
    <xdr:to>
      <xdr:col>46</xdr:col>
      <xdr:colOff>38100</xdr:colOff>
      <xdr:row>74</xdr:row>
      <xdr:rowOff>105804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122331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113055</xdr:rowOff>
    </xdr:from>
    <xdr:to>
      <xdr:col>41</xdr:col>
      <xdr:colOff>101600</xdr:colOff>
      <xdr:row>75</xdr:row>
      <xdr:rowOff>43205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59732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103112</xdr:rowOff>
    </xdr:from>
    <xdr:to>
      <xdr:col>36</xdr:col>
      <xdr:colOff>165100</xdr:colOff>
      <xdr:row>75</xdr:row>
      <xdr:rowOff>33262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49789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153400</xdr:rowOff>
    </xdr:from>
    <xdr:to>
      <xdr:col>55</xdr:col>
      <xdr:colOff>0</xdr:colOff>
      <xdr:row>91</xdr:row>
      <xdr:rowOff>136613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583900"/>
          <a:ext cx="838200" cy="15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136613</xdr:rowOff>
    </xdr:from>
    <xdr:to>
      <xdr:col>50</xdr:col>
      <xdr:colOff>114300</xdr:colOff>
      <xdr:row>92</xdr:row>
      <xdr:rowOff>24028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738563"/>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24028</xdr:rowOff>
    </xdr:from>
    <xdr:to>
      <xdr:col>45</xdr:col>
      <xdr:colOff>177800</xdr:colOff>
      <xdr:row>92</xdr:row>
      <xdr:rowOff>112595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797428"/>
          <a:ext cx="889000" cy="8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112595</xdr:rowOff>
    </xdr:from>
    <xdr:to>
      <xdr:col>41</xdr:col>
      <xdr:colOff>50800</xdr:colOff>
      <xdr:row>93</xdr:row>
      <xdr:rowOff>52228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885995"/>
          <a:ext cx="889000" cy="1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102600</xdr:rowOff>
    </xdr:from>
    <xdr:to>
      <xdr:col>55</xdr:col>
      <xdr:colOff>50800</xdr:colOff>
      <xdr:row>91</xdr:row>
      <xdr:rowOff>32750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5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17527</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44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85813</xdr:rowOff>
    </xdr:from>
    <xdr:to>
      <xdr:col>50</xdr:col>
      <xdr:colOff>165100</xdr:colOff>
      <xdr:row>92</xdr:row>
      <xdr:rowOff>15963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6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32490</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4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144678</xdr:rowOff>
    </xdr:from>
    <xdr:to>
      <xdr:col>46</xdr:col>
      <xdr:colOff>38100</xdr:colOff>
      <xdr:row>92</xdr:row>
      <xdr:rowOff>74828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74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91355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5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61795</xdr:rowOff>
    </xdr:from>
    <xdr:to>
      <xdr:col>41</xdr:col>
      <xdr:colOff>101600</xdr:colOff>
      <xdr:row>92</xdr:row>
      <xdr:rowOff>163395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8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8472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61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1428</xdr:rowOff>
    </xdr:from>
    <xdr:to>
      <xdr:col>36</xdr:col>
      <xdr:colOff>165100</xdr:colOff>
      <xdr:row>93</xdr:row>
      <xdr:rowOff>103028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9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119555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49746</xdr:rowOff>
    </xdr:from>
    <xdr:to>
      <xdr:col>85</xdr:col>
      <xdr:colOff>127000</xdr:colOff>
      <xdr:row>32</xdr:row>
      <xdr:rowOff>81940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193246"/>
          <a:ext cx="838200" cy="37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49746</xdr:rowOff>
    </xdr:from>
    <xdr:to>
      <xdr:col>81</xdr:col>
      <xdr:colOff>50800</xdr:colOff>
      <xdr:row>33</xdr:row>
      <xdr:rowOff>10122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193246"/>
          <a:ext cx="889000" cy="4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41592</xdr:rowOff>
    </xdr:from>
    <xdr:to>
      <xdr:col>76</xdr:col>
      <xdr:colOff>114300</xdr:colOff>
      <xdr:row>33</xdr:row>
      <xdr:rowOff>10122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527992"/>
          <a:ext cx="889000" cy="1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41592</xdr:rowOff>
    </xdr:from>
    <xdr:to>
      <xdr:col>71</xdr:col>
      <xdr:colOff>177800</xdr:colOff>
      <xdr:row>32</xdr:row>
      <xdr:rowOff>160884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527992"/>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31140</xdr:rowOff>
    </xdr:from>
    <xdr:to>
      <xdr:col>85</xdr:col>
      <xdr:colOff>177800</xdr:colOff>
      <xdr:row>32</xdr:row>
      <xdr:rowOff>132740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5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54017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36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170396</xdr:rowOff>
    </xdr:from>
    <xdr:to>
      <xdr:col>81</xdr:col>
      <xdr:colOff>101600</xdr:colOff>
      <xdr:row>30</xdr:row>
      <xdr:rowOff>100546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1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117073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49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130772</xdr:rowOff>
    </xdr:from>
    <xdr:to>
      <xdr:col>76</xdr:col>
      <xdr:colOff>165100</xdr:colOff>
      <xdr:row>33</xdr:row>
      <xdr:rowOff>60922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6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77449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39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162242</xdr:rowOff>
    </xdr:from>
    <xdr:to>
      <xdr:col>72</xdr:col>
      <xdr:colOff>38100</xdr:colOff>
      <xdr:row>32</xdr:row>
      <xdr:rowOff>92392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4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108919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2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110084</xdr:rowOff>
    </xdr:from>
    <xdr:to>
      <xdr:col>67</xdr:col>
      <xdr:colOff>101600</xdr:colOff>
      <xdr:row>33</xdr:row>
      <xdr:rowOff>40234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5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56761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42522</xdr:rowOff>
    </xdr:from>
    <xdr:to>
      <xdr:col>85</xdr:col>
      <xdr:colOff>127000</xdr:colOff>
      <xdr:row>51</xdr:row>
      <xdr:rowOff>63805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615022"/>
          <a:ext cx="838200" cy="19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63805</xdr:rowOff>
    </xdr:from>
    <xdr:to>
      <xdr:col>81</xdr:col>
      <xdr:colOff>50800</xdr:colOff>
      <xdr:row>53</xdr:row>
      <xdr:rowOff>140523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807755"/>
          <a:ext cx="889000" cy="4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140523</xdr:rowOff>
    </xdr:from>
    <xdr:to>
      <xdr:col>76</xdr:col>
      <xdr:colOff>114300</xdr:colOff>
      <xdr:row>53</xdr:row>
      <xdr:rowOff>168092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227373"/>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168092</xdr:rowOff>
    </xdr:from>
    <xdr:to>
      <xdr:col>71</xdr:col>
      <xdr:colOff>177800</xdr:colOff>
      <xdr:row>54</xdr:row>
      <xdr:rowOff>5809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254942"/>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163172</xdr:rowOff>
    </xdr:from>
    <xdr:to>
      <xdr:col>85</xdr:col>
      <xdr:colOff>177800</xdr:colOff>
      <xdr:row>50</xdr:row>
      <xdr:rowOff>93322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5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109204</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5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13005</xdr:rowOff>
    </xdr:from>
    <xdr:to>
      <xdr:col>81</xdr:col>
      <xdr:colOff>101600</xdr:colOff>
      <xdr:row>51</xdr:row>
      <xdr:rowOff>114605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7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131132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53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89723</xdr:rowOff>
    </xdr:from>
    <xdr:to>
      <xdr:col>76</xdr:col>
      <xdr:colOff>165100</xdr:colOff>
      <xdr:row>54</xdr:row>
      <xdr:rowOff>19873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36400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9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117292</xdr:rowOff>
    </xdr:from>
    <xdr:to>
      <xdr:col>72</xdr:col>
      <xdr:colOff>38100</xdr:colOff>
      <xdr:row>54</xdr:row>
      <xdr:rowOff>47442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63969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89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126459</xdr:rowOff>
    </xdr:from>
    <xdr:to>
      <xdr:col>67</xdr:col>
      <xdr:colOff>101600</xdr:colOff>
      <xdr:row>54</xdr:row>
      <xdr:rowOff>56609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73136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9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25955</xdr:rowOff>
    </xdr:from>
    <xdr:to>
      <xdr:col>85</xdr:col>
      <xdr:colOff>127000</xdr:colOff>
      <xdr:row>78</xdr:row>
      <xdr:rowOff>150346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227605"/>
          <a:ext cx="8382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88995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150346</xdr:rowOff>
    </xdr:from>
    <xdr:to>
      <xdr:col>81</xdr:col>
      <xdr:colOff>50800</xdr:colOff>
      <xdr:row>79</xdr:row>
      <xdr:rowOff>33646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23446"/>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140892</xdr:rowOff>
    </xdr:from>
    <xdr:to>
      <xdr:col>76</xdr:col>
      <xdr:colOff>114300</xdr:colOff>
      <xdr:row>79</xdr:row>
      <xdr:rowOff>33646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3992"/>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85212</xdr:rowOff>
    </xdr:from>
    <xdr:to>
      <xdr:col>71</xdr:col>
      <xdr:colOff>177800</xdr:colOff>
      <xdr:row>78</xdr:row>
      <xdr:rowOff>140892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58312"/>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146605</xdr:rowOff>
    </xdr:from>
    <xdr:to>
      <xdr:col>85</xdr:col>
      <xdr:colOff>177800</xdr:colOff>
      <xdr:row>77</xdr:row>
      <xdr:rowOff>76755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169482</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2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99546</xdr:rowOff>
    </xdr:from>
    <xdr:to>
      <xdr:col>81</xdr:col>
      <xdr:colOff>101600</xdr:colOff>
      <xdr:row>79</xdr:row>
      <xdr:rowOff>29696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46223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4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154296</xdr:rowOff>
    </xdr:from>
    <xdr:to>
      <xdr:col>76</xdr:col>
      <xdr:colOff>165100</xdr:colOff>
      <xdr:row>79</xdr:row>
      <xdr:rowOff>84446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75573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2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90092</xdr:rowOff>
    </xdr:from>
    <xdr:to>
      <xdr:col>72</xdr:col>
      <xdr:colOff>38100</xdr:colOff>
      <xdr:row>79</xdr:row>
      <xdr:rowOff>20242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11369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34412</xdr:rowOff>
    </xdr:from>
    <xdr:to>
      <xdr:col>67</xdr:col>
      <xdr:colOff>101600</xdr:colOff>
      <xdr:row>78</xdr:row>
      <xdr:rowOff>136012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152539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103620</xdr:rowOff>
    </xdr:from>
    <xdr:to>
      <xdr:col>85</xdr:col>
      <xdr:colOff>126364</xdr:colOff>
      <xdr:row>99</xdr:row>
      <xdr:rowOff>58153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877020"/>
          <a:ext cx="1269" cy="11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61980</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0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58153</xdr:rowOff>
    </xdr:from>
    <xdr:to>
      <xdr:col>86</xdr:col>
      <xdr:colOff>25400</xdr:colOff>
      <xdr:row>99</xdr:row>
      <xdr:rowOff>58153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0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50297</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65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103620</xdr:rowOff>
    </xdr:from>
    <xdr:to>
      <xdr:col>86</xdr:col>
      <xdr:colOff>25400</xdr:colOff>
      <xdr:row>92</xdr:row>
      <xdr:rowOff>103620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87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103620</xdr:rowOff>
    </xdr:from>
    <xdr:to>
      <xdr:col>85</xdr:col>
      <xdr:colOff>127000</xdr:colOff>
      <xdr:row>92</xdr:row>
      <xdr:rowOff>132525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877020"/>
          <a:ext cx="8382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42473</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501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64046</xdr:rowOff>
    </xdr:from>
    <xdr:to>
      <xdr:col>85</xdr:col>
      <xdr:colOff>177800</xdr:colOff>
      <xdr:row>96</xdr:row>
      <xdr:rowOff>165646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2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58686</xdr:rowOff>
    </xdr:from>
    <xdr:to>
      <xdr:col>81</xdr:col>
      <xdr:colOff>50800</xdr:colOff>
      <xdr:row>92</xdr:row>
      <xdr:rowOff>132525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832086"/>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77012</xdr:rowOff>
    </xdr:from>
    <xdr:to>
      <xdr:col>81</xdr:col>
      <xdr:colOff>101600</xdr:colOff>
      <xdr:row>97</xdr:row>
      <xdr:rowOff>7162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3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169739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2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93104</xdr:rowOff>
    </xdr:from>
    <xdr:to>
      <xdr:col>76</xdr:col>
      <xdr:colOff>114300</xdr:colOff>
      <xdr:row>92</xdr:row>
      <xdr:rowOff>58686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695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91275</xdr:rowOff>
    </xdr:from>
    <xdr:to>
      <xdr:col>76</xdr:col>
      <xdr:colOff>165100</xdr:colOff>
      <xdr:row>97</xdr:row>
      <xdr:rowOff>21425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12552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93104</xdr:rowOff>
    </xdr:from>
    <xdr:to>
      <xdr:col>71</xdr:col>
      <xdr:colOff>177800</xdr:colOff>
      <xdr:row>92</xdr:row>
      <xdr:rowOff>49352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695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91199</xdr:rowOff>
    </xdr:from>
    <xdr:to>
      <xdr:col>72</xdr:col>
      <xdr:colOff>38100</xdr:colOff>
      <xdr:row>97</xdr:row>
      <xdr:rowOff>21349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5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20879</xdr:rowOff>
    </xdr:from>
    <xdr:to>
      <xdr:col>67</xdr:col>
      <xdr:colOff>101600</xdr:colOff>
      <xdr:row>97</xdr:row>
      <xdr:rowOff>122479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65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113606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52820</xdr:rowOff>
    </xdr:from>
    <xdr:to>
      <xdr:col>85</xdr:col>
      <xdr:colOff>177800</xdr:colOff>
      <xdr:row>92</xdr:row>
      <xdr:rowOff>154420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2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5847</xdr:rowOff>
    </xdr:from>
    <xdr:ext cx="599010"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7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81725</xdr:rowOff>
    </xdr:from>
    <xdr:to>
      <xdr:col>81</xdr:col>
      <xdr:colOff>101600</xdr:colOff>
      <xdr:row>93</xdr:row>
      <xdr:rowOff>11875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8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28402</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181795" y="1563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7886</xdr:rowOff>
    </xdr:from>
    <xdr:to>
      <xdr:col>76</xdr:col>
      <xdr:colOff>165100</xdr:colOff>
      <xdr:row>92</xdr:row>
      <xdr:rowOff>109486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126013</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292795" y="155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42304</xdr:rowOff>
    </xdr:from>
    <xdr:to>
      <xdr:col>72</xdr:col>
      <xdr:colOff>38100</xdr:colOff>
      <xdr:row>91</xdr:row>
      <xdr:rowOff>143904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160431</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03795" y="154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170002</xdr:rowOff>
    </xdr:from>
    <xdr:to>
      <xdr:col>67</xdr:col>
      <xdr:colOff>101600</xdr:colOff>
      <xdr:row>92</xdr:row>
      <xdr:rowOff>100152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77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116679</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14795" y="155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全体の傾向として、行政コストの削減を上回るスピードで人口減少が進行しているため、住民一人当たりのコストは増加している。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総務費が減少した主な要因は、本庁舎整備事業の終了により庁舎整備費が減額となったことによるものと分析している。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民生費が増加した主な要因は、老人福祉施設整備事業や物価高騰支援給付金給付事業（令和６年度補正予算分・原油価格・物価高騰対策）等の物価高騰対策事業の増額によるものと分析している。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教育費が増加した主な要因は、佐和田中学校大規模改修事業や真野体育館解体費の増額によるものと分析している。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公債費については、地方債の借入れの要因となる毎年の道路や漁港などの建設事業が類似団体に比べて多いため、住民一人当たりのコストは高くなっている。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消防費や衛生費が類似団体の中で高い要因としては、消防・清掃施設の運営を離島という地理的条件から近隣市町村との広域行政が行えず、直営で運営している影響が大きいと分析している。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なお、消防費が減少した主な要因は、相川消防署高千出張所建設事業の終了や消防防災施設・設備整備費の減額によるものと分析している。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は、決算剰余金を中心に積み立てるとともに、適切な財源の確保と歳出の精査等により、取崩額の抑制に努めてきたところであるが、普通交付税の減額や災害対応、物価高騰などにより取崩しが続いている。令和６年度は、歳出削減に取り組んだ結果、前年度から取崩額を</a:t>
          </a:r>
          <a:r>
            <a:rPr kumimoji="1" lang="en-US" altLang="ja-JP" sz="1200">
              <a:solidFill>
                <a:sysClr val="windowText" lastClr="000000"/>
              </a:solidFill>
              <a:latin typeface="ＭＳ ゴシック" pitchFamily="49" charset="-128"/>
              <a:ea typeface="ＭＳ ゴシック" pitchFamily="49" charset="-128"/>
            </a:rPr>
            <a:t>6.3</a:t>
          </a:r>
          <a:r>
            <a:rPr kumimoji="1" lang="ja-JP" altLang="en-US" sz="1200">
              <a:solidFill>
                <a:sysClr val="windowText" lastClr="000000"/>
              </a:solidFill>
              <a:latin typeface="ＭＳ ゴシック" pitchFamily="49" charset="-128"/>
              <a:ea typeface="ＭＳ ゴシック" pitchFamily="49" charset="-128"/>
            </a:rPr>
            <a:t>億円減らし</a:t>
          </a:r>
          <a:r>
            <a:rPr kumimoji="1" lang="en-US" altLang="ja-JP" sz="1200">
              <a:solidFill>
                <a:sysClr val="windowText" lastClr="000000"/>
              </a:solidFill>
              <a:latin typeface="ＭＳ ゴシック" pitchFamily="49" charset="-128"/>
              <a:ea typeface="ＭＳ ゴシック" pitchFamily="49" charset="-128"/>
            </a:rPr>
            <a:t>16.1</a:t>
          </a:r>
          <a:r>
            <a:rPr kumimoji="1" lang="ja-JP" altLang="en-US" sz="1200">
              <a:solidFill>
                <a:sysClr val="windowText" lastClr="000000"/>
              </a:solidFill>
              <a:latin typeface="ＭＳ ゴシック" pitchFamily="49" charset="-128"/>
              <a:ea typeface="ＭＳ ゴシック" pitchFamily="49" charset="-128"/>
            </a:rPr>
            <a:t>億円としたものの、現在高は</a:t>
          </a:r>
          <a:r>
            <a:rPr kumimoji="1" lang="en-US" altLang="ja-JP" sz="1200">
              <a:solidFill>
                <a:sysClr val="windowText" lastClr="000000"/>
              </a:solidFill>
              <a:latin typeface="ＭＳ ゴシック" pitchFamily="49" charset="-128"/>
              <a:ea typeface="ＭＳ ゴシック" pitchFamily="49" charset="-128"/>
            </a:rPr>
            <a:t>10.4</a:t>
          </a:r>
          <a:r>
            <a:rPr kumimoji="1" lang="ja-JP" altLang="en-US" sz="1200">
              <a:solidFill>
                <a:sysClr val="windowText" lastClr="000000"/>
              </a:solidFill>
              <a:latin typeface="ＭＳ ゴシック" pitchFamily="49" charset="-128"/>
              <a:ea typeface="ＭＳ ゴシック" pitchFamily="49" charset="-128"/>
            </a:rPr>
            <a:t>億円減少し、令和６年度末残高は</a:t>
          </a:r>
          <a:r>
            <a:rPr kumimoji="1" lang="en-US" altLang="ja-JP" sz="1200">
              <a:solidFill>
                <a:sysClr val="windowText" lastClr="000000"/>
              </a:solidFill>
              <a:latin typeface="ＭＳ ゴシック" pitchFamily="49" charset="-128"/>
              <a:ea typeface="ＭＳ ゴシック" pitchFamily="49" charset="-128"/>
            </a:rPr>
            <a:t>23.7</a:t>
          </a:r>
          <a:r>
            <a:rPr kumimoji="1" lang="ja-JP" altLang="en-US" sz="1200">
              <a:solidFill>
                <a:sysClr val="windowText" lastClr="000000"/>
              </a:solidFill>
              <a:latin typeface="ＭＳ ゴシック" pitchFamily="49" charset="-128"/>
              <a:ea typeface="ＭＳ ゴシック" pitchFamily="49" charset="-128"/>
            </a:rPr>
            <a:t>億円となっている。</a:t>
          </a:r>
        </a:p>
        <a:p>
          <a:r>
            <a:rPr kumimoji="1" lang="ja-JP" altLang="en-US" sz="1200">
              <a:solidFill>
                <a:sysClr val="windowText" lastClr="000000"/>
              </a:solidFill>
              <a:latin typeface="ＭＳ ゴシック" pitchFamily="49" charset="-128"/>
              <a:ea typeface="ＭＳ ゴシック" pitchFamily="49" charset="-128"/>
            </a:rPr>
            <a:t>　実質単年度収支は、前年度から</a:t>
          </a:r>
          <a:r>
            <a:rPr kumimoji="1" lang="en-US" altLang="ja-JP" sz="1200">
              <a:solidFill>
                <a:sysClr val="windowText" lastClr="000000"/>
              </a:solidFill>
              <a:latin typeface="ＭＳ ゴシック" pitchFamily="49" charset="-128"/>
              <a:ea typeface="ＭＳ ゴシック" pitchFamily="49" charset="-128"/>
            </a:rPr>
            <a:t>10.7</a:t>
          </a:r>
          <a:r>
            <a:rPr kumimoji="1" lang="ja-JP" altLang="en-US" sz="1200">
              <a:solidFill>
                <a:sysClr val="windowText" lastClr="000000"/>
              </a:solidFill>
              <a:latin typeface="ＭＳ ゴシック" pitchFamily="49" charset="-128"/>
              <a:ea typeface="ＭＳ ゴシック" pitchFamily="49" charset="-128"/>
            </a:rPr>
            <a:t>億円改善したものの、結果的には</a:t>
          </a:r>
          <a:r>
            <a:rPr kumimoji="1" lang="en-US" altLang="ja-JP" sz="1200">
              <a:solidFill>
                <a:sysClr val="windowText" lastClr="000000"/>
              </a:solidFill>
              <a:latin typeface="ＭＳ ゴシック" pitchFamily="49" charset="-128"/>
              <a:ea typeface="ＭＳ ゴシック" pitchFamily="49" charset="-128"/>
            </a:rPr>
            <a:t>6.6</a:t>
          </a:r>
          <a:r>
            <a:rPr kumimoji="1" lang="ja-JP" altLang="en-US" sz="1200">
              <a:solidFill>
                <a:sysClr val="windowText" lastClr="000000"/>
              </a:solidFill>
              <a:latin typeface="ＭＳ ゴシック" pitchFamily="49" charset="-128"/>
              <a:ea typeface="ＭＳ ゴシック" pitchFamily="49" charset="-128"/>
            </a:rPr>
            <a:t>億円の赤字となった。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年度以降、全ての会計で実質収支は黒字となっている。</a:t>
          </a:r>
        </a:p>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水道事業会計においては、令和６年度については当年度純利益は昨年度比ほぼ同額で推移したが、建設改良費の財源としての補填財源（単独事業費に充当）が増加したことにより黒字額が減少した。</a:t>
          </a:r>
        </a:p>
        <a:p>
          <a:r>
            <a:rPr kumimoji="1" lang="ja-JP" altLang="en-US" sz="1400">
              <a:solidFill>
                <a:schemeClr val="tx1"/>
              </a:solidFill>
              <a:latin typeface="ＭＳ ゴシック" pitchFamily="49" charset="-128"/>
              <a:ea typeface="ＭＳ ゴシック" pitchFamily="49" charset="-128"/>
            </a:rPr>
            <a:t>　一般会計においては、歳出削減に取り組んだ結果、黒字額が増加した。</a:t>
          </a:r>
          <a:endParaRPr kumimoji="1" lang="en-US" altLang="ja-JP" sz="1400">
            <a:solidFill>
              <a:schemeClr val="tx1"/>
            </a:solidFill>
            <a:latin typeface="ＭＳ ゴシック" pitchFamily="49" charset="-128"/>
            <a:ea typeface="ＭＳ ゴシック" pitchFamily="49" charset="-128"/>
          </a:endParaRPr>
        </a:p>
        <a:p>
          <a:r>
            <a:rPr kumimoji="1" lang="en-US" altLang="ja-JP" sz="1400">
              <a:solidFill>
                <a:schemeClr val="tx1"/>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病院事業会計においては、当年度純利益が減少したことにより黒字額が減少した。</a:t>
          </a:r>
        </a:p>
        <a:p>
          <a:r>
            <a:rPr kumimoji="1" lang="ja-JP" altLang="en-US" sz="1400">
              <a:solidFill>
                <a:sysClr val="windowText" lastClr="000000"/>
              </a:solidFill>
              <a:latin typeface="ＭＳ ゴシック" pitchFamily="49" charset="-128"/>
              <a:ea typeface="ＭＳ ゴシック" pitchFamily="49" charset="-128"/>
            </a:rPr>
            <a:t>　下水道事業会計においては、建設改良費に対する一般会計繰入金は令和６年度内に全額収入しているのに対して、建設改良費の繰越額が多かったことにより黒字額が増加したと分析している。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歌代の里特別会計（左表の「その他会計」）においては、民間移譲に伴い特別会計の廃止に向けて清算を行ったため、収支はゼロとなっている。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引き続き各会計ともに健全な財政運営に努めていく。</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51323280</v>
      </c>
      <c r="BO4" s="358"/>
      <c r="BP4" s="358"/>
      <c r="BQ4" s="358"/>
      <c r="BR4" s="358"/>
      <c r="BS4" s="358"/>
      <c r="BT4" s="358"/>
      <c r="BU4" s="359"/>
      <c r="BV4" s="357">
        <v>51029583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49113043</v>
      </c>
      <c r="BO5" s="395"/>
      <c r="BP5" s="395"/>
      <c r="BQ5" s="395"/>
      <c r="BR5" s="395"/>
      <c r="BS5" s="395"/>
      <c r="BT5" s="395"/>
      <c r="BU5" s="396"/>
      <c r="BV5" s="394">
        <v>48994686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95.2</v>
      </c>
      <c r="CU5" s="392"/>
      <c r="CV5" s="392"/>
      <c r="CW5" s="392"/>
      <c r="CX5" s="392"/>
      <c r="CY5" s="392"/>
      <c r="CZ5" s="392"/>
      <c r="DA5" s="393"/>
      <c r="DB5" s="391">
        <v>95.3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2210237</v>
      </c>
      <c r="BO6" s="395"/>
      <c r="BP6" s="395"/>
      <c r="BQ6" s="395"/>
      <c r="BR6" s="395"/>
      <c r="BS6" s="395"/>
      <c r="BT6" s="395"/>
      <c r="BU6" s="396"/>
      <c r="BV6" s="394">
        <v>2034897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95.4</v>
      </c>
      <c r="CU6" s="432"/>
      <c r="CV6" s="432"/>
      <c r="CW6" s="432"/>
      <c r="CX6" s="432"/>
      <c r="CY6" s="432"/>
      <c r="CZ6" s="432"/>
      <c r="DA6" s="433"/>
      <c r="DB6" s="431">
        <v>95.7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719351</v>
      </c>
      <c r="BO7" s="395"/>
      <c r="BP7" s="395"/>
      <c r="BQ7" s="395"/>
      <c r="BR7" s="395"/>
      <c r="BS7" s="395"/>
      <c r="BT7" s="395"/>
      <c r="BU7" s="396"/>
      <c r="BV7" s="394">
        <v>931189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25157347</v>
      </c>
      <c r="CU7" s="395"/>
      <c r="CV7" s="395"/>
      <c r="CW7" s="395"/>
      <c r="CX7" s="395"/>
      <c r="CY7" s="395"/>
      <c r="CZ7" s="395"/>
      <c r="DA7" s="396"/>
      <c r="DB7" s="394">
        <v>25053205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1490886</v>
      </c>
      <c r="BO8" s="395"/>
      <c r="BP8" s="395"/>
      <c r="BQ8" s="395"/>
      <c r="BR8" s="395"/>
      <c r="BS8" s="395"/>
      <c r="BT8" s="395"/>
      <c r="BU8" s="396"/>
      <c r="BV8" s="394">
        <v>1103708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51492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387178</v>
      </c>
      <c r="BO9" s="395"/>
      <c r="BP9" s="395"/>
      <c r="BQ9" s="395"/>
      <c r="BR9" s="395"/>
      <c r="BS9" s="395"/>
      <c r="BT9" s="395"/>
      <c r="BU9" s="396"/>
      <c r="BV9" s="394">
        <v>-107864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16.399999999999999</v>
      </c>
      <c r="CU9" s="392"/>
      <c r="CV9" s="392"/>
      <c r="CW9" s="392"/>
      <c r="CX9" s="392"/>
      <c r="CY9" s="392"/>
      <c r="CZ9" s="392"/>
      <c r="DA9" s="393"/>
      <c r="DB9" s="391">
        <v>16.5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57255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561768</v>
      </c>
      <c r="BO10" s="395"/>
      <c r="BP10" s="395"/>
      <c r="BQ10" s="395"/>
      <c r="BR10" s="395"/>
      <c r="BS10" s="395"/>
      <c r="BT10" s="395"/>
      <c r="BU10" s="396"/>
      <c r="BV10" s="394">
        <v>615003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48103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1606141</v>
      </c>
      <c r="BO12" s="395"/>
      <c r="BP12" s="395"/>
      <c r="BQ12" s="395"/>
      <c r="BR12" s="395"/>
      <c r="BS12" s="395"/>
      <c r="BT12" s="395"/>
      <c r="BU12" s="396"/>
      <c r="BV12" s="394">
        <v>2236551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47829</v>
      </c>
      <c r="S13" s="479"/>
      <c r="T13" s="479"/>
      <c r="U13" s="479"/>
      <c r="V13" s="480"/>
      <c r="W13" s="410" t="s">
        <v>131</v>
      </c>
      <c r="X13" s="411"/>
      <c r="Y13" s="411"/>
      <c r="Z13" s="411"/>
      <c r="AA13" s="411"/>
      <c r="AB13" s="401"/>
      <c r="AC13" s="445">
        <v>4666</v>
      </c>
      <c r="AD13" s="446"/>
      <c r="AE13" s="446"/>
      <c r="AF13" s="446"/>
      <c r="AG13" s="488"/>
      <c r="AH13" s="445">
        <v>5862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-657195</v>
      </c>
      <c r="BO13" s="395"/>
      <c r="BP13" s="395"/>
      <c r="BQ13" s="395"/>
      <c r="BR13" s="395"/>
      <c r="BS13" s="395"/>
      <c r="BT13" s="395"/>
      <c r="BU13" s="396"/>
      <c r="BV13" s="394">
        <v>-1729412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12.1</v>
      </c>
      <c r="CU13" s="392"/>
      <c r="CV13" s="392"/>
      <c r="CW13" s="392"/>
      <c r="CX13" s="392"/>
      <c r="CY13" s="392"/>
      <c r="CZ13" s="392"/>
      <c r="DA13" s="393"/>
      <c r="DB13" s="391">
        <v>12.1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49336</v>
      </c>
      <c r="S14" s="479"/>
      <c r="T14" s="479"/>
      <c r="U14" s="479"/>
      <c r="V14" s="480"/>
      <c r="W14" s="384"/>
      <c r="X14" s="385"/>
      <c r="Y14" s="385"/>
      <c r="Z14" s="385"/>
      <c r="AA14" s="385"/>
      <c r="AB14" s="374"/>
      <c r="AC14" s="481">
        <v>18</v>
      </c>
      <c r="AD14" s="482"/>
      <c r="AE14" s="482"/>
      <c r="AF14" s="482"/>
      <c r="AG14" s="483"/>
      <c r="AH14" s="481">
        <v>20.2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141.30000000000001</v>
      </c>
      <c r="CU14" s="493"/>
      <c r="CV14" s="493"/>
      <c r="CW14" s="493"/>
      <c r="CX14" s="493"/>
      <c r="CY14" s="493"/>
      <c r="CZ14" s="493"/>
      <c r="DA14" s="494"/>
      <c r="DB14" s="492">
        <v>130.19999999999999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49081</v>
      </c>
      <c r="S15" s="479"/>
      <c r="T15" s="479"/>
      <c r="U15" s="479"/>
      <c r="V15" s="480"/>
      <c r="W15" s="410" t="s">
        <v>137</v>
      </c>
      <c r="X15" s="411"/>
      <c r="Y15" s="411"/>
      <c r="Z15" s="411"/>
      <c r="AA15" s="411"/>
      <c r="AB15" s="401"/>
      <c r="AC15" s="445">
        <v>4036</v>
      </c>
      <c r="AD15" s="446"/>
      <c r="AE15" s="446"/>
      <c r="AF15" s="446"/>
      <c r="AG15" s="488"/>
      <c r="AH15" s="445">
        <v>4885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5774156</v>
      </c>
      <c r="BO15" s="358"/>
      <c r="BP15" s="358"/>
      <c r="BQ15" s="358"/>
      <c r="BR15" s="358"/>
      <c r="BS15" s="358"/>
      <c r="BT15" s="358"/>
      <c r="BU15" s="359"/>
      <c r="BV15" s="357">
        <v>5721633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15.6</v>
      </c>
      <c r="AD16" s="482"/>
      <c r="AE16" s="482"/>
      <c r="AF16" s="482"/>
      <c r="AG16" s="483"/>
      <c r="AH16" s="481">
        <v>16.8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23822499</v>
      </c>
      <c r="BO16" s="395"/>
      <c r="BP16" s="395"/>
      <c r="BQ16" s="395"/>
      <c r="BR16" s="395"/>
      <c r="BS16" s="395"/>
      <c r="BT16" s="395"/>
      <c r="BU16" s="396"/>
      <c r="BV16" s="394">
        <v>23610669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17235</v>
      </c>
      <c r="AD17" s="446"/>
      <c r="AE17" s="446"/>
      <c r="AF17" s="446"/>
      <c r="AG17" s="488"/>
      <c r="AH17" s="445">
        <v>18248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7128368</v>
      </c>
      <c r="BO17" s="395"/>
      <c r="BP17" s="395"/>
      <c r="BQ17" s="395"/>
      <c r="BR17" s="395"/>
      <c r="BS17" s="395"/>
      <c r="BT17" s="395"/>
      <c r="BU17" s="396"/>
      <c r="BV17" s="394">
        <v>7062391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855.68</v>
      </c>
      <c r="M18" s="518"/>
      <c r="N18" s="518"/>
      <c r="O18" s="518"/>
      <c r="P18" s="518"/>
      <c r="Q18" s="518"/>
      <c r="R18" s="519"/>
      <c r="S18" s="519"/>
      <c r="T18" s="519"/>
      <c r="U18" s="519"/>
      <c r="V18" s="520"/>
      <c r="W18" s="412"/>
      <c r="X18" s="413"/>
      <c r="Y18" s="413"/>
      <c r="Z18" s="413"/>
      <c r="AA18" s="413"/>
      <c r="AB18" s="404"/>
      <c r="AC18" s="521">
        <v>66.400000000000006</v>
      </c>
      <c r="AD18" s="522"/>
      <c r="AE18" s="522"/>
      <c r="AF18" s="522"/>
      <c r="AG18" s="523"/>
      <c r="AH18" s="521">
        <v>62.9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24213945</v>
      </c>
      <c r="BO18" s="395"/>
      <c r="BP18" s="395"/>
      <c r="BQ18" s="395"/>
      <c r="BR18" s="395"/>
      <c r="BS18" s="395"/>
      <c r="BT18" s="395"/>
      <c r="BU18" s="396"/>
      <c r="BV18" s="394">
        <v>24042677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33748267</v>
      </c>
      <c r="BO19" s="395"/>
      <c r="BP19" s="395"/>
      <c r="BQ19" s="395"/>
      <c r="BR19" s="395"/>
      <c r="BS19" s="395"/>
      <c r="BT19" s="395"/>
      <c r="BU19" s="396"/>
      <c r="BV19" s="394">
        <v>33656934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21261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47815503</v>
      </c>
      <c r="BO22" s="358"/>
      <c r="BP22" s="358"/>
      <c r="BQ22" s="358"/>
      <c r="BR22" s="358"/>
      <c r="BS22" s="358"/>
      <c r="BT22" s="358"/>
      <c r="BU22" s="359"/>
      <c r="BV22" s="357">
        <v>48694555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33216791</v>
      </c>
      <c r="BO23" s="395"/>
      <c r="BP23" s="395"/>
      <c r="BQ23" s="395"/>
      <c r="BR23" s="395"/>
      <c r="BS23" s="395"/>
      <c r="BT23" s="395"/>
      <c r="BU23" s="396"/>
      <c r="BV23" s="394">
        <v>33186867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806</v>
      </c>
      <c r="AI24" s="446"/>
      <c r="AJ24" s="446"/>
      <c r="AK24" s="446"/>
      <c r="AL24" s="488"/>
      <c r="AM24" s="445">
        <v>2518750</v>
      </c>
      <c r="AN24" s="446"/>
      <c r="AO24" s="446"/>
      <c r="AP24" s="446"/>
      <c r="AQ24" s="446"/>
      <c r="AR24" s="488"/>
      <c r="AS24" s="445">
        <v>3125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37503929</v>
      </c>
      <c r="BO24" s="395"/>
      <c r="BP24" s="395"/>
      <c r="BQ24" s="395"/>
      <c r="BR24" s="395"/>
      <c r="BS24" s="395"/>
      <c r="BT24" s="395"/>
      <c r="BU24" s="396"/>
      <c r="BV24" s="394">
        <v>37092233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5850</v>
      </c>
      <c r="R25" s="446"/>
      <c r="S25" s="446"/>
      <c r="T25" s="446"/>
      <c r="U25" s="446"/>
      <c r="V25" s="488"/>
      <c r="W25" s="540"/>
      <c r="X25" s="541"/>
      <c r="Y25" s="542"/>
      <c r="Z25" s="444" t="s">
        <v>165</v>
      </c>
      <c r="AA25" s="424"/>
      <c r="AB25" s="424"/>
      <c r="AC25" s="424"/>
      <c r="AD25" s="424"/>
      <c r="AE25" s="424"/>
      <c r="AF25" s="424"/>
      <c r="AG25" s="425"/>
      <c r="AH25" s="445">
        <v>177</v>
      </c>
      <c r="AI25" s="446"/>
      <c r="AJ25" s="446"/>
      <c r="AK25" s="446"/>
      <c r="AL25" s="488"/>
      <c r="AM25" s="445">
        <v>574011</v>
      </c>
      <c r="AN25" s="446"/>
      <c r="AO25" s="446"/>
      <c r="AP25" s="446"/>
      <c r="AQ25" s="446"/>
      <c r="AR25" s="488"/>
      <c r="AS25" s="445">
        <v>3243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8665560</v>
      </c>
      <c r="BO25" s="358"/>
      <c r="BP25" s="358"/>
      <c r="BQ25" s="358"/>
      <c r="BR25" s="358"/>
      <c r="BS25" s="358"/>
      <c r="BT25" s="358"/>
      <c r="BU25" s="359"/>
      <c r="BV25" s="357">
        <v>2679772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5300</v>
      </c>
      <c r="R26" s="446"/>
      <c r="S26" s="446"/>
      <c r="T26" s="446"/>
      <c r="U26" s="446"/>
      <c r="V26" s="488"/>
      <c r="W26" s="540"/>
      <c r="X26" s="541"/>
      <c r="Y26" s="542"/>
      <c r="Z26" s="444" t="s">
        <v>168</v>
      </c>
      <c r="AA26" s="546"/>
      <c r="AB26" s="546"/>
      <c r="AC26" s="546"/>
      <c r="AD26" s="546"/>
      <c r="AE26" s="546"/>
      <c r="AF26" s="546"/>
      <c r="AG26" s="547"/>
      <c r="AH26" s="445">
        <v>49</v>
      </c>
      <c r="AI26" s="446"/>
      <c r="AJ26" s="446"/>
      <c r="AK26" s="446"/>
      <c r="AL26" s="488"/>
      <c r="AM26" s="445">
        <v>136416</v>
      </c>
      <c r="AN26" s="446"/>
      <c r="AO26" s="446"/>
      <c r="AP26" s="446"/>
      <c r="AQ26" s="446"/>
      <c r="AR26" s="488"/>
      <c r="AS26" s="445">
        <v>2784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3479</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19779</v>
      </c>
      <c r="AN27" s="446"/>
      <c r="AO27" s="446"/>
      <c r="AP27" s="446"/>
      <c r="AQ27" s="446"/>
      <c r="AR27" s="488"/>
      <c r="AS27" s="445">
        <v>3297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1005053</v>
      </c>
      <c r="BO27" s="514"/>
      <c r="BP27" s="514"/>
      <c r="BQ27" s="514"/>
      <c r="BR27" s="514"/>
      <c r="BS27" s="514"/>
      <c r="BT27" s="514"/>
      <c r="BU27" s="515"/>
      <c r="BV27" s="513">
        <v>1004796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2851</v>
      </c>
      <c r="R28" s="446"/>
      <c r="S28" s="446"/>
      <c r="T28" s="446"/>
      <c r="U28" s="446"/>
      <c r="V28" s="488"/>
      <c r="W28" s="540"/>
      <c r="X28" s="541"/>
      <c r="Y28" s="542"/>
      <c r="Z28" s="444" t="s">
        <v>174</v>
      </c>
      <c r="AA28" s="424"/>
      <c r="AB28" s="424"/>
      <c r="AC28" s="424"/>
      <c r="AD28" s="424"/>
      <c r="AE28" s="424"/>
      <c r="AF28" s="424"/>
      <c r="AG28" s="425"/>
      <c r="AH28" s="445">
        <v>2</v>
      </c>
      <c r="AI28" s="446"/>
      <c r="AJ28" s="446"/>
      <c r="AK28" s="446"/>
      <c r="AL28" s="488"/>
      <c r="AM28" s="445" t="s">
        <v>175</v>
      </c>
      <c r="AN28" s="446"/>
      <c r="AO28" s="446"/>
      <c r="AP28" s="446"/>
      <c r="AQ28" s="446"/>
      <c r="AR28" s="488"/>
      <c r="AS28" s="445" t="s">
        <v>175</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2374529</v>
      </c>
      <c r="BO28" s="358"/>
      <c r="BP28" s="358"/>
      <c r="BQ28" s="358"/>
      <c r="BR28" s="358"/>
      <c r="BS28" s="358"/>
      <c r="BT28" s="358"/>
      <c r="BU28" s="359"/>
      <c r="BV28" s="357">
        <v>3418902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19</v>
      </c>
      <c r="M29" s="446"/>
      <c r="N29" s="446"/>
      <c r="O29" s="446"/>
      <c r="P29" s="488"/>
      <c r="Q29" s="445">
        <v>2682</v>
      </c>
      <c r="R29" s="446"/>
      <c r="S29" s="446"/>
      <c r="T29" s="446"/>
      <c r="U29" s="446"/>
      <c r="V29" s="488"/>
      <c r="W29" s="543"/>
      <c r="X29" s="544"/>
      <c r="Y29" s="545"/>
      <c r="Z29" s="444" t="s">
        <v>178</v>
      </c>
      <c r="AA29" s="424"/>
      <c r="AB29" s="424"/>
      <c r="AC29" s="424"/>
      <c r="AD29" s="424"/>
      <c r="AE29" s="424"/>
      <c r="AF29" s="424"/>
      <c r="AG29" s="425"/>
      <c r="AH29" s="445">
        <v>814</v>
      </c>
      <c r="AI29" s="446"/>
      <c r="AJ29" s="446"/>
      <c r="AK29" s="446"/>
      <c r="AL29" s="488"/>
      <c r="AM29" s="445">
        <v>2543107</v>
      </c>
      <c r="AN29" s="446"/>
      <c r="AO29" s="446"/>
      <c r="AP29" s="446"/>
      <c r="AQ29" s="446"/>
      <c r="AR29" s="488"/>
      <c r="AS29" s="445">
        <v>3124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1062592</v>
      </c>
      <c r="BO29" s="395"/>
      <c r="BP29" s="395"/>
      <c r="BQ29" s="395"/>
      <c r="BR29" s="395"/>
      <c r="BS29" s="395"/>
      <c r="BT29" s="395"/>
      <c r="BU29" s="396"/>
      <c r="BV29" s="394">
        <v>1189399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91.5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8035049</v>
      </c>
      <c r="BO30" s="514"/>
      <c r="BP30" s="514"/>
      <c r="BQ30" s="514"/>
      <c r="BR30" s="514"/>
      <c r="BS30" s="514"/>
      <c r="BT30" s="514"/>
      <c r="BU30" s="515"/>
      <c r="BV30" s="513">
        <v>8449428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病院事業会計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小水力発電特別会計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新潟県市町村総合事務組合【一般会計】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両津温泉</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新潟県市町村総合事務組合【職員退職手当支給事業特別会計】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佐渡市土地開発公社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新潟県市町村総合事務組合【消防団員等公務災害補償事業特別会計】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真野自然活用村公社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歌代の里特別会計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新潟県市町村総合事務組合【消防賞じゅつ金等支給事業特別会計】</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羽茂農業振興公社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すこやか両津特別会計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新潟県市町村総合事務組合【非常勤職員公務災害補償等事業特別会計】</v>
      </c>
      <c r="BZ38" s="585"/>
      <c r="CA38" s="585"/>
      <c r="CB38" s="585"/>
      <c r="CC38" s="585"/>
      <c r="CD38" s="585"/>
      <c r="CE38" s="585"/>
      <c r="CF38" s="585"/>
      <c r="CG38" s="585"/>
      <c r="CH38" s="585"/>
      <c r="CI38" s="585"/>
      <c r="CJ38" s="585"/>
      <c r="CK38" s="585"/>
      <c r="CL38" s="585"/>
      <c r="CM38" s="585"/>
      <c r="CN38" s="163"/>
      <c r="CO38" s="584">
        <f t="shared" si="3"/>
        <v>23</v>
      </c>
      <c r="CP38" s="584"/>
      <c r="CQ38" s="585" t="str">
        <f>IF('各会計、関係団体の財政状況及び健全化判断比率'!BS11="","",'各会計、関係団体の財政状況及び健全化判断比率'!BS11)</f>
        <v>佐渡マリンスポーツ</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新潟県市町村総合事務組合【交通災害共済事業特別会計】</v>
      </c>
      <c r="BZ39" s="585"/>
      <c r="CA39" s="585"/>
      <c r="CB39" s="585"/>
      <c r="CC39" s="585"/>
      <c r="CD39" s="585"/>
      <c r="CE39" s="585"/>
      <c r="CF39" s="585"/>
      <c r="CG39" s="585"/>
      <c r="CH39" s="585"/>
      <c r="CI39" s="585"/>
      <c r="CJ39" s="585"/>
      <c r="CK39" s="585"/>
      <c r="CL39" s="585"/>
      <c r="CM39" s="585"/>
      <c r="CN39" s="163"/>
      <c r="CO39" s="584">
        <f t="shared" si="3"/>
        <v>24</v>
      </c>
      <c r="CP39" s="584"/>
      <c r="CQ39" s="585" t="str">
        <f>IF('各会計、関係団体の財政状況及び健全化判断比率'!BS12="","",'各会計、関係団体の財政状況及び健全化判断比率'!BS12)</f>
        <v>赤泊振興公社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新潟県後期高齢者医療広域連合【一般会計】</v>
      </c>
      <c r="BZ40" s="585"/>
      <c r="CA40" s="585"/>
      <c r="CB40" s="585"/>
      <c r="CC40" s="585"/>
      <c r="CD40" s="585"/>
      <c r="CE40" s="585"/>
      <c r="CF40" s="585"/>
      <c r="CG40" s="585"/>
      <c r="CH40" s="585"/>
      <c r="CI40" s="585"/>
      <c r="CJ40" s="585"/>
      <c r="CK40" s="585"/>
      <c r="CL40" s="585"/>
      <c r="CM40" s="585"/>
      <c r="CN40" s="163"/>
      <c r="CO40" s="584">
        <f t="shared" si="3"/>
        <v>25</v>
      </c>
      <c r="CP40" s="584"/>
      <c r="CQ40" s="585" t="str">
        <f>IF('各会計、関係団体の財政状況及び健全化判断比率'!BS13="","",'各会計、関係団体の財政状況及び健全化判断比率'!BS13)</f>
        <v>佐渡市スポーツ協会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新潟県後期高齢者医療広域連合【後期高齢者医療特別会計】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f t="shared" si="3"/>
        <v>26</v>
      </c>
      <c r="CP41" s="584"/>
      <c r="CQ41" s="585" t="str">
        <f>IF('各会計、関係団体の財政状況及び健全化判断比率'!BS14="","",'各会計、関係団体の財政状況及び健全化判断比率'!BS14)</f>
        <v>佐渡観光交流機構</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27</v>
      </c>
      <c r="CP42" s="584"/>
      <c r="CQ42" s="585" t="str">
        <f>IF('各会計、関係団体の財政状況及び健全化判断比率'!BS15="","",'各会計、関係団体の財政状況及び健全化判断比率'!BS15)</f>
        <v>佐渡文化財団</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4sfRLGjl4uB41qo1pIRlCSDEBGDlSPE0Vq8wLTSWR3dnAsnfdYVUeh+edoiGoHb5cC0CkRyXO+JYWwGAkzNRuA==" saltValue="Ih2tbT+oZjgYA8Ya00zQ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539</v>
      </c>
      <c r="D34" s="1136"/>
      <c r="E34" s="1137"/>
      <c r="F34" s="32">
        <v>9.6</v>
      </c>
      <c r="G34" s="33">
        <v>10.01</v>
      </c>
      <c r="H34" s="33">
        <v>10.76</v>
      </c>
      <c r="I34" s="33">
        <v>10.82</v>
      </c>
      <c r="J34" s="34">
        <v>10.25</v>
      </c>
      <c r="K34" s="22"/>
      <c r="L34" s="22"/>
      <c r="M34" s="22"/>
      <c r="N34" s="22"/>
      <c r="O34" s="22"/>
      <c r="P34" s="22"/>
    </row>
    <row r="35" spans="1:16" ht="39" customHeight="1" x14ac:dyDescent="0.2">
      <c r="A35" s="22"/>
      <c r="B35" s="35"/>
      <c r="C35" s="1132" t="s">
        <v>540</v>
      </c>
      <c r="D35" s="1132"/>
      <c r="E35" s="1133"/>
      <c r="F35" s="36">
        <v>4.68</v>
      </c>
      <c r="G35" s="37">
        <v>5.21</v>
      </c>
      <c r="H35" s="37">
        <v>4.74</v>
      </c>
      <c r="I35" s="37">
        <v>4.4000000000000004</v>
      </c>
      <c r="J35" s="38">
        <v>5.92</v>
      </c>
      <c r="K35" s="22"/>
      <c r="L35" s="22"/>
      <c r="M35" s="22"/>
      <c r="N35" s="22"/>
      <c r="O35" s="22"/>
      <c r="P35" s="22"/>
    </row>
    <row r="36" spans="1:16" ht="39" customHeight="1" x14ac:dyDescent="0.2">
      <c r="A36" s="22"/>
      <c r="B36" s="35"/>
      <c r="C36" s="1132" t="s">
        <v>541</v>
      </c>
      <c r="D36" s="1132"/>
      <c r="E36" s="1133"/>
      <c r="F36" s="36">
        <v>3.39</v>
      </c>
      <c r="G36" s="37">
        <v>3.64</v>
      </c>
      <c r="H36" s="37">
        <v>3.85</v>
      </c>
      <c r="I36" s="37">
        <v>3.87</v>
      </c>
      <c r="J36" s="38">
        <v>3.08</v>
      </c>
      <c r="K36" s="22"/>
      <c r="L36" s="22"/>
      <c r="M36" s="22"/>
      <c r="N36" s="22"/>
      <c r="O36" s="22"/>
      <c r="P36" s="22"/>
    </row>
    <row r="37" spans="1:16" ht="39" customHeight="1" x14ac:dyDescent="0.2">
      <c r="A37" s="22"/>
      <c r="B37" s="35"/>
      <c r="C37" s="1132" t="s">
        <v>542</v>
      </c>
      <c r="D37" s="1132"/>
      <c r="E37" s="1133"/>
      <c r="F37" s="36">
        <v>0.62</v>
      </c>
      <c r="G37" s="37">
        <v>0.98</v>
      </c>
      <c r="H37" s="37">
        <v>1.47</v>
      </c>
      <c r="I37" s="37">
        <v>1.94</v>
      </c>
      <c r="J37" s="38">
        <v>2.56</v>
      </c>
      <c r="K37" s="22"/>
      <c r="L37" s="22"/>
      <c r="M37" s="22"/>
      <c r="N37" s="22"/>
      <c r="O37" s="22"/>
      <c r="P37" s="22"/>
    </row>
    <row r="38" spans="1:16" ht="39" customHeight="1" x14ac:dyDescent="0.2">
      <c r="A38" s="22"/>
      <c r="B38" s="35"/>
      <c r="C38" s="1132" t="s">
        <v>543</v>
      </c>
      <c r="D38" s="1132"/>
      <c r="E38" s="1133"/>
      <c r="F38" s="36">
        <v>1.18</v>
      </c>
      <c r="G38" s="37">
        <v>0.84</v>
      </c>
      <c r="H38" s="37">
        <v>1.37</v>
      </c>
      <c r="I38" s="37">
        <v>1.49</v>
      </c>
      <c r="J38" s="38">
        <v>1.5</v>
      </c>
      <c r="K38" s="22"/>
      <c r="L38" s="22"/>
      <c r="M38" s="22"/>
      <c r="N38" s="22"/>
      <c r="O38" s="22"/>
      <c r="P38" s="22"/>
    </row>
    <row r="39" spans="1:16" ht="39" customHeight="1" x14ac:dyDescent="0.2">
      <c r="A39" s="22"/>
      <c r="B39" s="35"/>
      <c r="C39" s="1132" t="s">
        <v>544</v>
      </c>
      <c r="D39" s="1132"/>
      <c r="E39" s="1133"/>
      <c r="F39" s="36">
        <v>0.57999999999999996</v>
      </c>
      <c r="G39" s="37">
        <v>0.46</v>
      </c>
      <c r="H39" s="37">
        <v>0.37</v>
      </c>
      <c r="I39" s="37">
        <v>0.42</v>
      </c>
      <c r="J39" s="38">
        <v>0.45</v>
      </c>
      <c r="K39" s="22"/>
      <c r="L39" s="22"/>
      <c r="M39" s="22"/>
      <c r="N39" s="22"/>
      <c r="O39" s="22"/>
      <c r="P39" s="22"/>
    </row>
    <row r="40" spans="1:16" ht="39" customHeight="1" x14ac:dyDescent="0.2">
      <c r="A40" s="22"/>
      <c r="B40" s="35"/>
      <c r="C40" s="1132" t="s">
        <v>545</v>
      </c>
      <c r="D40" s="1132"/>
      <c r="E40" s="1133"/>
      <c r="F40" s="36">
        <v>0.17</v>
      </c>
      <c r="G40" s="37">
        <v>0.08</v>
      </c>
      <c r="H40" s="37">
        <v>0.11</v>
      </c>
      <c r="I40" s="37">
        <v>0.13</v>
      </c>
      <c r="J40" s="38">
        <v>0.06</v>
      </c>
      <c r="K40" s="22"/>
      <c r="L40" s="22"/>
      <c r="M40" s="22"/>
      <c r="N40" s="22"/>
      <c r="O40" s="22"/>
      <c r="P40" s="22"/>
    </row>
    <row r="41" spans="1:16" ht="39" customHeight="1" x14ac:dyDescent="0.2">
      <c r="A41" s="22"/>
      <c r="B41" s="35"/>
      <c r="C41" s="1132" t="s">
        <v>546</v>
      </c>
      <c r="D41" s="1132"/>
      <c r="E41" s="1133"/>
      <c r="F41" s="36">
        <v>0.04</v>
      </c>
      <c r="G41" s="37">
        <v>0.01</v>
      </c>
      <c r="H41" s="37">
        <v>0.01</v>
      </c>
      <c r="I41" s="37">
        <v>0.01</v>
      </c>
      <c r="J41" s="38">
        <v>0.06</v>
      </c>
      <c r="K41" s="22"/>
      <c r="L41" s="22"/>
      <c r="M41" s="22"/>
      <c r="N41" s="22"/>
      <c r="O41" s="22"/>
      <c r="P41" s="22"/>
    </row>
    <row r="42" spans="1:16" ht="39" customHeight="1" x14ac:dyDescent="0.2">
      <c r="A42" s="22"/>
      <c r="B42" s="39"/>
      <c r="C42" s="1132" t="s">
        <v>547</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548</v>
      </c>
      <c r="D43" s="1134"/>
      <c r="E43" s="1135"/>
      <c r="F43" s="41">
        <v>0.05</v>
      </c>
      <c r="G43" s="42">
        <v>0.05</v>
      </c>
      <c r="H43" s="42">
        <v>0.1</v>
      </c>
      <c r="I43" s="42">
        <v>7.0000000000000007E-2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2WYO3TOV4X4PMOerHqA858gnKdP0M0OkhJMowHZA9hKLtHGK3/RuN8Civ7aXiWTmI7hhDJwn7Coj/tUM8HsFQ==" saltValue="UEVKCCo7JMfv5ClRZ2Sg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6668</v>
      </c>
      <c r="L45" s="58">
        <v>6507</v>
      </c>
      <c r="M45" s="58">
        <v>6218</v>
      </c>
      <c r="N45" s="58">
        <v>5730</v>
      </c>
      <c r="O45" s="59">
        <v>5686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1816</v>
      </c>
      <c r="L48" s="62">
        <v>1853</v>
      </c>
      <c r="M48" s="62">
        <v>1857</v>
      </c>
      <c r="N48" s="62">
        <v>1855</v>
      </c>
      <c r="O48" s="63">
        <v>1789</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492</v>
      </c>
      <c r="L49" s="62" t="s">
        <v>492</v>
      </c>
      <c r="M49" s="62" t="s">
        <v>492</v>
      </c>
      <c r="N49" s="62" t="s">
        <v>492</v>
      </c>
      <c r="O49" s="63" t="s">
        <v>492</v>
      </c>
      <c r="P49" s="46"/>
      <c r="Q49" s="46"/>
      <c r="R49" s="46"/>
      <c r="S49" s="46"/>
      <c r="T49" s="46"/>
      <c r="U49" s="46"/>
    </row>
    <row r="50" spans="1:21" ht="30.75" customHeight="1" x14ac:dyDescent="0.2">
      <c r="A50" s="46"/>
      <c r="B50" s="1140"/>
      <c r="C50" s="1141"/>
      <c r="D50" s="60"/>
      <c r="E50" s="1146" t="s">
        <v>15</v>
      </c>
      <c r="F50" s="1146"/>
      <c r="G50" s="1146"/>
      <c r="H50" s="1146"/>
      <c r="I50" s="1146"/>
      <c r="J50" s="1147"/>
      <c r="K50" s="61">
        <v>14</v>
      </c>
      <c r="L50" s="62">
        <v>14</v>
      </c>
      <c r="M50" s="62">
        <v>14</v>
      </c>
      <c r="N50" s="62">
        <v>13</v>
      </c>
      <c r="O50" s="63">
        <v>12</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1</v>
      </c>
      <c r="N51" s="62">
        <v>1</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6098</v>
      </c>
      <c r="L52" s="62">
        <v>5926</v>
      </c>
      <c r="M52" s="62">
        <v>5601</v>
      </c>
      <c r="N52" s="62">
        <v>5154</v>
      </c>
      <c r="O52" s="63">
        <v>5083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2400</v>
      </c>
      <c r="L53" s="67">
        <v>2448</v>
      </c>
      <c r="M53" s="67">
        <v>2489</v>
      </c>
      <c r="N53" s="67">
        <v>2445</v>
      </c>
      <c r="O53" s="68">
        <v>2404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Q+sSOXwpsT2tvUT7XrWT/uxzq/bNghULDNfeRsnIh2jJEkyIHMMzNHvPdBPmv3cGieSTWUgKixrcsQL2rOyVg==" saltValue="uM+Yoo/cj2SX+0hkouZN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30">
        <v>51859</v>
      </c>
      <c r="J41" s="331">
        <v>50263</v>
      </c>
      <c r="K41" s="331">
        <v>48080</v>
      </c>
      <c r="L41" s="331">
        <v>48847</v>
      </c>
      <c r="M41" s="332">
        <v>47897</v>
      </c>
    </row>
    <row r="42" spans="2:13" ht="27.75" customHeight="1" x14ac:dyDescent="0.2">
      <c r="B42" s="1171"/>
      <c r="C42" s="1172"/>
      <c r="D42" s="104"/>
      <c r="E42" s="1177" t="s">
        <v>32</v>
      </c>
      <c r="F42" s="1177"/>
      <c r="G42" s="1177"/>
      <c r="H42" s="1178"/>
      <c r="I42" s="333">
        <v>47</v>
      </c>
      <c r="J42" s="334">
        <v>47</v>
      </c>
      <c r="K42" s="334">
        <v>24</v>
      </c>
      <c r="L42" s="334">
        <v>12</v>
      </c>
      <c r="M42" s="335" t="s">
        <v>492</v>
      </c>
    </row>
    <row r="43" spans="2:13" ht="27.75" customHeight="1" x14ac:dyDescent="0.2">
      <c r="B43" s="1171"/>
      <c r="C43" s="1172"/>
      <c r="D43" s="104"/>
      <c r="E43" s="1177" t="s">
        <v>33</v>
      </c>
      <c r="F43" s="1177"/>
      <c r="G43" s="1177"/>
      <c r="H43" s="1178"/>
      <c r="I43" s="333">
        <v>25454</v>
      </c>
      <c r="J43" s="334">
        <v>24411</v>
      </c>
      <c r="K43" s="334">
        <v>23307</v>
      </c>
      <c r="L43" s="334">
        <v>23145</v>
      </c>
      <c r="M43" s="335">
        <v>26045</v>
      </c>
    </row>
    <row r="44" spans="2:13" ht="27.75" customHeight="1" x14ac:dyDescent="0.2">
      <c r="B44" s="1171"/>
      <c r="C44" s="1172"/>
      <c r="D44" s="104"/>
      <c r="E44" s="1177" t="s">
        <v>34</v>
      </c>
      <c r="F44" s="1177"/>
      <c r="G44" s="1177"/>
      <c r="H44" s="1178"/>
      <c r="I44" s="333" t="s">
        <v>492</v>
      </c>
      <c r="J44" s="334" t="s">
        <v>492</v>
      </c>
      <c r="K44" s="334" t="s">
        <v>492</v>
      </c>
      <c r="L44" s="334" t="s">
        <v>492</v>
      </c>
      <c r="M44" s="335" t="s">
        <v>492</v>
      </c>
    </row>
    <row r="45" spans="2:13" ht="27.75" customHeight="1" x14ac:dyDescent="0.2">
      <c r="B45" s="1171"/>
      <c r="C45" s="1172"/>
      <c r="D45" s="104"/>
      <c r="E45" s="1177" t="s">
        <v>35</v>
      </c>
      <c r="F45" s="1177"/>
      <c r="G45" s="1177"/>
      <c r="H45" s="1178"/>
      <c r="I45" s="333">
        <v>9610</v>
      </c>
      <c r="J45" s="334">
        <v>9567</v>
      </c>
      <c r="K45" s="334">
        <v>9433</v>
      </c>
      <c r="L45" s="334">
        <v>9292</v>
      </c>
      <c r="M45" s="335">
        <v>9429</v>
      </c>
    </row>
    <row r="46" spans="2:13" ht="27.75" customHeight="1" x14ac:dyDescent="0.2">
      <c r="B46" s="1171"/>
      <c r="C46" s="1172"/>
      <c r="D46" s="105"/>
      <c r="E46" s="1177" t="s">
        <v>36</v>
      </c>
      <c r="F46" s="1177"/>
      <c r="G46" s="1177"/>
      <c r="H46" s="1178"/>
      <c r="I46" s="333" t="s">
        <v>492</v>
      </c>
      <c r="J46" s="334" t="s">
        <v>492</v>
      </c>
      <c r="K46" s="334" t="s">
        <v>492</v>
      </c>
      <c r="L46" s="334" t="s">
        <v>492</v>
      </c>
      <c r="M46" s="335" t="s">
        <v>492</v>
      </c>
    </row>
    <row r="47" spans="2:13" ht="27.75" customHeight="1" x14ac:dyDescent="0.2">
      <c r="B47" s="1171"/>
      <c r="C47" s="1172"/>
      <c r="D47" s="106"/>
      <c r="E47" s="1179" t="s">
        <v>37</v>
      </c>
      <c r="F47" s="1180"/>
      <c r="G47" s="1180"/>
      <c r="H47" s="1181"/>
      <c r="I47" s="333" t="s">
        <v>492</v>
      </c>
      <c r="J47" s="334" t="s">
        <v>492</v>
      </c>
      <c r="K47" s="334" t="s">
        <v>492</v>
      </c>
      <c r="L47" s="334" t="s">
        <v>492</v>
      </c>
      <c r="M47" s="335" t="s">
        <v>492</v>
      </c>
    </row>
    <row r="48" spans="2:13" ht="27.75" customHeight="1" x14ac:dyDescent="0.2">
      <c r="B48" s="1171"/>
      <c r="C48" s="1172"/>
      <c r="D48" s="104"/>
      <c r="E48" s="1177" t="s">
        <v>38</v>
      </c>
      <c r="F48" s="1177"/>
      <c r="G48" s="1177"/>
      <c r="H48" s="1178"/>
      <c r="I48" s="333" t="s">
        <v>492</v>
      </c>
      <c r="J48" s="334" t="s">
        <v>492</v>
      </c>
      <c r="K48" s="334" t="s">
        <v>492</v>
      </c>
      <c r="L48" s="334" t="s">
        <v>492</v>
      </c>
      <c r="M48" s="335" t="s">
        <v>492</v>
      </c>
    </row>
    <row r="49" spans="2:13" ht="27.75" customHeight="1" x14ac:dyDescent="0.2">
      <c r="B49" s="1173"/>
      <c r="C49" s="1174"/>
      <c r="D49" s="104"/>
      <c r="E49" s="1177" t="s">
        <v>39</v>
      </c>
      <c r="F49" s="1177"/>
      <c r="G49" s="1177"/>
      <c r="H49" s="1178"/>
      <c r="I49" s="333" t="s">
        <v>492</v>
      </c>
      <c r="J49" s="334" t="s">
        <v>492</v>
      </c>
      <c r="K49" s="334" t="s">
        <v>492</v>
      </c>
      <c r="L49" s="334" t="s">
        <v>492</v>
      </c>
      <c r="M49" s="335" t="s">
        <v>492</v>
      </c>
    </row>
    <row r="50" spans="2:13" ht="27.75" customHeight="1" x14ac:dyDescent="0.2">
      <c r="B50" s="1182" t="s">
        <v>40</v>
      </c>
      <c r="C50" s="1183"/>
      <c r="D50" s="107"/>
      <c r="E50" s="1177" t="s">
        <v>41</v>
      </c>
      <c r="F50" s="1177"/>
      <c r="G50" s="1177"/>
      <c r="H50" s="1178"/>
      <c r="I50" s="333">
        <v>10218</v>
      </c>
      <c r="J50" s="334">
        <v>10433</v>
      </c>
      <c r="K50" s="334">
        <v>9124</v>
      </c>
      <c r="L50" s="334">
        <v>7618</v>
      </c>
      <c r="M50" s="335">
        <v>6605</v>
      </c>
    </row>
    <row r="51" spans="2:13" ht="27.75" customHeight="1" x14ac:dyDescent="0.2">
      <c r="B51" s="1171"/>
      <c r="C51" s="1172"/>
      <c r="D51" s="104"/>
      <c r="E51" s="1177" t="s">
        <v>42</v>
      </c>
      <c r="F51" s="1177"/>
      <c r="G51" s="1177"/>
      <c r="H51" s="1178"/>
      <c r="I51" s="333">
        <v>731</v>
      </c>
      <c r="J51" s="334">
        <v>754</v>
      </c>
      <c r="K51" s="334">
        <v>716</v>
      </c>
      <c r="L51" s="334">
        <v>660</v>
      </c>
      <c r="M51" s="335">
        <v>683</v>
      </c>
    </row>
    <row r="52" spans="2:13" ht="27.75" customHeight="1" x14ac:dyDescent="0.2">
      <c r="B52" s="1173"/>
      <c r="C52" s="1174"/>
      <c r="D52" s="104"/>
      <c r="E52" s="1177" t="s">
        <v>43</v>
      </c>
      <c r="F52" s="1177"/>
      <c r="G52" s="1177"/>
      <c r="H52" s="1178"/>
      <c r="I52" s="333">
        <v>48758</v>
      </c>
      <c r="J52" s="334">
        <v>48557</v>
      </c>
      <c r="K52" s="334">
        <v>46918</v>
      </c>
      <c r="L52" s="334">
        <v>46976</v>
      </c>
      <c r="M52" s="335">
        <v>47515</v>
      </c>
    </row>
    <row r="53" spans="2:13" ht="27.75" customHeight="1" thickBot="1" x14ac:dyDescent="0.25">
      <c r="B53" s="1184" t="s">
        <v>19</v>
      </c>
      <c r="C53" s="1185"/>
      <c r="D53" s="108"/>
      <c r="E53" s="1186" t="s">
        <v>44</v>
      </c>
      <c r="F53" s="1186"/>
      <c r="G53" s="1186"/>
      <c r="H53" s="1187"/>
      <c r="I53" s="336">
        <v>27262</v>
      </c>
      <c r="J53" s="337">
        <v>24544</v>
      </c>
      <c r="K53" s="337">
        <v>24086</v>
      </c>
      <c r="L53" s="337">
        <v>26042</v>
      </c>
      <c r="M53" s="338">
        <v>28567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yhU/tsGMK7KVoGk9oB00zvc7cvGRr0sVf68KeKix1lY0agBQA72aoXYh0T8cAatla37Q9mHyeh7xvtz2LhteA==" saltValue="xvfgnr7iiohU25/NN6l3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82"/>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196" t="s">
        <v>46</v>
      </c>
      <c r="D55" s="1196"/>
      <c r="E55" s="1197"/>
      <c r="F55" s="339">
        <v>5040</v>
      </c>
      <c r="G55" s="339">
        <v>3419</v>
      </c>
      <c r="H55" s="340">
        <v>2375</v>
      </c>
    </row>
    <row r="56" spans="2:8" ht="52.5" customHeight="1" x14ac:dyDescent="0.2">
      <c r="B56" s="120"/>
      <c r="C56" s="1198" t="s">
        <v>47</v>
      </c>
      <c r="D56" s="1198"/>
      <c r="E56" s="1199"/>
      <c r="F56" s="341">
        <v>1286</v>
      </c>
      <c r="G56" s="341">
        <v>1189</v>
      </c>
      <c r="H56" s="342">
        <v>1063</v>
      </c>
    </row>
    <row r="57" spans="2:8" ht="53.25" customHeight="1" x14ac:dyDescent="0.2">
      <c r="B57" s="120"/>
      <c r="C57" s="1200" t="s">
        <v>48</v>
      </c>
      <c r="D57" s="1200"/>
      <c r="E57" s="1201"/>
      <c r="F57" s="343">
        <v>8784</v>
      </c>
      <c r="G57" s="343">
        <v>8449</v>
      </c>
      <c r="H57" s="344">
        <v>8035</v>
      </c>
    </row>
    <row r="58" spans="2:8" ht="45.75" customHeight="1" x14ac:dyDescent="0.2">
      <c r="B58" s="121"/>
      <c r="C58" s="1188" t="s">
        <v>572</v>
      </c>
      <c r="D58" s="1189"/>
      <c r="E58" s="1190"/>
      <c r="F58" s="345">
        <v>5553</v>
      </c>
      <c r="G58" s="345">
        <v>5223</v>
      </c>
      <c r="H58" s="346">
        <v>4867</v>
      </c>
    </row>
    <row r="59" spans="2:8" ht="45.75" customHeight="1" x14ac:dyDescent="0.2">
      <c r="B59" s="121"/>
      <c r="C59" s="1188" t="s">
        <v>573</v>
      </c>
      <c r="D59" s="1189"/>
      <c r="E59" s="1190"/>
      <c r="F59" s="345">
        <v>1355</v>
      </c>
      <c r="G59" s="345">
        <v>1225</v>
      </c>
      <c r="H59" s="346">
        <v>1091</v>
      </c>
    </row>
    <row r="60" spans="2:8" ht="45.75" customHeight="1" x14ac:dyDescent="0.2">
      <c r="B60" s="121"/>
      <c r="C60" s="1188" t="s">
        <v>574</v>
      </c>
      <c r="D60" s="1189"/>
      <c r="E60" s="1190"/>
      <c r="F60" s="345">
        <v>422</v>
      </c>
      <c r="G60" s="345">
        <v>422</v>
      </c>
      <c r="H60" s="346">
        <v>422</v>
      </c>
    </row>
    <row r="61" spans="2:8" ht="45.75" customHeight="1" x14ac:dyDescent="0.2">
      <c r="B61" s="121"/>
      <c r="C61" s="1188" t="s">
        <v>575</v>
      </c>
      <c r="D61" s="1189"/>
      <c r="E61" s="1190"/>
      <c r="F61" s="345">
        <v>237</v>
      </c>
      <c r="G61" s="345">
        <v>305</v>
      </c>
      <c r="H61" s="346">
        <v>368</v>
      </c>
    </row>
    <row r="62" spans="2:8" ht="45.75" customHeight="1" thickBot="1" x14ac:dyDescent="0.25">
      <c r="B62" s="122"/>
      <c r="C62" s="1191" t="s">
        <v>576</v>
      </c>
      <c r="D62" s="1192"/>
      <c r="E62" s="1193"/>
      <c r="F62" s="347">
        <v>328</v>
      </c>
      <c r="G62" s="347">
        <v>328</v>
      </c>
      <c r="H62" s="348">
        <v>327</v>
      </c>
    </row>
    <row r="63" spans="2:8" ht="52.5" customHeight="1" thickBot="1" x14ac:dyDescent="0.25">
      <c r="B63" s="123"/>
      <c r="C63" s="1194" t="s">
        <v>49</v>
      </c>
      <c r="D63" s="1194"/>
      <c r="E63" s="1195"/>
      <c r="F63" s="349">
        <v>15111</v>
      </c>
      <c r="G63" s="349">
        <v>13058</v>
      </c>
      <c r="H63" s="350">
        <v>11472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s/4w5Lp6h60OX7SkDxWfDzmDBeMMt2E9EzY7aNE8/C2NpSbZxxzLEttC81WFzP/8EPcpfYpNVoZYC+yPzPaiMQ==" saltValue="MrdJuX9vOtcSjTIQebx/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112254</v>
      </c>
      <c r="E3" s="142"/>
      <c r="F3" s="143">
        <v>70329</v>
      </c>
      <c r="G3" s="144"/>
      <c r="H3" s="145"/>
    </row>
    <row r="4" spans="1:8" x14ac:dyDescent="0.2">
      <c r="A4" s="146"/>
      <c r="B4" s="147"/>
      <c r="C4" s="148"/>
      <c r="D4" s="149">
        <v>69524</v>
      </c>
      <c r="E4" s="150"/>
      <c r="F4" s="151">
        <v>39403</v>
      </c>
      <c r="G4" s="152"/>
      <c r="H4" s="153"/>
    </row>
    <row r="5" spans="1:8" x14ac:dyDescent="0.2">
      <c r="A5" s="134" t="s">
        <v>524</v>
      </c>
      <c r="B5" s="139"/>
      <c r="C5" s="140"/>
      <c r="D5" s="141">
        <v>133600</v>
      </c>
      <c r="E5" s="142"/>
      <c r="F5" s="143">
        <v>71871</v>
      </c>
      <c r="G5" s="144"/>
      <c r="H5" s="145"/>
    </row>
    <row r="6" spans="1:8" x14ac:dyDescent="0.2">
      <c r="A6" s="146"/>
      <c r="B6" s="147"/>
      <c r="C6" s="148"/>
      <c r="D6" s="149">
        <v>101451</v>
      </c>
      <c r="E6" s="150"/>
      <c r="F6" s="151">
        <v>38232</v>
      </c>
      <c r="G6" s="152"/>
      <c r="H6" s="153"/>
    </row>
    <row r="7" spans="1:8" x14ac:dyDescent="0.2">
      <c r="A7" s="134" t="s">
        <v>525</v>
      </c>
      <c r="B7" s="139"/>
      <c r="C7" s="140"/>
      <c r="D7" s="141">
        <v>122511</v>
      </c>
      <c r="E7" s="142"/>
      <c r="F7" s="143">
        <v>71807</v>
      </c>
      <c r="G7" s="144"/>
      <c r="H7" s="145"/>
    </row>
    <row r="8" spans="1:8" x14ac:dyDescent="0.2">
      <c r="A8" s="146"/>
      <c r="B8" s="147"/>
      <c r="C8" s="148"/>
      <c r="D8" s="149">
        <v>82191</v>
      </c>
      <c r="E8" s="150"/>
      <c r="F8" s="151">
        <v>37333</v>
      </c>
      <c r="G8" s="152"/>
      <c r="H8" s="153"/>
    </row>
    <row r="9" spans="1:8" x14ac:dyDescent="0.2">
      <c r="A9" s="134" t="s">
        <v>526</v>
      </c>
      <c r="B9" s="139"/>
      <c r="C9" s="140"/>
      <c r="D9" s="141">
        <v>182682</v>
      </c>
      <c r="E9" s="142"/>
      <c r="F9" s="143">
        <v>80821</v>
      </c>
      <c r="G9" s="144"/>
      <c r="H9" s="145"/>
    </row>
    <row r="10" spans="1:8" x14ac:dyDescent="0.2">
      <c r="A10" s="146"/>
      <c r="B10" s="147"/>
      <c r="C10" s="148"/>
      <c r="D10" s="149">
        <v>144939</v>
      </c>
      <c r="E10" s="150"/>
      <c r="F10" s="151">
        <v>49586</v>
      </c>
      <c r="G10" s="152"/>
      <c r="H10" s="153"/>
    </row>
    <row r="11" spans="1:8" x14ac:dyDescent="0.2">
      <c r="A11" s="134" t="s">
        <v>527</v>
      </c>
      <c r="B11" s="139"/>
      <c r="C11" s="140"/>
      <c r="D11" s="141">
        <v>162499</v>
      </c>
      <c r="E11" s="142"/>
      <c r="F11" s="143">
        <v>79840</v>
      </c>
      <c r="G11" s="144"/>
      <c r="H11" s="145"/>
    </row>
    <row r="12" spans="1:8" x14ac:dyDescent="0.2">
      <c r="A12" s="146"/>
      <c r="B12" s="147"/>
      <c r="C12" s="154"/>
      <c r="D12" s="149">
        <v>101389</v>
      </c>
      <c r="E12" s="150"/>
      <c r="F12" s="151">
        <v>45238</v>
      </c>
      <c r="G12" s="152"/>
      <c r="H12" s="153"/>
    </row>
    <row r="13" spans="1:8" x14ac:dyDescent="0.2">
      <c r="A13" s="134"/>
      <c r="B13" s="139"/>
      <c r="C13" s="140"/>
      <c r="D13" s="141">
        <v>142709</v>
      </c>
      <c r="E13" s="142"/>
      <c r="F13" s="143">
        <v>74934</v>
      </c>
      <c r="G13" s="155"/>
      <c r="H13" s="145"/>
    </row>
    <row r="14" spans="1:8" x14ac:dyDescent="0.2">
      <c r="A14" s="146"/>
      <c r="B14" s="147"/>
      <c r="C14" s="148"/>
      <c r="D14" s="149">
        <v>99899</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4.68</v>
      </c>
      <c r="C19" s="156">
        <f>ROUND(VALUE(SUBSTITUTE(実質収支比率等に係る経年分析!G$48,"▲","-")),2)</f>
        <v>5.21</v>
      </c>
      <c r="D19" s="156">
        <f>ROUND(VALUE(SUBSTITUTE(実質収支比率等に係る経年分析!H$48,"▲","-")),2)</f>
        <v>4.74</v>
      </c>
      <c r="E19" s="156">
        <f>ROUND(VALUE(SUBSTITUTE(実質収支比率等に係る経年分析!I$48,"▲","-")),2)</f>
        <v>4.41</v>
      </c>
      <c r="F19" s="156">
        <f>ROUND(VALUE(SUBSTITUTE(実質収支比率等に係る経年分析!J$48,"▲","-")),2)</f>
        <v>5.93</v>
      </c>
    </row>
    <row r="20" spans="1:11" x14ac:dyDescent="0.2">
      <c r="A20" s="156" t="s">
        <v>53</v>
      </c>
      <c r="B20" s="156">
        <f>ROUND(VALUE(SUBSTITUTE(実質収支比率等に係る経年分析!F$47,"▲","-")),2)</f>
        <v>23.24</v>
      </c>
      <c r="C20" s="156">
        <f>ROUND(VALUE(SUBSTITUTE(実質収支比率等に係る経年分析!G$47,"▲","-")),2)</f>
        <v>23.41</v>
      </c>
      <c r="D20" s="156">
        <f>ROUND(VALUE(SUBSTITUTE(実質収支比率等に係る経年分析!H$47,"▲","-")),2)</f>
        <v>19.739999999999998</v>
      </c>
      <c r="E20" s="156">
        <f>ROUND(VALUE(SUBSTITUTE(実質収支比率等に係る経年分析!I$47,"▲","-")),2)</f>
        <v>13.65</v>
      </c>
      <c r="F20" s="156">
        <f>ROUND(VALUE(SUBSTITUTE(実質収支比率等に係る経年分析!J$47,"▲","-")),2)</f>
        <v>9.44</v>
      </c>
    </row>
    <row r="21" spans="1:11" x14ac:dyDescent="0.2">
      <c r="A21" s="156" t="s">
        <v>54</v>
      </c>
      <c r="B21" s="156">
        <f>IF(ISNUMBER(VALUE(SUBSTITUTE(実質収支比率等に係る経年分析!F$49,"▲","-"))),ROUND(VALUE(SUBSTITUTE(実質収支比率等に係る経年分析!F$49,"▲","-")),2),NA())</f>
        <v>-4.99</v>
      </c>
      <c r="C21" s="156">
        <f>IF(ISNUMBER(VALUE(SUBSTITUTE(実質収支比率等に係る経年分析!G$49,"▲","-"))),ROUND(VALUE(SUBSTITUTE(実質収支比率等に係る経年分析!G$49,"▲","-")),2),NA())</f>
        <v>1.32</v>
      </c>
      <c r="D21" s="156">
        <f>IF(ISNUMBER(VALUE(SUBSTITUTE(実質収支比率等に係る経年分析!H$49,"▲","-"))),ROUND(VALUE(SUBSTITUTE(実質収支比率等に係る経年分析!H$49,"▲","-")),2),NA())</f>
        <v>-5.52</v>
      </c>
      <c r="E21" s="156">
        <f>IF(ISNUMBER(VALUE(SUBSTITUTE(実質収支比率等に係る経年分析!I$49,"▲","-"))),ROUND(VALUE(SUBSTITUTE(実質収支比率等に係る経年分析!I$49,"▲","-")),2),NA())</f>
        <v>-6.9</v>
      </c>
      <c r="F21" s="156">
        <f>IF(ISNUMBER(VALUE(SUBSTITUTE(実質収支比率等に係る経年分析!J$49,"▲","-"))),ROUND(VALUE(SUBSTITUTE(実質収支比率等に係る経年分析!J$49,"▲","-")),2),NA())</f>
        <v>-2.61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すこやか両津特別会計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0.57999999999999996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0.45</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2.56</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5.92</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10.25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6098</v>
      </c>
      <c r="E42" s="158"/>
      <c r="F42" s="158"/>
      <c r="G42" s="158">
        <f>'実質公債費比率（分子）の構造'!L$52</f>
        <v>5926</v>
      </c>
      <c r="H42" s="158"/>
      <c r="I42" s="158"/>
      <c r="J42" s="158">
        <f>'実質公債費比率（分子）の構造'!M$52</f>
        <v>5601</v>
      </c>
      <c r="K42" s="158"/>
      <c r="L42" s="158"/>
      <c r="M42" s="158">
        <f>'実質公債費比率（分子）の構造'!N$52</f>
        <v>5154</v>
      </c>
      <c r="N42" s="158"/>
      <c r="O42" s="158"/>
      <c r="P42" s="158">
        <f>'実質公債費比率（分子）の構造'!O$52</f>
        <v>5083</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1</v>
      </c>
      <c r="L43" s="158"/>
      <c r="M43" s="158"/>
      <c r="N43" s="158" t="str">
        <f>'実質公債費比率（分子）の構造'!O$51</f>
        <v>-</v>
      </c>
      <c r="O43" s="158"/>
      <c r="P43" s="158"/>
    </row>
    <row r="44" spans="1:16" x14ac:dyDescent="0.2">
      <c r="A44" s="158" t="s">
        <v>62</v>
      </c>
      <c r="B44" s="158">
        <f>'実質公債費比率（分子）の構造'!K$50</f>
        <v>14</v>
      </c>
      <c r="C44" s="158"/>
      <c r="D44" s="158"/>
      <c r="E44" s="158">
        <f>'実質公債費比率（分子）の構造'!L$50</f>
        <v>14</v>
      </c>
      <c r="F44" s="158"/>
      <c r="G44" s="158"/>
      <c r="H44" s="158">
        <f>'実質公債費比率（分子）の構造'!M$50</f>
        <v>14</v>
      </c>
      <c r="I44" s="158"/>
      <c r="J44" s="158"/>
      <c r="K44" s="158">
        <f>'実質公債費比率（分子）の構造'!N$50</f>
        <v>13</v>
      </c>
      <c r="L44" s="158"/>
      <c r="M44" s="158"/>
      <c r="N44" s="158">
        <f>'実質公債費比率（分子）の構造'!O$50</f>
        <v>12</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1816</v>
      </c>
      <c r="C46" s="158"/>
      <c r="D46" s="158"/>
      <c r="E46" s="158">
        <f>'実質公債費比率（分子）の構造'!L$48</f>
        <v>1853</v>
      </c>
      <c r="F46" s="158"/>
      <c r="G46" s="158"/>
      <c r="H46" s="158">
        <f>'実質公債費比率（分子）の構造'!M$48</f>
        <v>1857</v>
      </c>
      <c r="I46" s="158"/>
      <c r="J46" s="158"/>
      <c r="K46" s="158">
        <f>'実質公債費比率（分子）の構造'!N$48</f>
        <v>1855</v>
      </c>
      <c r="L46" s="158"/>
      <c r="M46" s="158"/>
      <c r="N46" s="158">
        <f>'実質公債費比率（分子）の構造'!O$48</f>
        <v>1789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6668</v>
      </c>
      <c r="C49" s="158"/>
      <c r="D49" s="158"/>
      <c r="E49" s="158">
        <f>'実質公債費比率（分子）の構造'!L$45</f>
        <v>6507</v>
      </c>
      <c r="F49" s="158"/>
      <c r="G49" s="158"/>
      <c r="H49" s="158">
        <f>'実質公債費比率（分子）の構造'!M$45</f>
        <v>6218</v>
      </c>
      <c r="I49" s="158"/>
      <c r="J49" s="158"/>
      <c r="K49" s="158">
        <f>'実質公債費比率（分子）の構造'!N$45</f>
        <v>5730</v>
      </c>
      <c r="L49" s="158"/>
      <c r="M49" s="158"/>
      <c r="N49" s="158">
        <f>'実質公債費比率（分子）の構造'!O$45</f>
        <v>5686</v>
      </c>
      <c r="O49" s="158"/>
      <c r="P49" s="158"/>
    </row>
    <row r="50" spans="1:16" x14ac:dyDescent="0.2">
      <c r="A50" s="158" t="s">
        <v>67</v>
      </c>
      <c r="B50" s="158" t="e">
        <f>NA()</f>
        <v>#N/A</v>
      </c>
      <c r="C50" s="158">
        <f>IF(ISNUMBER('実質公債費比率（分子）の構造'!K$53),'実質公債費比率（分子）の構造'!K$53,NA())</f>
        <v>2400</v>
      </c>
      <c r="D50" s="158" t="e">
        <f>NA()</f>
        <v>#N/A</v>
      </c>
      <c r="E50" s="158" t="e">
        <f>NA()</f>
        <v>#N/A</v>
      </c>
      <c r="F50" s="158">
        <f>IF(ISNUMBER('実質公債費比率（分子）の構造'!L$53),'実質公債費比率（分子）の構造'!L$53,NA())</f>
        <v>2448</v>
      </c>
      <c r="G50" s="158" t="e">
        <f>NA()</f>
        <v>#N/A</v>
      </c>
      <c r="H50" s="158" t="e">
        <f>NA()</f>
        <v>#N/A</v>
      </c>
      <c r="I50" s="158">
        <f>IF(ISNUMBER('実質公債費比率（分子）の構造'!M$53),'実質公債費比率（分子）の構造'!M$53,NA())</f>
        <v>2489</v>
      </c>
      <c r="J50" s="158" t="e">
        <f>NA()</f>
        <v>#N/A</v>
      </c>
      <c r="K50" s="158" t="e">
        <f>NA()</f>
        <v>#N/A</v>
      </c>
      <c r="L50" s="158">
        <f>IF(ISNUMBER('実質公債費比率（分子）の構造'!N$53),'実質公債費比率（分子）の構造'!N$53,NA())</f>
        <v>2445</v>
      </c>
      <c r="M50" s="158" t="e">
        <f>NA()</f>
        <v>#N/A</v>
      </c>
      <c r="N50" s="158" t="e">
        <f>NA()</f>
        <v>#N/A</v>
      </c>
      <c r="O50" s="158">
        <f>IF(ISNUMBER('実質公債費比率（分子）の構造'!O$53),'実質公債費比率（分子）の構造'!O$53,NA())</f>
        <v>2404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48758</v>
      </c>
      <c r="E56" s="157"/>
      <c r="F56" s="157"/>
      <c r="G56" s="157">
        <f>'将来負担比率（分子）の構造'!J$52</f>
        <v>48557</v>
      </c>
      <c r="H56" s="157"/>
      <c r="I56" s="157"/>
      <c r="J56" s="157">
        <f>'将来負担比率（分子）の構造'!K$52</f>
        <v>46918</v>
      </c>
      <c r="K56" s="157"/>
      <c r="L56" s="157"/>
      <c r="M56" s="157">
        <f>'将来負担比率（分子）の構造'!L$52</f>
        <v>46976</v>
      </c>
      <c r="N56" s="157"/>
      <c r="O56" s="157"/>
      <c r="P56" s="157">
        <f>'将来負担比率（分子）の構造'!M$52</f>
        <v>47515</v>
      </c>
    </row>
    <row r="57" spans="1:16" x14ac:dyDescent="0.2">
      <c r="A57" s="157" t="s">
        <v>42</v>
      </c>
      <c r="B57" s="157"/>
      <c r="C57" s="157"/>
      <c r="D57" s="157">
        <f>'将来負担比率（分子）の構造'!I$51</f>
        <v>731</v>
      </c>
      <c r="E57" s="157"/>
      <c r="F57" s="157"/>
      <c r="G57" s="157">
        <f>'将来負担比率（分子）の構造'!J$51</f>
        <v>754</v>
      </c>
      <c r="H57" s="157"/>
      <c r="I57" s="157"/>
      <c r="J57" s="157">
        <f>'将来負担比率（分子）の構造'!K$51</f>
        <v>716</v>
      </c>
      <c r="K57" s="157"/>
      <c r="L57" s="157"/>
      <c r="M57" s="157">
        <f>'将来負担比率（分子）の構造'!L$51</f>
        <v>660</v>
      </c>
      <c r="N57" s="157"/>
      <c r="O57" s="157"/>
      <c r="P57" s="157">
        <f>'将来負担比率（分子）の構造'!M$51</f>
        <v>683</v>
      </c>
    </row>
    <row r="58" spans="1:16" x14ac:dyDescent="0.2">
      <c r="A58" s="157" t="s">
        <v>41</v>
      </c>
      <c r="B58" s="157"/>
      <c r="C58" s="157"/>
      <c r="D58" s="157">
        <f>'将来負担比率（分子）の構造'!I$50</f>
        <v>10218</v>
      </c>
      <c r="E58" s="157"/>
      <c r="F58" s="157"/>
      <c r="G58" s="157">
        <f>'将来負担比率（分子）の構造'!J$50</f>
        <v>10433</v>
      </c>
      <c r="H58" s="157"/>
      <c r="I58" s="157"/>
      <c r="J58" s="157">
        <f>'将来負担比率（分子）の構造'!K$50</f>
        <v>9124</v>
      </c>
      <c r="K58" s="157"/>
      <c r="L58" s="157"/>
      <c r="M58" s="157">
        <f>'将来負担比率（分子）の構造'!L$50</f>
        <v>7618</v>
      </c>
      <c r="N58" s="157"/>
      <c r="O58" s="157"/>
      <c r="P58" s="157">
        <f>'将来負担比率（分子）の構造'!M$50</f>
        <v>6605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9610</v>
      </c>
      <c r="C62" s="157"/>
      <c r="D62" s="157"/>
      <c r="E62" s="157">
        <f>'将来負担比率（分子）の構造'!J$45</f>
        <v>9567</v>
      </c>
      <c r="F62" s="157"/>
      <c r="G62" s="157"/>
      <c r="H62" s="157">
        <f>'将来負担比率（分子）の構造'!K$45</f>
        <v>9433</v>
      </c>
      <c r="I62" s="157"/>
      <c r="J62" s="157"/>
      <c r="K62" s="157">
        <f>'将来負担比率（分子）の構造'!L$45</f>
        <v>9292</v>
      </c>
      <c r="L62" s="157"/>
      <c r="M62" s="157"/>
      <c r="N62" s="157">
        <f>'将来負担比率（分子）の構造'!M$45</f>
        <v>9429</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25454</v>
      </c>
      <c r="C64" s="157"/>
      <c r="D64" s="157"/>
      <c r="E64" s="157">
        <f>'将来負担比率（分子）の構造'!J$43</f>
        <v>24411</v>
      </c>
      <c r="F64" s="157"/>
      <c r="G64" s="157"/>
      <c r="H64" s="157">
        <f>'将来負担比率（分子）の構造'!K$43</f>
        <v>23307</v>
      </c>
      <c r="I64" s="157"/>
      <c r="J64" s="157"/>
      <c r="K64" s="157">
        <f>'将来負担比率（分子）の構造'!L$43</f>
        <v>23145</v>
      </c>
      <c r="L64" s="157"/>
      <c r="M64" s="157"/>
      <c r="N64" s="157">
        <f>'将来負担比率（分子）の構造'!M$43</f>
        <v>26045</v>
      </c>
      <c r="O64" s="157"/>
      <c r="P64" s="157"/>
    </row>
    <row r="65" spans="1:16" x14ac:dyDescent="0.2">
      <c r="A65" s="157" t="s">
        <v>32</v>
      </c>
      <c r="B65" s="157">
        <f>'将来負担比率（分子）の構造'!I$42</f>
        <v>47</v>
      </c>
      <c r="C65" s="157"/>
      <c r="D65" s="157"/>
      <c r="E65" s="157">
        <f>'将来負担比率（分子）の構造'!J$42</f>
        <v>47</v>
      </c>
      <c r="F65" s="157"/>
      <c r="G65" s="157"/>
      <c r="H65" s="157">
        <f>'将来負担比率（分子）の構造'!K$42</f>
        <v>24</v>
      </c>
      <c r="I65" s="157"/>
      <c r="J65" s="157"/>
      <c r="K65" s="157">
        <f>'将来負担比率（分子）の構造'!L$42</f>
        <v>12</v>
      </c>
      <c r="L65" s="157"/>
      <c r="M65" s="157"/>
      <c r="N65" s="157" t="str">
        <f>'将来負担比率（分子）の構造'!M$42</f>
        <v>-</v>
      </c>
      <c r="O65" s="157"/>
      <c r="P65" s="157"/>
    </row>
    <row r="66" spans="1:16" x14ac:dyDescent="0.2">
      <c r="A66" s="157" t="s">
        <v>31</v>
      </c>
      <c r="B66" s="157">
        <f>'将来負担比率（分子）の構造'!I$41</f>
        <v>51859</v>
      </c>
      <c r="C66" s="157"/>
      <c r="D66" s="157"/>
      <c r="E66" s="157">
        <f>'将来負担比率（分子）の構造'!J$41</f>
        <v>50263</v>
      </c>
      <c r="F66" s="157"/>
      <c r="G66" s="157"/>
      <c r="H66" s="157">
        <f>'将来負担比率（分子）の構造'!K$41</f>
        <v>48080</v>
      </c>
      <c r="I66" s="157"/>
      <c r="J66" s="157"/>
      <c r="K66" s="157">
        <f>'将来負担比率（分子）の構造'!L$41</f>
        <v>48847</v>
      </c>
      <c r="L66" s="157"/>
      <c r="M66" s="157"/>
      <c r="N66" s="157">
        <f>'将来負担比率（分子）の構造'!M$41</f>
        <v>47897</v>
      </c>
      <c r="O66" s="157"/>
      <c r="P66" s="157"/>
    </row>
    <row r="67" spans="1:16" x14ac:dyDescent="0.2">
      <c r="A67" s="157" t="s">
        <v>71</v>
      </c>
      <c r="B67" s="157" t="e">
        <f>NA()</f>
        <v>#N/A</v>
      </c>
      <c r="C67" s="157">
        <f>IF(ISNUMBER('将来負担比率（分子）の構造'!I$53), IF('将来負担比率（分子）の構造'!I$53 &lt; 0, 0, '将来負担比率（分子）の構造'!I$53), NA())</f>
        <v>27262</v>
      </c>
      <c r="D67" s="157" t="e">
        <f>NA()</f>
        <v>#N/A</v>
      </c>
      <c r="E67" s="157" t="e">
        <f>NA()</f>
        <v>#N/A</v>
      </c>
      <c r="F67" s="157">
        <f>IF(ISNUMBER('将来負担比率（分子）の構造'!J$53), IF('将来負担比率（分子）の構造'!J$53 &lt; 0, 0, '将来負担比率（分子）の構造'!J$53), NA())</f>
        <v>24544</v>
      </c>
      <c r="G67" s="157" t="e">
        <f>NA()</f>
        <v>#N/A</v>
      </c>
      <c r="H67" s="157" t="e">
        <f>NA()</f>
        <v>#N/A</v>
      </c>
      <c r="I67" s="157">
        <f>IF(ISNUMBER('将来負担比率（分子）の構造'!K$53), IF('将来負担比率（分子）の構造'!K$53 &lt; 0, 0, '将来負担比率（分子）の構造'!K$53), NA())</f>
        <v>24086</v>
      </c>
      <c r="J67" s="157" t="e">
        <f>NA()</f>
        <v>#N/A</v>
      </c>
      <c r="K67" s="157" t="e">
        <f>NA()</f>
        <v>#N/A</v>
      </c>
      <c r="L67" s="157">
        <f>IF(ISNUMBER('将来負担比率（分子）の構造'!L$53), IF('将来負担比率（分子）の構造'!L$53 &lt; 0, 0, '将来負担比率（分子）の構造'!L$53), NA())</f>
        <v>26042</v>
      </c>
      <c r="M67" s="157" t="e">
        <f>NA()</f>
        <v>#N/A</v>
      </c>
      <c r="N67" s="157" t="e">
        <f>NA()</f>
        <v>#N/A</v>
      </c>
      <c r="O67" s="157">
        <f>IF(ISNUMBER('将来負担比率（分子）の構造'!M$53), IF('将来負担比率（分子）の構造'!M$53 &lt; 0, 0, '将来負担比率（分子）の構造'!M$53), NA())</f>
        <v>28567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5040</v>
      </c>
      <c r="C72" s="161">
        <f>基金残高に係る経年分析!G55</f>
        <v>3419</v>
      </c>
      <c r="D72" s="161">
        <f>基金残高に係る経年分析!H55</f>
        <v>2375</v>
      </c>
    </row>
    <row r="73" spans="1:16" x14ac:dyDescent="0.2">
      <c r="A73" s="160" t="s">
        <v>74</v>
      </c>
      <c r="B73" s="161">
        <f>基金残高に係る経年分析!F56</f>
        <v>1286</v>
      </c>
      <c r="C73" s="161">
        <f>基金残高に係る経年分析!G56</f>
        <v>1189</v>
      </c>
      <c r="D73" s="161">
        <f>基金残高に係る経年分析!H56</f>
        <v>1063</v>
      </c>
    </row>
    <row r="74" spans="1:16" x14ac:dyDescent="0.2">
      <c r="A74" s="160" t="s">
        <v>75</v>
      </c>
      <c r="B74" s="161">
        <f>基金残高に係る経年分析!F57</f>
        <v>8784</v>
      </c>
      <c r="C74" s="161">
        <f>基金残高に係る経年分析!G57</f>
        <v>8449</v>
      </c>
      <c r="D74" s="161">
        <f>基金残高に係る経年分析!H57</f>
        <v>8035</v>
      </c>
    </row>
  </sheetData>
  <sheetProtection algorithmName="SHA-512" hashValue="q4ciBXrw4ABZxdPARaKPLccbxd0w1kpF97y7fR0ema+oajrSPkaWuwAtDk2px0VoQShA7d9CKg7/L4/5yXyTcQ==" saltValue="jP/moWM7ckHZKssdjkX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4960180</v>
      </c>
      <c r="S5" s="600"/>
      <c r="T5" s="600"/>
      <c r="U5" s="600"/>
      <c r="V5" s="600"/>
      <c r="W5" s="600"/>
      <c r="X5" s="600"/>
      <c r="Y5" s="601"/>
      <c r="Z5" s="602">
        <v>9.6999999999999993</v>
      </c>
      <c r="AA5" s="602"/>
      <c r="AB5" s="602"/>
      <c r="AC5" s="602"/>
      <c r="AD5" s="603">
        <v>4960180</v>
      </c>
      <c r="AE5" s="603"/>
      <c r="AF5" s="603"/>
      <c r="AG5" s="603"/>
      <c r="AH5" s="603"/>
      <c r="AI5" s="603"/>
      <c r="AJ5" s="603"/>
      <c r="AK5" s="603"/>
      <c r="AL5" s="604">
        <v>19.5</v>
      </c>
      <c r="AM5" s="605"/>
      <c r="AN5" s="605"/>
      <c r="AO5" s="606"/>
      <c r="AP5" s="596" t="s">
        <v>217</v>
      </c>
      <c r="AQ5" s="597"/>
      <c r="AR5" s="597"/>
      <c r="AS5" s="597"/>
      <c r="AT5" s="597"/>
      <c r="AU5" s="597"/>
      <c r="AV5" s="597"/>
      <c r="AW5" s="597"/>
      <c r="AX5" s="597"/>
      <c r="AY5" s="597"/>
      <c r="AZ5" s="597"/>
      <c r="BA5" s="597"/>
      <c r="BB5" s="597"/>
      <c r="BC5" s="597"/>
      <c r="BD5" s="597"/>
      <c r="BE5" s="597"/>
      <c r="BF5" s="598"/>
      <c r="BG5" s="610">
        <v>4936407</v>
      </c>
      <c r="BH5" s="611"/>
      <c r="BI5" s="611"/>
      <c r="BJ5" s="611"/>
      <c r="BK5" s="611"/>
      <c r="BL5" s="611"/>
      <c r="BM5" s="611"/>
      <c r="BN5" s="612"/>
      <c r="BO5" s="613">
        <v>99.5</v>
      </c>
      <c r="BP5" s="613"/>
      <c r="BQ5" s="613"/>
      <c r="BR5" s="613"/>
      <c r="BS5" s="614">
        <v>39908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548874</v>
      </c>
      <c r="S6" s="611"/>
      <c r="T6" s="611"/>
      <c r="U6" s="611"/>
      <c r="V6" s="611"/>
      <c r="W6" s="611"/>
      <c r="X6" s="611"/>
      <c r="Y6" s="612"/>
      <c r="Z6" s="613">
        <v>1.1000000000000001</v>
      </c>
      <c r="AA6" s="613"/>
      <c r="AB6" s="613"/>
      <c r="AC6" s="613"/>
      <c r="AD6" s="614">
        <v>548874</v>
      </c>
      <c r="AE6" s="614"/>
      <c r="AF6" s="614"/>
      <c r="AG6" s="614"/>
      <c r="AH6" s="614"/>
      <c r="AI6" s="614"/>
      <c r="AJ6" s="614"/>
      <c r="AK6" s="614"/>
      <c r="AL6" s="615">
        <v>2.2000000000000002</v>
      </c>
      <c r="AM6" s="616"/>
      <c r="AN6" s="616"/>
      <c r="AO6" s="617"/>
      <c r="AP6" s="607" t="s">
        <v>222</v>
      </c>
      <c r="AQ6" s="608"/>
      <c r="AR6" s="608"/>
      <c r="AS6" s="608"/>
      <c r="AT6" s="608"/>
      <c r="AU6" s="608"/>
      <c r="AV6" s="608"/>
      <c r="AW6" s="608"/>
      <c r="AX6" s="608"/>
      <c r="AY6" s="608"/>
      <c r="AZ6" s="608"/>
      <c r="BA6" s="608"/>
      <c r="BB6" s="608"/>
      <c r="BC6" s="608"/>
      <c r="BD6" s="608"/>
      <c r="BE6" s="608"/>
      <c r="BF6" s="609"/>
      <c r="BG6" s="610">
        <v>4936407</v>
      </c>
      <c r="BH6" s="611"/>
      <c r="BI6" s="611"/>
      <c r="BJ6" s="611"/>
      <c r="BK6" s="611"/>
      <c r="BL6" s="611"/>
      <c r="BM6" s="611"/>
      <c r="BN6" s="612"/>
      <c r="BO6" s="613">
        <v>99.5</v>
      </c>
      <c r="BP6" s="613"/>
      <c r="BQ6" s="613"/>
      <c r="BR6" s="613"/>
      <c r="BS6" s="614">
        <v>39908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173338</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173335</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1727</v>
      </c>
      <c r="S7" s="611"/>
      <c r="T7" s="611"/>
      <c r="U7" s="611"/>
      <c r="V7" s="611"/>
      <c r="W7" s="611"/>
      <c r="X7" s="611"/>
      <c r="Y7" s="612"/>
      <c r="Z7" s="613">
        <v>0</v>
      </c>
      <c r="AA7" s="613"/>
      <c r="AB7" s="613"/>
      <c r="AC7" s="613"/>
      <c r="AD7" s="614">
        <v>1727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1893819</v>
      </c>
      <c r="BH7" s="611"/>
      <c r="BI7" s="611"/>
      <c r="BJ7" s="611"/>
      <c r="BK7" s="611"/>
      <c r="BL7" s="611"/>
      <c r="BM7" s="611"/>
      <c r="BN7" s="612"/>
      <c r="BO7" s="613">
        <v>38.200000000000003</v>
      </c>
      <c r="BP7" s="613"/>
      <c r="BQ7" s="613"/>
      <c r="BR7" s="613"/>
      <c r="BS7" s="614">
        <v>39908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8433047</v>
      </c>
      <c r="CS7" s="611"/>
      <c r="CT7" s="611"/>
      <c r="CU7" s="611"/>
      <c r="CV7" s="611"/>
      <c r="CW7" s="611"/>
      <c r="CX7" s="611"/>
      <c r="CY7" s="612"/>
      <c r="CZ7" s="613">
        <v>17.2</v>
      </c>
      <c r="DA7" s="613"/>
      <c r="DB7" s="613"/>
      <c r="DC7" s="613"/>
      <c r="DD7" s="619">
        <v>1369991</v>
      </c>
      <c r="DE7" s="611"/>
      <c r="DF7" s="611"/>
      <c r="DG7" s="611"/>
      <c r="DH7" s="611"/>
      <c r="DI7" s="611"/>
      <c r="DJ7" s="611"/>
      <c r="DK7" s="611"/>
      <c r="DL7" s="611"/>
      <c r="DM7" s="611"/>
      <c r="DN7" s="611"/>
      <c r="DO7" s="611"/>
      <c r="DP7" s="612"/>
      <c r="DQ7" s="619">
        <v>5289440</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37522</v>
      </c>
      <c r="S8" s="611"/>
      <c r="T8" s="611"/>
      <c r="U8" s="611"/>
      <c r="V8" s="611"/>
      <c r="W8" s="611"/>
      <c r="X8" s="611"/>
      <c r="Y8" s="612"/>
      <c r="Z8" s="613">
        <v>0.1</v>
      </c>
      <c r="AA8" s="613"/>
      <c r="AB8" s="613"/>
      <c r="AC8" s="613"/>
      <c r="AD8" s="614">
        <v>37522</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74294</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11535807</v>
      </c>
      <c r="CS8" s="611"/>
      <c r="CT8" s="611"/>
      <c r="CU8" s="611"/>
      <c r="CV8" s="611"/>
      <c r="CW8" s="611"/>
      <c r="CX8" s="611"/>
      <c r="CY8" s="612"/>
      <c r="CZ8" s="613">
        <v>23.5</v>
      </c>
      <c r="DA8" s="613"/>
      <c r="DB8" s="613"/>
      <c r="DC8" s="613"/>
      <c r="DD8" s="619">
        <v>818767</v>
      </c>
      <c r="DE8" s="611"/>
      <c r="DF8" s="611"/>
      <c r="DG8" s="611"/>
      <c r="DH8" s="611"/>
      <c r="DI8" s="611"/>
      <c r="DJ8" s="611"/>
      <c r="DK8" s="611"/>
      <c r="DL8" s="611"/>
      <c r="DM8" s="611"/>
      <c r="DN8" s="611"/>
      <c r="DO8" s="611"/>
      <c r="DP8" s="612"/>
      <c r="DQ8" s="619">
        <v>6831844</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46466</v>
      </c>
      <c r="S9" s="611"/>
      <c r="T9" s="611"/>
      <c r="U9" s="611"/>
      <c r="V9" s="611"/>
      <c r="W9" s="611"/>
      <c r="X9" s="611"/>
      <c r="Y9" s="612"/>
      <c r="Z9" s="613">
        <v>0.1</v>
      </c>
      <c r="AA9" s="613"/>
      <c r="AB9" s="613"/>
      <c r="AC9" s="613"/>
      <c r="AD9" s="614">
        <v>46466</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1540177</v>
      </c>
      <c r="BH9" s="611"/>
      <c r="BI9" s="611"/>
      <c r="BJ9" s="611"/>
      <c r="BK9" s="611"/>
      <c r="BL9" s="611"/>
      <c r="BM9" s="611"/>
      <c r="BN9" s="612"/>
      <c r="BO9" s="613">
        <v>31.1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5033197</v>
      </c>
      <c r="CS9" s="611"/>
      <c r="CT9" s="611"/>
      <c r="CU9" s="611"/>
      <c r="CV9" s="611"/>
      <c r="CW9" s="611"/>
      <c r="CX9" s="611"/>
      <c r="CY9" s="612"/>
      <c r="CZ9" s="613">
        <v>10.199999999999999</v>
      </c>
      <c r="DA9" s="613"/>
      <c r="DB9" s="613"/>
      <c r="DC9" s="613"/>
      <c r="DD9" s="619">
        <v>93544</v>
      </c>
      <c r="DE9" s="611"/>
      <c r="DF9" s="611"/>
      <c r="DG9" s="611"/>
      <c r="DH9" s="611"/>
      <c r="DI9" s="611"/>
      <c r="DJ9" s="611"/>
      <c r="DK9" s="611"/>
      <c r="DL9" s="611"/>
      <c r="DM9" s="611"/>
      <c r="DN9" s="611"/>
      <c r="DO9" s="611"/>
      <c r="DP9" s="612"/>
      <c r="DQ9" s="619">
        <v>4007468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139751</v>
      </c>
      <c r="BH10" s="611"/>
      <c r="BI10" s="611"/>
      <c r="BJ10" s="611"/>
      <c r="BK10" s="611"/>
      <c r="BL10" s="611"/>
      <c r="BM10" s="611"/>
      <c r="BN10" s="612"/>
      <c r="BO10" s="613">
        <v>2.8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38256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16086</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1349947</v>
      </c>
      <c r="S11" s="611"/>
      <c r="T11" s="611"/>
      <c r="U11" s="611"/>
      <c r="V11" s="611"/>
      <c r="W11" s="611"/>
      <c r="X11" s="611"/>
      <c r="Y11" s="612"/>
      <c r="Z11" s="615">
        <v>2.6</v>
      </c>
      <c r="AA11" s="616"/>
      <c r="AB11" s="616"/>
      <c r="AC11" s="622"/>
      <c r="AD11" s="619">
        <v>1349947</v>
      </c>
      <c r="AE11" s="611"/>
      <c r="AF11" s="611"/>
      <c r="AG11" s="611"/>
      <c r="AH11" s="611"/>
      <c r="AI11" s="611"/>
      <c r="AJ11" s="611"/>
      <c r="AK11" s="612"/>
      <c r="AL11" s="615">
        <v>5.3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139597</v>
      </c>
      <c r="BH11" s="611"/>
      <c r="BI11" s="611"/>
      <c r="BJ11" s="611"/>
      <c r="BK11" s="611"/>
      <c r="BL11" s="611"/>
      <c r="BM11" s="611"/>
      <c r="BN11" s="612"/>
      <c r="BO11" s="613">
        <v>2.8</v>
      </c>
      <c r="BP11" s="613"/>
      <c r="BQ11" s="613"/>
      <c r="BR11" s="613"/>
      <c r="BS11" s="614">
        <v>39908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3159734</v>
      </c>
      <c r="CS11" s="611"/>
      <c r="CT11" s="611"/>
      <c r="CU11" s="611"/>
      <c r="CV11" s="611"/>
      <c r="CW11" s="611"/>
      <c r="CX11" s="611"/>
      <c r="CY11" s="612"/>
      <c r="CZ11" s="613">
        <v>6.4</v>
      </c>
      <c r="DA11" s="613"/>
      <c r="DB11" s="613"/>
      <c r="DC11" s="613"/>
      <c r="DD11" s="619">
        <v>1112825</v>
      </c>
      <c r="DE11" s="611"/>
      <c r="DF11" s="611"/>
      <c r="DG11" s="611"/>
      <c r="DH11" s="611"/>
      <c r="DI11" s="611"/>
      <c r="DJ11" s="611"/>
      <c r="DK11" s="611"/>
      <c r="DL11" s="611"/>
      <c r="DM11" s="611"/>
      <c r="DN11" s="611"/>
      <c r="DO11" s="611"/>
      <c r="DP11" s="612"/>
      <c r="DQ11" s="619">
        <v>1024058</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1186</v>
      </c>
      <c r="S12" s="611"/>
      <c r="T12" s="611"/>
      <c r="U12" s="611"/>
      <c r="V12" s="611"/>
      <c r="W12" s="611"/>
      <c r="X12" s="611"/>
      <c r="Y12" s="612"/>
      <c r="Z12" s="613">
        <v>0</v>
      </c>
      <c r="AA12" s="613"/>
      <c r="AB12" s="613"/>
      <c r="AC12" s="613"/>
      <c r="AD12" s="614">
        <v>1186</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2388397</v>
      </c>
      <c r="BH12" s="611"/>
      <c r="BI12" s="611"/>
      <c r="BJ12" s="611"/>
      <c r="BK12" s="611"/>
      <c r="BL12" s="611"/>
      <c r="BM12" s="611"/>
      <c r="BN12" s="612"/>
      <c r="BO12" s="613">
        <v>48.2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1439073</v>
      </c>
      <c r="CS12" s="611"/>
      <c r="CT12" s="611"/>
      <c r="CU12" s="611"/>
      <c r="CV12" s="611"/>
      <c r="CW12" s="611"/>
      <c r="CX12" s="611"/>
      <c r="CY12" s="612"/>
      <c r="CZ12" s="613">
        <v>2.9</v>
      </c>
      <c r="DA12" s="613"/>
      <c r="DB12" s="613"/>
      <c r="DC12" s="613"/>
      <c r="DD12" s="619">
        <v>86726</v>
      </c>
      <c r="DE12" s="611"/>
      <c r="DF12" s="611"/>
      <c r="DG12" s="611"/>
      <c r="DH12" s="611"/>
      <c r="DI12" s="611"/>
      <c r="DJ12" s="611"/>
      <c r="DK12" s="611"/>
      <c r="DL12" s="611"/>
      <c r="DM12" s="611"/>
      <c r="DN12" s="611"/>
      <c r="DO12" s="611"/>
      <c r="DP12" s="612"/>
      <c r="DQ12" s="619">
        <v>484710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3</v>
      </c>
      <c r="S13" s="611"/>
      <c r="T13" s="611"/>
      <c r="U13" s="611"/>
      <c r="V13" s="611"/>
      <c r="W13" s="611"/>
      <c r="X13" s="611"/>
      <c r="Y13" s="612"/>
      <c r="Z13" s="613">
        <v>0</v>
      </c>
      <c r="AA13" s="613"/>
      <c r="AB13" s="613"/>
      <c r="AC13" s="613"/>
      <c r="AD13" s="614">
        <v>3</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2374670</v>
      </c>
      <c r="BH13" s="611"/>
      <c r="BI13" s="611"/>
      <c r="BJ13" s="611"/>
      <c r="BK13" s="611"/>
      <c r="BL13" s="611"/>
      <c r="BM13" s="611"/>
      <c r="BN13" s="612"/>
      <c r="BO13" s="613">
        <v>47.9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5347182</v>
      </c>
      <c r="CS13" s="611"/>
      <c r="CT13" s="611"/>
      <c r="CU13" s="611"/>
      <c r="CV13" s="611"/>
      <c r="CW13" s="611"/>
      <c r="CX13" s="611"/>
      <c r="CY13" s="612"/>
      <c r="CZ13" s="613">
        <v>10.9</v>
      </c>
      <c r="DA13" s="613"/>
      <c r="DB13" s="613"/>
      <c r="DC13" s="613"/>
      <c r="DD13" s="619">
        <v>2294371</v>
      </c>
      <c r="DE13" s="611"/>
      <c r="DF13" s="611"/>
      <c r="DG13" s="611"/>
      <c r="DH13" s="611"/>
      <c r="DI13" s="611"/>
      <c r="DJ13" s="611"/>
      <c r="DK13" s="611"/>
      <c r="DL13" s="611"/>
      <c r="DM13" s="611"/>
      <c r="DN13" s="611"/>
      <c r="DO13" s="611"/>
      <c r="DP13" s="612"/>
      <c r="DQ13" s="619">
        <v>3067715</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299893</v>
      </c>
      <c r="BH14" s="611"/>
      <c r="BI14" s="611"/>
      <c r="BJ14" s="611"/>
      <c r="BK14" s="611"/>
      <c r="BL14" s="611"/>
      <c r="BM14" s="611"/>
      <c r="BN14" s="612"/>
      <c r="BO14" s="613">
        <v>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1948927</v>
      </c>
      <c r="CS14" s="611"/>
      <c r="CT14" s="611"/>
      <c r="CU14" s="611"/>
      <c r="CV14" s="611"/>
      <c r="CW14" s="611"/>
      <c r="CX14" s="611"/>
      <c r="CY14" s="612"/>
      <c r="CZ14" s="613">
        <v>4</v>
      </c>
      <c r="DA14" s="613"/>
      <c r="DB14" s="613"/>
      <c r="DC14" s="613"/>
      <c r="DD14" s="619">
        <v>178650</v>
      </c>
      <c r="DE14" s="611"/>
      <c r="DF14" s="611"/>
      <c r="DG14" s="611"/>
      <c r="DH14" s="611"/>
      <c r="DI14" s="611"/>
      <c r="DJ14" s="611"/>
      <c r="DK14" s="611"/>
      <c r="DL14" s="611"/>
      <c r="DM14" s="611"/>
      <c r="DN14" s="611"/>
      <c r="DO14" s="611"/>
      <c r="DP14" s="612"/>
      <c r="DQ14" s="619">
        <v>1806938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57398</v>
      </c>
      <c r="S15" s="611"/>
      <c r="T15" s="611"/>
      <c r="U15" s="611"/>
      <c r="V15" s="611"/>
      <c r="W15" s="611"/>
      <c r="X15" s="611"/>
      <c r="Y15" s="612"/>
      <c r="Z15" s="613">
        <v>0.1</v>
      </c>
      <c r="AA15" s="613"/>
      <c r="AB15" s="613"/>
      <c r="AC15" s="613"/>
      <c r="AD15" s="614">
        <v>57398</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354298</v>
      </c>
      <c r="BH15" s="611"/>
      <c r="BI15" s="611"/>
      <c r="BJ15" s="611"/>
      <c r="BK15" s="611"/>
      <c r="BL15" s="611"/>
      <c r="BM15" s="611"/>
      <c r="BN15" s="612"/>
      <c r="BO15" s="613">
        <v>7.1</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5014791</v>
      </c>
      <c r="CS15" s="611"/>
      <c r="CT15" s="611"/>
      <c r="CU15" s="611"/>
      <c r="CV15" s="611"/>
      <c r="CW15" s="611"/>
      <c r="CX15" s="611"/>
      <c r="CY15" s="612"/>
      <c r="CZ15" s="613">
        <v>10.199999999999999</v>
      </c>
      <c r="DA15" s="613"/>
      <c r="DB15" s="613"/>
      <c r="DC15" s="613"/>
      <c r="DD15" s="619">
        <v>1861814</v>
      </c>
      <c r="DE15" s="611"/>
      <c r="DF15" s="611"/>
      <c r="DG15" s="611"/>
      <c r="DH15" s="611"/>
      <c r="DI15" s="611"/>
      <c r="DJ15" s="611"/>
      <c r="DK15" s="611"/>
      <c r="DL15" s="611"/>
      <c r="DM15" s="611"/>
      <c r="DN15" s="611"/>
      <c r="DO15" s="611"/>
      <c r="DP15" s="612"/>
      <c r="DQ15" s="619">
        <v>3191237</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123556</v>
      </c>
      <c r="S16" s="611"/>
      <c r="T16" s="611"/>
      <c r="U16" s="611"/>
      <c r="V16" s="611"/>
      <c r="W16" s="611"/>
      <c r="X16" s="611"/>
      <c r="Y16" s="612"/>
      <c r="Z16" s="613">
        <v>0.2</v>
      </c>
      <c r="AA16" s="613"/>
      <c r="AB16" s="613"/>
      <c r="AC16" s="613"/>
      <c r="AD16" s="614">
        <v>123556</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1224971</v>
      </c>
      <c r="CS16" s="611"/>
      <c r="CT16" s="611"/>
      <c r="CU16" s="611"/>
      <c r="CV16" s="611"/>
      <c r="CW16" s="611"/>
      <c r="CX16" s="611"/>
      <c r="CY16" s="612"/>
      <c r="CZ16" s="613">
        <v>2.5</v>
      </c>
      <c r="DA16" s="613"/>
      <c r="DB16" s="613"/>
      <c r="DC16" s="613"/>
      <c r="DD16" s="619" t="s">
        <v>122</v>
      </c>
      <c r="DE16" s="611"/>
      <c r="DF16" s="611"/>
      <c r="DG16" s="611"/>
      <c r="DH16" s="611"/>
      <c r="DI16" s="611"/>
      <c r="DJ16" s="611"/>
      <c r="DK16" s="611"/>
      <c r="DL16" s="611"/>
      <c r="DM16" s="611"/>
      <c r="DN16" s="611"/>
      <c r="DO16" s="611"/>
      <c r="DP16" s="612"/>
      <c r="DQ16" s="619">
        <v>116844</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201666</v>
      </c>
      <c r="S17" s="611"/>
      <c r="T17" s="611"/>
      <c r="U17" s="611"/>
      <c r="V17" s="611"/>
      <c r="W17" s="611"/>
      <c r="X17" s="611"/>
      <c r="Y17" s="612"/>
      <c r="Z17" s="613">
        <v>0.4</v>
      </c>
      <c r="AA17" s="613"/>
      <c r="AB17" s="613"/>
      <c r="AC17" s="613"/>
      <c r="AD17" s="614">
        <v>201666</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5764720</v>
      </c>
      <c r="CS17" s="611"/>
      <c r="CT17" s="611"/>
      <c r="CU17" s="611"/>
      <c r="CV17" s="611"/>
      <c r="CW17" s="611"/>
      <c r="CX17" s="611"/>
      <c r="CY17" s="612"/>
      <c r="CZ17" s="613">
        <v>11.7</v>
      </c>
      <c r="DA17" s="613"/>
      <c r="DB17" s="613"/>
      <c r="DC17" s="613"/>
      <c r="DD17" s="619" t="s">
        <v>122</v>
      </c>
      <c r="DE17" s="611"/>
      <c r="DF17" s="611"/>
      <c r="DG17" s="611"/>
      <c r="DH17" s="611"/>
      <c r="DI17" s="611"/>
      <c r="DJ17" s="611"/>
      <c r="DK17" s="611"/>
      <c r="DL17" s="611"/>
      <c r="DM17" s="611"/>
      <c r="DN17" s="611"/>
      <c r="DO17" s="611"/>
      <c r="DP17" s="612"/>
      <c r="DQ17" s="619">
        <v>5528355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14845</v>
      </c>
      <c r="S18" s="611"/>
      <c r="T18" s="611"/>
      <c r="U18" s="611"/>
      <c r="V18" s="611"/>
      <c r="W18" s="611"/>
      <c r="X18" s="611"/>
      <c r="Y18" s="612"/>
      <c r="Z18" s="613">
        <v>0</v>
      </c>
      <c r="AA18" s="613"/>
      <c r="AB18" s="613"/>
      <c r="AC18" s="613"/>
      <c r="AD18" s="614">
        <v>14845</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183386</v>
      </c>
      <c r="S19" s="611"/>
      <c r="T19" s="611"/>
      <c r="U19" s="611"/>
      <c r="V19" s="611"/>
      <c r="W19" s="611"/>
      <c r="X19" s="611"/>
      <c r="Y19" s="612"/>
      <c r="Z19" s="613">
        <v>0.4</v>
      </c>
      <c r="AA19" s="613"/>
      <c r="AB19" s="613"/>
      <c r="AC19" s="613"/>
      <c r="AD19" s="614">
        <v>183386</v>
      </c>
      <c r="AE19" s="614"/>
      <c r="AF19" s="614"/>
      <c r="AG19" s="614"/>
      <c r="AH19" s="614"/>
      <c r="AI19" s="614"/>
      <c r="AJ19" s="614"/>
      <c r="AK19" s="614"/>
      <c r="AL19" s="615">
        <v>0.7</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23773</v>
      </c>
      <c r="BH19" s="611"/>
      <c r="BI19" s="611"/>
      <c r="BJ19" s="611"/>
      <c r="BK19" s="611"/>
      <c r="BL19" s="611"/>
      <c r="BM19" s="611"/>
      <c r="BN19" s="612"/>
      <c r="BO19" s="613">
        <v>0.5</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3435</v>
      </c>
      <c r="S20" s="611"/>
      <c r="T20" s="611"/>
      <c r="U20" s="611"/>
      <c r="V20" s="611"/>
      <c r="W20" s="611"/>
      <c r="X20" s="611"/>
      <c r="Y20" s="612"/>
      <c r="Z20" s="613">
        <v>0</v>
      </c>
      <c r="AA20" s="613"/>
      <c r="AB20" s="613"/>
      <c r="AC20" s="613"/>
      <c r="AD20" s="614">
        <v>3435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23773</v>
      </c>
      <c r="BH20" s="611"/>
      <c r="BI20" s="611"/>
      <c r="BJ20" s="611"/>
      <c r="BK20" s="611"/>
      <c r="BL20" s="611"/>
      <c r="BM20" s="611"/>
      <c r="BN20" s="612"/>
      <c r="BO20" s="613">
        <v>0.5</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49113043</v>
      </c>
      <c r="CS20" s="611"/>
      <c r="CT20" s="611"/>
      <c r="CU20" s="611"/>
      <c r="CV20" s="611"/>
      <c r="CW20" s="611"/>
      <c r="CX20" s="611"/>
      <c r="CY20" s="612"/>
      <c r="CZ20" s="613">
        <v>100</v>
      </c>
      <c r="DA20" s="613"/>
      <c r="DB20" s="613"/>
      <c r="DC20" s="613"/>
      <c r="DD20" s="619">
        <v>7816688</v>
      </c>
      <c r="DE20" s="611"/>
      <c r="DF20" s="611"/>
      <c r="DG20" s="611"/>
      <c r="DH20" s="611"/>
      <c r="DI20" s="611"/>
      <c r="DJ20" s="611"/>
      <c r="DK20" s="611"/>
      <c r="DL20" s="611"/>
      <c r="DM20" s="611"/>
      <c r="DN20" s="611"/>
      <c r="DO20" s="611"/>
      <c r="DP20" s="612"/>
      <c r="DQ20" s="619">
        <v>31538030</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20742227</v>
      </c>
      <c r="S21" s="611"/>
      <c r="T21" s="611"/>
      <c r="U21" s="611"/>
      <c r="V21" s="611"/>
      <c r="W21" s="611"/>
      <c r="X21" s="611"/>
      <c r="Y21" s="612"/>
      <c r="Z21" s="613">
        <v>40.4</v>
      </c>
      <c r="AA21" s="613"/>
      <c r="AB21" s="613"/>
      <c r="AC21" s="613"/>
      <c r="AD21" s="614">
        <v>17979800</v>
      </c>
      <c r="AE21" s="614"/>
      <c r="AF21" s="614"/>
      <c r="AG21" s="614"/>
      <c r="AH21" s="614"/>
      <c r="AI21" s="614"/>
      <c r="AJ21" s="614"/>
      <c r="AK21" s="614"/>
      <c r="AL21" s="615">
        <v>70.8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23773</v>
      </c>
      <c r="BH21" s="611"/>
      <c r="BI21" s="611"/>
      <c r="BJ21" s="611"/>
      <c r="BK21" s="611"/>
      <c r="BL21" s="611"/>
      <c r="BM21" s="611"/>
      <c r="BN21" s="612"/>
      <c r="BO21" s="613">
        <v>0.5</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17979800</v>
      </c>
      <c r="S22" s="611"/>
      <c r="T22" s="611"/>
      <c r="U22" s="611"/>
      <c r="V22" s="611"/>
      <c r="W22" s="611"/>
      <c r="X22" s="611"/>
      <c r="Y22" s="612"/>
      <c r="Z22" s="613">
        <v>35</v>
      </c>
      <c r="AA22" s="613"/>
      <c r="AB22" s="613"/>
      <c r="AC22" s="613"/>
      <c r="AD22" s="614">
        <v>17979800</v>
      </c>
      <c r="AE22" s="614"/>
      <c r="AF22" s="614"/>
      <c r="AG22" s="614"/>
      <c r="AH22" s="614"/>
      <c r="AI22" s="614"/>
      <c r="AJ22" s="614"/>
      <c r="AK22" s="614"/>
      <c r="AL22" s="615">
        <v>70.8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2762383</v>
      </c>
      <c r="S23" s="611"/>
      <c r="T23" s="611"/>
      <c r="U23" s="611"/>
      <c r="V23" s="611"/>
      <c r="W23" s="611"/>
      <c r="X23" s="611"/>
      <c r="Y23" s="612"/>
      <c r="Z23" s="613">
        <v>5.4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v>44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18948122</v>
      </c>
      <c r="CS24" s="600"/>
      <c r="CT24" s="600"/>
      <c r="CU24" s="600"/>
      <c r="CV24" s="600"/>
      <c r="CW24" s="600"/>
      <c r="CX24" s="600"/>
      <c r="CY24" s="601"/>
      <c r="CZ24" s="604">
        <v>38.6</v>
      </c>
      <c r="DA24" s="605"/>
      <c r="DB24" s="605"/>
      <c r="DC24" s="621"/>
      <c r="DD24" s="645">
        <v>15294643</v>
      </c>
      <c r="DE24" s="600"/>
      <c r="DF24" s="600"/>
      <c r="DG24" s="600"/>
      <c r="DH24" s="600"/>
      <c r="DI24" s="600"/>
      <c r="DJ24" s="600"/>
      <c r="DK24" s="601"/>
      <c r="DL24" s="645">
        <v>13913861</v>
      </c>
      <c r="DM24" s="600"/>
      <c r="DN24" s="600"/>
      <c r="DO24" s="600"/>
      <c r="DP24" s="600"/>
      <c r="DQ24" s="600"/>
      <c r="DR24" s="600"/>
      <c r="DS24" s="600"/>
      <c r="DT24" s="600"/>
      <c r="DU24" s="600"/>
      <c r="DV24" s="601"/>
      <c r="DW24" s="604">
        <v>54.7</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28070752</v>
      </c>
      <c r="S25" s="611"/>
      <c r="T25" s="611"/>
      <c r="U25" s="611"/>
      <c r="V25" s="611"/>
      <c r="W25" s="611"/>
      <c r="X25" s="611"/>
      <c r="Y25" s="612"/>
      <c r="Z25" s="613">
        <v>54.7</v>
      </c>
      <c r="AA25" s="613"/>
      <c r="AB25" s="613"/>
      <c r="AC25" s="613"/>
      <c r="AD25" s="614">
        <v>25308325</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8090975</v>
      </c>
      <c r="CS25" s="642"/>
      <c r="CT25" s="642"/>
      <c r="CU25" s="642"/>
      <c r="CV25" s="642"/>
      <c r="CW25" s="642"/>
      <c r="CX25" s="642"/>
      <c r="CY25" s="643"/>
      <c r="CZ25" s="615">
        <v>16.5</v>
      </c>
      <c r="DA25" s="640"/>
      <c r="DB25" s="640"/>
      <c r="DC25" s="644"/>
      <c r="DD25" s="619">
        <v>7726845</v>
      </c>
      <c r="DE25" s="642"/>
      <c r="DF25" s="642"/>
      <c r="DG25" s="642"/>
      <c r="DH25" s="642"/>
      <c r="DI25" s="642"/>
      <c r="DJ25" s="642"/>
      <c r="DK25" s="643"/>
      <c r="DL25" s="619">
        <v>7082209</v>
      </c>
      <c r="DM25" s="642"/>
      <c r="DN25" s="642"/>
      <c r="DO25" s="642"/>
      <c r="DP25" s="642"/>
      <c r="DQ25" s="642"/>
      <c r="DR25" s="642"/>
      <c r="DS25" s="642"/>
      <c r="DT25" s="642"/>
      <c r="DU25" s="642"/>
      <c r="DV25" s="643"/>
      <c r="DW25" s="615">
        <v>27.9</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3884</v>
      </c>
      <c r="S26" s="611"/>
      <c r="T26" s="611"/>
      <c r="U26" s="611"/>
      <c r="V26" s="611"/>
      <c r="W26" s="611"/>
      <c r="X26" s="611"/>
      <c r="Y26" s="612"/>
      <c r="Z26" s="613">
        <v>0</v>
      </c>
      <c r="AA26" s="613"/>
      <c r="AB26" s="613"/>
      <c r="AC26" s="613"/>
      <c r="AD26" s="614">
        <v>3884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4863098</v>
      </c>
      <c r="CS26" s="611"/>
      <c r="CT26" s="611"/>
      <c r="CU26" s="611"/>
      <c r="CV26" s="611"/>
      <c r="CW26" s="611"/>
      <c r="CX26" s="611"/>
      <c r="CY26" s="612"/>
      <c r="CZ26" s="615">
        <v>9.9</v>
      </c>
      <c r="DA26" s="640"/>
      <c r="DB26" s="640"/>
      <c r="DC26" s="644"/>
      <c r="DD26" s="619">
        <v>4680221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113731</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4960180</v>
      </c>
      <c r="BH27" s="611"/>
      <c r="BI27" s="611"/>
      <c r="BJ27" s="611"/>
      <c r="BK27" s="611"/>
      <c r="BL27" s="611"/>
      <c r="BM27" s="611"/>
      <c r="BN27" s="612"/>
      <c r="BO27" s="613">
        <v>100</v>
      </c>
      <c r="BP27" s="613"/>
      <c r="BQ27" s="613"/>
      <c r="BR27" s="613"/>
      <c r="BS27" s="614">
        <v>39908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5092427</v>
      </c>
      <c r="CS27" s="642"/>
      <c r="CT27" s="642"/>
      <c r="CU27" s="642"/>
      <c r="CV27" s="642"/>
      <c r="CW27" s="642"/>
      <c r="CX27" s="642"/>
      <c r="CY27" s="643"/>
      <c r="CZ27" s="615">
        <v>10.4</v>
      </c>
      <c r="DA27" s="640"/>
      <c r="DB27" s="640"/>
      <c r="DC27" s="644"/>
      <c r="DD27" s="619">
        <v>2039443</v>
      </c>
      <c r="DE27" s="642"/>
      <c r="DF27" s="642"/>
      <c r="DG27" s="642"/>
      <c r="DH27" s="642"/>
      <c r="DI27" s="642"/>
      <c r="DJ27" s="642"/>
      <c r="DK27" s="643"/>
      <c r="DL27" s="619">
        <v>1303297</v>
      </c>
      <c r="DM27" s="642"/>
      <c r="DN27" s="642"/>
      <c r="DO27" s="642"/>
      <c r="DP27" s="642"/>
      <c r="DQ27" s="642"/>
      <c r="DR27" s="642"/>
      <c r="DS27" s="642"/>
      <c r="DT27" s="642"/>
      <c r="DU27" s="642"/>
      <c r="DV27" s="643"/>
      <c r="DW27" s="615">
        <v>5.0999999999999996</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377904</v>
      </c>
      <c r="S28" s="611"/>
      <c r="T28" s="611"/>
      <c r="U28" s="611"/>
      <c r="V28" s="611"/>
      <c r="W28" s="611"/>
      <c r="X28" s="611"/>
      <c r="Y28" s="612"/>
      <c r="Z28" s="613">
        <v>0.7</v>
      </c>
      <c r="AA28" s="613"/>
      <c r="AB28" s="613"/>
      <c r="AC28" s="613"/>
      <c r="AD28" s="614">
        <v>40746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5764720</v>
      </c>
      <c r="CS28" s="611"/>
      <c r="CT28" s="611"/>
      <c r="CU28" s="611"/>
      <c r="CV28" s="611"/>
      <c r="CW28" s="611"/>
      <c r="CX28" s="611"/>
      <c r="CY28" s="612"/>
      <c r="CZ28" s="615">
        <v>11.7</v>
      </c>
      <c r="DA28" s="640"/>
      <c r="DB28" s="640"/>
      <c r="DC28" s="644"/>
      <c r="DD28" s="619">
        <v>5528355</v>
      </c>
      <c r="DE28" s="611"/>
      <c r="DF28" s="611"/>
      <c r="DG28" s="611"/>
      <c r="DH28" s="611"/>
      <c r="DI28" s="611"/>
      <c r="DJ28" s="611"/>
      <c r="DK28" s="612"/>
      <c r="DL28" s="619">
        <v>5528355</v>
      </c>
      <c r="DM28" s="611"/>
      <c r="DN28" s="611"/>
      <c r="DO28" s="611"/>
      <c r="DP28" s="611"/>
      <c r="DQ28" s="611"/>
      <c r="DR28" s="611"/>
      <c r="DS28" s="611"/>
      <c r="DT28" s="611"/>
      <c r="DU28" s="611"/>
      <c r="DV28" s="612"/>
      <c r="DW28" s="615">
        <v>21.7</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178654</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5764633</v>
      </c>
      <c r="CS29" s="642"/>
      <c r="CT29" s="642"/>
      <c r="CU29" s="642"/>
      <c r="CV29" s="642"/>
      <c r="CW29" s="642"/>
      <c r="CX29" s="642"/>
      <c r="CY29" s="643"/>
      <c r="CZ29" s="615">
        <v>11.7</v>
      </c>
      <c r="DA29" s="640"/>
      <c r="DB29" s="640"/>
      <c r="DC29" s="644"/>
      <c r="DD29" s="619">
        <v>5528268</v>
      </c>
      <c r="DE29" s="642"/>
      <c r="DF29" s="642"/>
      <c r="DG29" s="642"/>
      <c r="DH29" s="642"/>
      <c r="DI29" s="642"/>
      <c r="DJ29" s="642"/>
      <c r="DK29" s="643"/>
      <c r="DL29" s="619">
        <v>5528268</v>
      </c>
      <c r="DM29" s="642"/>
      <c r="DN29" s="642"/>
      <c r="DO29" s="642"/>
      <c r="DP29" s="642"/>
      <c r="DQ29" s="642"/>
      <c r="DR29" s="642"/>
      <c r="DS29" s="642"/>
      <c r="DT29" s="642"/>
      <c r="DU29" s="642"/>
      <c r="DV29" s="643"/>
      <c r="DW29" s="615">
        <v>21.7</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6500047</v>
      </c>
      <c r="S30" s="611"/>
      <c r="T30" s="611"/>
      <c r="U30" s="611"/>
      <c r="V30" s="611"/>
      <c r="W30" s="611"/>
      <c r="X30" s="611"/>
      <c r="Y30" s="612"/>
      <c r="Z30" s="613">
        <v>12.7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5591931</v>
      </c>
      <c r="CS30" s="611"/>
      <c r="CT30" s="611"/>
      <c r="CU30" s="611"/>
      <c r="CV30" s="611"/>
      <c r="CW30" s="611"/>
      <c r="CX30" s="611"/>
      <c r="CY30" s="612"/>
      <c r="CZ30" s="615">
        <v>11.4</v>
      </c>
      <c r="DA30" s="640"/>
      <c r="DB30" s="640"/>
      <c r="DC30" s="644"/>
      <c r="DD30" s="619">
        <v>5362964</v>
      </c>
      <c r="DE30" s="611"/>
      <c r="DF30" s="611"/>
      <c r="DG30" s="611"/>
      <c r="DH30" s="611"/>
      <c r="DI30" s="611"/>
      <c r="DJ30" s="611"/>
      <c r="DK30" s="612"/>
      <c r="DL30" s="619">
        <v>5362964</v>
      </c>
      <c r="DM30" s="611"/>
      <c r="DN30" s="611"/>
      <c r="DO30" s="611"/>
      <c r="DP30" s="611"/>
      <c r="DQ30" s="611"/>
      <c r="DR30" s="611"/>
      <c r="DS30" s="611"/>
      <c r="DT30" s="611"/>
      <c r="DU30" s="611"/>
      <c r="DV30" s="612"/>
      <c r="DW30" s="615">
        <v>21.1</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v>23051</v>
      </c>
      <c r="S31" s="611"/>
      <c r="T31" s="611"/>
      <c r="U31" s="611"/>
      <c r="V31" s="611"/>
      <c r="W31" s="611"/>
      <c r="X31" s="611"/>
      <c r="Y31" s="612"/>
      <c r="Z31" s="613">
        <v>0</v>
      </c>
      <c r="AA31" s="613"/>
      <c r="AB31" s="613"/>
      <c r="AC31" s="613"/>
      <c r="AD31" s="614">
        <v>23051</v>
      </c>
      <c r="AE31" s="614"/>
      <c r="AF31" s="614"/>
      <c r="AG31" s="614"/>
      <c r="AH31" s="614"/>
      <c r="AI31" s="614"/>
      <c r="AJ31" s="614"/>
      <c r="AK31" s="614"/>
      <c r="AL31" s="615">
        <v>0.1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98.6</v>
      </c>
      <c r="BH31" s="654"/>
      <c r="BI31" s="654"/>
      <c r="BJ31" s="654"/>
      <c r="BK31" s="654"/>
      <c r="BL31" s="654"/>
      <c r="BM31" s="605">
        <v>91.4</v>
      </c>
      <c r="BN31" s="654"/>
      <c r="BO31" s="654"/>
      <c r="BP31" s="654"/>
      <c r="BQ31" s="655"/>
      <c r="BR31" s="666">
        <v>98.7</v>
      </c>
      <c r="BS31" s="654"/>
      <c r="BT31" s="654"/>
      <c r="BU31" s="654"/>
      <c r="BV31" s="654"/>
      <c r="BW31" s="654"/>
      <c r="BX31" s="605">
        <v>91.3</v>
      </c>
      <c r="BY31" s="654"/>
      <c r="BZ31" s="654"/>
      <c r="CA31" s="654"/>
      <c r="CB31" s="655"/>
      <c r="CD31" s="648"/>
      <c r="CE31" s="649"/>
      <c r="CF31" s="607" t="s">
        <v>301</v>
      </c>
      <c r="CG31" s="608"/>
      <c r="CH31" s="608"/>
      <c r="CI31" s="608"/>
      <c r="CJ31" s="608"/>
      <c r="CK31" s="608"/>
      <c r="CL31" s="608"/>
      <c r="CM31" s="608"/>
      <c r="CN31" s="608"/>
      <c r="CO31" s="608"/>
      <c r="CP31" s="608"/>
      <c r="CQ31" s="609"/>
      <c r="CR31" s="610">
        <v>172702</v>
      </c>
      <c r="CS31" s="642"/>
      <c r="CT31" s="642"/>
      <c r="CU31" s="642"/>
      <c r="CV31" s="642"/>
      <c r="CW31" s="642"/>
      <c r="CX31" s="642"/>
      <c r="CY31" s="643"/>
      <c r="CZ31" s="615">
        <v>0.4</v>
      </c>
      <c r="DA31" s="640"/>
      <c r="DB31" s="640"/>
      <c r="DC31" s="644"/>
      <c r="DD31" s="619">
        <v>165304</v>
      </c>
      <c r="DE31" s="642"/>
      <c r="DF31" s="642"/>
      <c r="DG31" s="642"/>
      <c r="DH31" s="642"/>
      <c r="DI31" s="642"/>
      <c r="DJ31" s="642"/>
      <c r="DK31" s="643"/>
      <c r="DL31" s="619">
        <v>165304</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3750318</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99.2</v>
      </c>
      <c r="BH32" s="642"/>
      <c r="BI32" s="642"/>
      <c r="BJ32" s="642"/>
      <c r="BK32" s="642"/>
      <c r="BL32" s="642"/>
      <c r="BM32" s="616">
        <v>98.3</v>
      </c>
      <c r="BN32" s="642"/>
      <c r="BO32" s="642"/>
      <c r="BP32" s="642"/>
      <c r="BQ32" s="665"/>
      <c r="BR32" s="667">
        <v>99.4</v>
      </c>
      <c r="BS32" s="642"/>
      <c r="BT32" s="642"/>
      <c r="BU32" s="642"/>
      <c r="BV32" s="642"/>
      <c r="BW32" s="642"/>
      <c r="BX32" s="616">
        <v>98.4</v>
      </c>
      <c r="BY32" s="642"/>
      <c r="BZ32" s="642"/>
      <c r="CA32" s="642"/>
      <c r="CB32" s="665"/>
      <c r="CD32" s="650"/>
      <c r="CE32" s="651"/>
      <c r="CF32" s="607" t="s">
        <v>305</v>
      </c>
      <c r="CG32" s="608"/>
      <c r="CH32" s="608"/>
      <c r="CI32" s="608"/>
      <c r="CJ32" s="608"/>
      <c r="CK32" s="608"/>
      <c r="CL32" s="608"/>
      <c r="CM32" s="608"/>
      <c r="CN32" s="608"/>
      <c r="CO32" s="608"/>
      <c r="CP32" s="608"/>
      <c r="CQ32" s="609"/>
      <c r="CR32" s="610">
        <v>87</v>
      </c>
      <c r="CS32" s="611"/>
      <c r="CT32" s="611"/>
      <c r="CU32" s="611"/>
      <c r="CV32" s="611"/>
      <c r="CW32" s="611"/>
      <c r="CX32" s="611"/>
      <c r="CY32" s="612"/>
      <c r="CZ32" s="615">
        <v>0</v>
      </c>
      <c r="DA32" s="640"/>
      <c r="DB32" s="640"/>
      <c r="DC32" s="644"/>
      <c r="DD32" s="619">
        <v>87</v>
      </c>
      <c r="DE32" s="611"/>
      <c r="DF32" s="611"/>
      <c r="DG32" s="611"/>
      <c r="DH32" s="611"/>
      <c r="DI32" s="611"/>
      <c r="DJ32" s="611"/>
      <c r="DK32" s="612"/>
      <c r="DL32" s="619">
        <v>87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124485</v>
      </c>
      <c r="S33" s="611"/>
      <c r="T33" s="611"/>
      <c r="U33" s="611"/>
      <c r="V33" s="611"/>
      <c r="W33" s="611"/>
      <c r="X33" s="611"/>
      <c r="Y33" s="612"/>
      <c r="Z33" s="613">
        <v>0.2</v>
      </c>
      <c r="AA33" s="613"/>
      <c r="AB33" s="613"/>
      <c r="AC33" s="613"/>
      <c r="AD33" s="614">
        <v>2088</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97.9</v>
      </c>
      <c r="BH33" s="669"/>
      <c r="BI33" s="669"/>
      <c r="BJ33" s="669"/>
      <c r="BK33" s="669"/>
      <c r="BL33" s="669"/>
      <c r="BM33" s="670">
        <v>85</v>
      </c>
      <c r="BN33" s="669"/>
      <c r="BO33" s="669"/>
      <c r="BP33" s="669"/>
      <c r="BQ33" s="671"/>
      <c r="BR33" s="668">
        <v>98</v>
      </c>
      <c r="BS33" s="669"/>
      <c r="BT33" s="669"/>
      <c r="BU33" s="669"/>
      <c r="BV33" s="669"/>
      <c r="BW33" s="669"/>
      <c r="BX33" s="670">
        <v>84.5</v>
      </c>
      <c r="BY33" s="669"/>
      <c r="BZ33" s="669"/>
      <c r="CA33" s="669"/>
      <c r="CB33" s="671"/>
      <c r="CD33" s="607" t="s">
        <v>308</v>
      </c>
      <c r="CE33" s="608"/>
      <c r="CF33" s="608"/>
      <c r="CG33" s="608"/>
      <c r="CH33" s="608"/>
      <c r="CI33" s="608"/>
      <c r="CJ33" s="608"/>
      <c r="CK33" s="608"/>
      <c r="CL33" s="608"/>
      <c r="CM33" s="608"/>
      <c r="CN33" s="608"/>
      <c r="CO33" s="608"/>
      <c r="CP33" s="608"/>
      <c r="CQ33" s="609"/>
      <c r="CR33" s="610">
        <v>21123262</v>
      </c>
      <c r="CS33" s="642"/>
      <c r="CT33" s="642"/>
      <c r="CU33" s="642"/>
      <c r="CV33" s="642"/>
      <c r="CW33" s="642"/>
      <c r="CX33" s="642"/>
      <c r="CY33" s="643"/>
      <c r="CZ33" s="615">
        <v>43</v>
      </c>
      <c r="DA33" s="640"/>
      <c r="DB33" s="640"/>
      <c r="DC33" s="644"/>
      <c r="DD33" s="619">
        <v>14853967</v>
      </c>
      <c r="DE33" s="642"/>
      <c r="DF33" s="642"/>
      <c r="DG33" s="642"/>
      <c r="DH33" s="642"/>
      <c r="DI33" s="642"/>
      <c r="DJ33" s="642"/>
      <c r="DK33" s="643"/>
      <c r="DL33" s="619">
        <v>10300084</v>
      </c>
      <c r="DM33" s="642"/>
      <c r="DN33" s="642"/>
      <c r="DO33" s="642"/>
      <c r="DP33" s="642"/>
      <c r="DQ33" s="642"/>
      <c r="DR33" s="642"/>
      <c r="DS33" s="642"/>
      <c r="DT33" s="642"/>
      <c r="DU33" s="642"/>
      <c r="DV33" s="643"/>
      <c r="DW33" s="615">
        <v>40.5</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1085131</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6673934</v>
      </c>
      <c r="CS34" s="611"/>
      <c r="CT34" s="611"/>
      <c r="CU34" s="611"/>
      <c r="CV34" s="611"/>
      <c r="CW34" s="611"/>
      <c r="CX34" s="611"/>
      <c r="CY34" s="612"/>
      <c r="CZ34" s="615">
        <v>13.6</v>
      </c>
      <c r="DA34" s="640"/>
      <c r="DB34" s="640"/>
      <c r="DC34" s="644"/>
      <c r="DD34" s="619">
        <v>4919287</v>
      </c>
      <c r="DE34" s="611"/>
      <c r="DF34" s="611"/>
      <c r="DG34" s="611"/>
      <c r="DH34" s="611"/>
      <c r="DI34" s="611"/>
      <c r="DJ34" s="611"/>
      <c r="DK34" s="612"/>
      <c r="DL34" s="619">
        <v>4284662</v>
      </c>
      <c r="DM34" s="611"/>
      <c r="DN34" s="611"/>
      <c r="DO34" s="611"/>
      <c r="DP34" s="611"/>
      <c r="DQ34" s="611"/>
      <c r="DR34" s="611"/>
      <c r="DS34" s="611"/>
      <c r="DT34" s="611"/>
      <c r="DU34" s="611"/>
      <c r="DV34" s="612"/>
      <c r="DW34" s="615">
        <v>16.8</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3098550</v>
      </c>
      <c r="S35" s="611"/>
      <c r="T35" s="611"/>
      <c r="U35" s="611"/>
      <c r="V35" s="611"/>
      <c r="W35" s="611"/>
      <c r="X35" s="611"/>
      <c r="Y35" s="612"/>
      <c r="Z35" s="613">
        <v>6</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1036018</v>
      </c>
      <c r="CS35" s="642"/>
      <c r="CT35" s="642"/>
      <c r="CU35" s="642"/>
      <c r="CV35" s="642"/>
      <c r="CW35" s="642"/>
      <c r="CX35" s="642"/>
      <c r="CY35" s="643"/>
      <c r="CZ35" s="615">
        <v>2.1</v>
      </c>
      <c r="DA35" s="640"/>
      <c r="DB35" s="640"/>
      <c r="DC35" s="644"/>
      <c r="DD35" s="619">
        <v>885678</v>
      </c>
      <c r="DE35" s="642"/>
      <c r="DF35" s="642"/>
      <c r="DG35" s="642"/>
      <c r="DH35" s="642"/>
      <c r="DI35" s="642"/>
      <c r="DJ35" s="642"/>
      <c r="DK35" s="643"/>
      <c r="DL35" s="619">
        <v>794899</v>
      </c>
      <c r="DM35" s="642"/>
      <c r="DN35" s="642"/>
      <c r="DO35" s="642"/>
      <c r="DP35" s="642"/>
      <c r="DQ35" s="642"/>
      <c r="DR35" s="642"/>
      <c r="DS35" s="642"/>
      <c r="DT35" s="642"/>
      <c r="DU35" s="642"/>
      <c r="DV35" s="643"/>
      <c r="DW35" s="615">
        <v>3.1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2034897</v>
      </c>
      <c r="S36" s="611"/>
      <c r="T36" s="611"/>
      <c r="U36" s="611"/>
      <c r="V36" s="611"/>
      <c r="W36" s="611"/>
      <c r="X36" s="611"/>
      <c r="Y36" s="612"/>
      <c r="Z36" s="613">
        <v>4</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6599899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113222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7682522</v>
      </c>
      <c r="CS36" s="611"/>
      <c r="CT36" s="611"/>
      <c r="CU36" s="611"/>
      <c r="CV36" s="611"/>
      <c r="CW36" s="611"/>
      <c r="CX36" s="611"/>
      <c r="CY36" s="612"/>
      <c r="CZ36" s="615">
        <v>15.6</v>
      </c>
      <c r="DA36" s="640"/>
      <c r="DB36" s="640"/>
      <c r="DC36" s="644"/>
      <c r="DD36" s="619">
        <v>5039795</v>
      </c>
      <c r="DE36" s="611"/>
      <c r="DF36" s="611"/>
      <c r="DG36" s="611"/>
      <c r="DH36" s="611"/>
      <c r="DI36" s="611"/>
      <c r="DJ36" s="611"/>
      <c r="DK36" s="612"/>
      <c r="DL36" s="619">
        <v>2801280</v>
      </c>
      <c r="DM36" s="611"/>
      <c r="DN36" s="611"/>
      <c r="DO36" s="611"/>
      <c r="DP36" s="611"/>
      <c r="DQ36" s="611"/>
      <c r="DR36" s="611"/>
      <c r="DS36" s="611"/>
      <c r="DT36" s="611"/>
      <c r="DU36" s="611"/>
      <c r="DV36" s="612"/>
      <c r="DW36" s="615">
        <v>11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1248997</v>
      </c>
      <c r="S37" s="611"/>
      <c r="T37" s="611"/>
      <c r="U37" s="611"/>
      <c r="V37" s="611"/>
      <c r="W37" s="611"/>
      <c r="X37" s="611"/>
      <c r="Y37" s="612"/>
      <c r="Z37" s="613">
        <v>2.4</v>
      </c>
      <c r="AA37" s="613"/>
      <c r="AB37" s="613"/>
      <c r="AC37" s="613"/>
      <c r="AD37" s="614">
        <v>1597</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1746907</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13738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47780</v>
      </c>
      <c r="CS37" s="642"/>
      <c r="CT37" s="642"/>
      <c r="CU37" s="642"/>
      <c r="CV37" s="642"/>
      <c r="CW37" s="642"/>
      <c r="CX37" s="642"/>
      <c r="CY37" s="643"/>
      <c r="CZ37" s="615">
        <v>0.1</v>
      </c>
      <c r="DA37" s="640"/>
      <c r="DB37" s="640"/>
      <c r="DC37" s="644"/>
      <c r="DD37" s="619">
        <v>47780</v>
      </c>
      <c r="DE37" s="642"/>
      <c r="DF37" s="642"/>
      <c r="DG37" s="642"/>
      <c r="DH37" s="642"/>
      <c r="DI37" s="642"/>
      <c r="DJ37" s="642"/>
      <c r="DK37" s="643"/>
      <c r="DL37" s="619">
        <v>28118</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4712879</v>
      </c>
      <c r="S38" s="611"/>
      <c r="T38" s="611"/>
      <c r="U38" s="611"/>
      <c r="V38" s="611"/>
      <c r="W38" s="611"/>
      <c r="X38" s="611"/>
      <c r="Y38" s="612"/>
      <c r="Z38" s="613">
        <v>9.1999999999999993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1008117</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7670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2990603</v>
      </c>
      <c r="CS38" s="611"/>
      <c r="CT38" s="611"/>
      <c r="CU38" s="611"/>
      <c r="CV38" s="611"/>
      <c r="CW38" s="611"/>
      <c r="CX38" s="611"/>
      <c r="CY38" s="612"/>
      <c r="CZ38" s="615">
        <v>6.1</v>
      </c>
      <c r="DA38" s="640"/>
      <c r="DB38" s="640"/>
      <c r="DC38" s="644"/>
      <c r="DD38" s="619">
        <v>2538665</v>
      </c>
      <c r="DE38" s="611"/>
      <c r="DF38" s="611"/>
      <c r="DG38" s="611"/>
      <c r="DH38" s="611"/>
      <c r="DI38" s="611"/>
      <c r="DJ38" s="611"/>
      <c r="DK38" s="612"/>
      <c r="DL38" s="619">
        <v>2161313</v>
      </c>
      <c r="DM38" s="611"/>
      <c r="DN38" s="611"/>
      <c r="DO38" s="611"/>
      <c r="DP38" s="611"/>
      <c r="DQ38" s="611"/>
      <c r="DR38" s="611"/>
      <c r="DS38" s="611"/>
      <c r="DT38" s="611"/>
      <c r="DU38" s="611"/>
      <c r="DV38" s="612"/>
      <c r="DW38" s="615">
        <v>8.5</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854272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11170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1379692</v>
      </c>
      <c r="CS39" s="642"/>
      <c r="CT39" s="642"/>
      <c r="CU39" s="642"/>
      <c r="CV39" s="642"/>
      <c r="CW39" s="642"/>
      <c r="CX39" s="642"/>
      <c r="CY39" s="643"/>
      <c r="CZ39" s="615">
        <v>2.8</v>
      </c>
      <c r="DA39" s="640"/>
      <c r="DB39" s="640"/>
      <c r="DC39" s="644"/>
      <c r="DD39" s="619">
        <v>982149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49179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284269</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80</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1360493</v>
      </c>
      <c r="CS40" s="611"/>
      <c r="CT40" s="611"/>
      <c r="CU40" s="611"/>
      <c r="CV40" s="611"/>
      <c r="CW40" s="611"/>
      <c r="CX40" s="611"/>
      <c r="CY40" s="612"/>
      <c r="CZ40" s="615">
        <v>2.8</v>
      </c>
      <c r="DA40" s="640"/>
      <c r="DB40" s="640"/>
      <c r="DC40" s="644"/>
      <c r="DD40" s="619">
        <v>488393</v>
      </c>
      <c r="DE40" s="611"/>
      <c r="DF40" s="611"/>
      <c r="DG40" s="611"/>
      <c r="DH40" s="611"/>
      <c r="DI40" s="611"/>
      <c r="DJ40" s="611"/>
      <c r="DK40" s="612"/>
      <c r="DL40" s="619">
        <v>257930</v>
      </c>
      <c r="DM40" s="611"/>
      <c r="DN40" s="611"/>
      <c r="DO40" s="611"/>
      <c r="DP40" s="611"/>
      <c r="DQ40" s="611"/>
      <c r="DR40" s="611"/>
      <c r="DS40" s="611"/>
      <c r="DT40" s="611"/>
      <c r="DU40" s="611"/>
      <c r="DV40" s="612"/>
      <c r="DW40" s="615">
        <v>1</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51323280</v>
      </c>
      <c r="S41" s="683"/>
      <c r="T41" s="683"/>
      <c r="U41" s="683"/>
      <c r="V41" s="683"/>
      <c r="W41" s="683"/>
      <c r="X41" s="683"/>
      <c r="Y41" s="687"/>
      <c r="Z41" s="688">
        <v>100</v>
      </c>
      <c r="AA41" s="688"/>
      <c r="AB41" s="688"/>
      <c r="AC41" s="688"/>
      <c r="AD41" s="689">
        <v>25379691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448010</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2258324</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367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9041659</v>
      </c>
      <c r="CS42" s="642"/>
      <c r="CT42" s="642"/>
      <c r="CU42" s="642"/>
      <c r="CV42" s="642"/>
      <c r="CW42" s="642"/>
      <c r="CX42" s="642"/>
      <c r="CY42" s="643"/>
      <c r="CZ42" s="615">
        <v>18.399999999999999</v>
      </c>
      <c r="DA42" s="640"/>
      <c r="DB42" s="640"/>
      <c r="DC42" s="644"/>
      <c r="DD42" s="619">
        <v>1389420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261249</v>
      </c>
      <c r="CS43" s="642"/>
      <c r="CT43" s="642"/>
      <c r="CU43" s="642"/>
      <c r="CV43" s="642"/>
      <c r="CW43" s="642"/>
      <c r="CX43" s="642"/>
      <c r="CY43" s="643"/>
      <c r="CZ43" s="615">
        <v>0.5</v>
      </c>
      <c r="DA43" s="640"/>
      <c r="DB43" s="640"/>
      <c r="DC43" s="644"/>
      <c r="DD43" s="619">
        <v>261249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7816688</v>
      </c>
      <c r="CS44" s="611"/>
      <c r="CT44" s="611"/>
      <c r="CU44" s="611"/>
      <c r="CV44" s="611"/>
      <c r="CW44" s="611"/>
      <c r="CX44" s="611"/>
      <c r="CY44" s="612"/>
      <c r="CZ44" s="615">
        <v>15.9</v>
      </c>
      <c r="DA44" s="616"/>
      <c r="DB44" s="616"/>
      <c r="DC44" s="622"/>
      <c r="DD44" s="619">
        <v>1272576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2756108</v>
      </c>
      <c r="CS45" s="642"/>
      <c r="CT45" s="642"/>
      <c r="CU45" s="642"/>
      <c r="CV45" s="642"/>
      <c r="CW45" s="642"/>
      <c r="CX45" s="642"/>
      <c r="CY45" s="643"/>
      <c r="CZ45" s="615">
        <v>5.6</v>
      </c>
      <c r="DA45" s="640"/>
      <c r="DB45" s="640"/>
      <c r="DC45" s="644"/>
      <c r="DD45" s="619">
        <v>162979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4877104</v>
      </c>
      <c r="CS46" s="611"/>
      <c r="CT46" s="611"/>
      <c r="CU46" s="611"/>
      <c r="CV46" s="611"/>
      <c r="CW46" s="611"/>
      <c r="CX46" s="611"/>
      <c r="CY46" s="612"/>
      <c r="CZ46" s="615">
        <v>9.9</v>
      </c>
      <c r="DA46" s="616"/>
      <c r="DB46" s="616"/>
      <c r="DC46" s="622"/>
      <c r="DD46" s="619">
        <v>1082744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1224971</v>
      </c>
      <c r="CS47" s="642"/>
      <c r="CT47" s="642"/>
      <c r="CU47" s="642"/>
      <c r="CV47" s="642"/>
      <c r="CW47" s="642"/>
      <c r="CX47" s="642"/>
      <c r="CY47" s="643"/>
      <c r="CZ47" s="615">
        <v>2.5</v>
      </c>
      <c r="DA47" s="640"/>
      <c r="DB47" s="640"/>
      <c r="DC47" s="644"/>
      <c r="DD47" s="619">
        <v>116844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49113043</v>
      </c>
      <c r="CS49" s="669"/>
      <c r="CT49" s="669"/>
      <c r="CU49" s="669"/>
      <c r="CV49" s="669"/>
      <c r="CW49" s="669"/>
      <c r="CX49" s="669"/>
      <c r="CY49" s="698"/>
      <c r="CZ49" s="690">
        <v>100</v>
      </c>
      <c r="DA49" s="699"/>
      <c r="DB49" s="699"/>
      <c r="DC49" s="700"/>
      <c r="DD49" s="701">
        <v>31538030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2i+augncqjSWc1bl3+lfBNQoHTjENS9ZAAmCSeSxfseI7Pka8XuVAcPafGzH0KDOCgRi/Tl80i7a0399+OooQ==" saltValue="BJA2VrEITK41hEV+ZKT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52599</v>
      </c>
      <c r="R7" s="740"/>
      <c r="S7" s="740"/>
      <c r="T7" s="740"/>
      <c r="U7" s="740"/>
      <c r="V7" s="740">
        <v>50389</v>
      </c>
      <c r="W7" s="740"/>
      <c r="X7" s="740"/>
      <c r="Y7" s="740"/>
      <c r="Z7" s="740"/>
      <c r="AA7" s="740">
        <v>2210</v>
      </c>
      <c r="AB7" s="740"/>
      <c r="AC7" s="740"/>
      <c r="AD7" s="740"/>
      <c r="AE7" s="741"/>
      <c r="AF7" s="742">
        <v>1491</v>
      </c>
      <c r="AG7" s="743"/>
      <c r="AH7" s="743"/>
      <c r="AI7" s="743"/>
      <c r="AJ7" s="744"/>
      <c r="AK7" s="745">
        <v>3096</v>
      </c>
      <c r="AL7" s="746"/>
      <c r="AM7" s="746"/>
      <c r="AN7" s="746"/>
      <c r="AO7" s="746"/>
      <c r="AP7" s="746">
        <v>47897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563</v>
      </c>
      <c r="BT7" s="734"/>
      <c r="BU7" s="734"/>
      <c r="BV7" s="734"/>
      <c r="BW7" s="734"/>
      <c r="BX7" s="734"/>
      <c r="BY7" s="734"/>
      <c r="BZ7" s="734"/>
      <c r="CA7" s="734"/>
      <c r="CB7" s="734"/>
      <c r="CC7" s="734"/>
      <c r="CD7" s="734"/>
      <c r="CE7" s="734"/>
      <c r="CF7" s="734"/>
      <c r="CG7" s="749"/>
      <c r="CH7" s="730">
        <v>3</v>
      </c>
      <c r="CI7" s="731"/>
      <c r="CJ7" s="731"/>
      <c r="CK7" s="731"/>
      <c r="CL7" s="732"/>
      <c r="CM7" s="730">
        <v>125</v>
      </c>
      <c r="CN7" s="731"/>
      <c r="CO7" s="731"/>
      <c r="CP7" s="731"/>
      <c r="CQ7" s="732"/>
      <c r="CR7" s="730">
        <v>20</v>
      </c>
      <c r="CS7" s="731"/>
      <c r="CT7" s="731"/>
      <c r="CU7" s="731"/>
      <c r="CV7" s="732"/>
      <c r="CW7" s="730" t="s">
        <v>554</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564</v>
      </c>
      <c r="BT8" s="761"/>
      <c r="BU8" s="761"/>
      <c r="BV8" s="761"/>
      <c r="BW8" s="761"/>
      <c r="BX8" s="761"/>
      <c r="BY8" s="761"/>
      <c r="BZ8" s="761"/>
      <c r="CA8" s="761"/>
      <c r="CB8" s="761"/>
      <c r="CC8" s="761"/>
      <c r="CD8" s="761"/>
      <c r="CE8" s="761"/>
      <c r="CF8" s="761"/>
      <c r="CG8" s="762"/>
      <c r="CH8" s="763">
        <v>0</v>
      </c>
      <c r="CI8" s="764"/>
      <c r="CJ8" s="764"/>
      <c r="CK8" s="764"/>
      <c r="CL8" s="765"/>
      <c r="CM8" s="763">
        <v>30</v>
      </c>
      <c r="CN8" s="764"/>
      <c r="CO8" s="764"/>
      <c r="CP8" s="764"/>
      <c r="CQ8" s="765"/>
      <c r="CR8" s="763">
        <v>10</v>
      </c>
      <c r="CS8" s="764"/>
      <c r="CT8" s="764"/>
      <c r="CU8" s="764"/>
      <c r="CV8" s="765"/>
      <c r="CW8" s="763" t="s">
        <v>554</v>
      </c>
      <c r="CX8" s="764"/>
      <c r="CY8" s="764"/>
      <c r="CZ8" s="764"/>
      <c r="DA8" s="765"/>
      <c r="DB8" s="763">
        <v>121</v>
      </c>
      <c r="DC8" s="764"/>
      <c r="DD8" s="764"/>
      <c r="DE8" s="764"/>
      <c r="DF8" s="765"/>
      <c r="DG8" s="763" t="s">
        <v>554</v>
      </c>
      <c r="DH8" s="764"/>
      <c r="DI8" s="764"/>
      <c r="DJ8" s="764"/>
      <c r="DK8" s="765"/>
      <c r="DL8" s="763" t="s">
        <v>554</v>
      </c>
      <c r="DM8" s="764"/>
      <c r="DN8" s="764"/>
      <c r="DO8" s="764"/>
      <c r="DP8" s="765"/>
      <c r="DQ8" s="763" t="s">
        <v>554</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565</v>
      </c>
      <c r="BT9" s="761"/>
      <c r="BU9" s="761"/>
      <c r="BV9" s="761"/>
      <c r="BW9" s="761"/>
      <c r="BX9" s="761"/>
      <c r="BY9" s="761"/>
      <c r="BZ9" s="761"/>
      <c r="CA9" s="761"/>
      <c r="CB9" s="761"/>
      <c r="CC9" s="761"/>
      <c r="CD9" s="761"/>
      <c r="CE9" s="761"/>
      <c r="CF9" s="761"/>
      <c r="CG9" s="762"/>
      <c r="CH9" s="763">
        <v>0</v>
      </c>
      <c r="CI9" s="764"/>
      <c r="CJ9" s="764"/>
      <c r="CK9" s="764"/>
      <c r="CL9" s="765"/>
      <c r="CM9" s="763">
        <v>2</v>
      </c>
      <c r="CN9" s="764"/>
      <c r="CO9" s="764"/>
      <c r="CP9" s="764"/>
      <c r="CQ9" s="765"/>
      <c r="CR9" s="763">
        <v>9</v>
      </c>
      <c r="CS9" s="764"/>
      <c r="CT9" s="764"/>
      <c r="CU9" s="764"/>
      <c r="CV9" s="765"/>
      <c r="CW9" s="763">
        <v>0</v>
      </c>
      <c r="CX9" s="764"/>
      <c r="CY9" s="764"/>
      <c r="CZ9" s="764"/>
      <c r="DA9" s="765"/>
      <c r="DB9" s="763" t="s">
        <v>554</v>
      </c>
      <c r="DC9" s="764"/>
      <c r="DD9" s="764"/>
      <c r="DE9" s="764"/>
      <c r="DF9" s="765"/>
      <c r="DG9" s="763" t="s">
        <v>554</v>
      </c>
      <c r="DH9" s="764"/>
      <c r="DI9" s="764"/>
      <c r="DJ9" s="764"/>
      <c r="DK9" s="765"/>
      <c r="DL9" s="763" t="s">
        <v>554</v>
      </c>
      <c r="DM9" s="764"/>
      <c r="DN9" s="764"/>
      <c r="DO9" s="764"/>
      <c r="DP9" s="765"/>
      <c r="DQ9" s="763" t="s">
        <v>554</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566</v>
      </c>
      <c r="BT10" s="761"/>
      <c r="BU10" s="761"/>
      <c r="BV10" s="761"/>
      <c r="BW10" s="761"/>
      <c r="BX10" s="761"/>
      <c r="BY10" s="761"/>
      <c r="BZ10" s="761"/>
      <c r="CA10" s="761"/>
      <c r="CB10" s="761"/>
      <c r="CC10" s="761"/>
      <c r="CD10" s="761"/>
      <c r="CE10" s="761"/>
      <c r="CF10" s="761"/>
      <c r="CG10" s="762"/>
      <c r="CH10" s="763">
        <v>-1</v>
      </c>
      <c r="CI10" s="764"/>
      <c r="CJ10" s="764"/>
      <c r="CK10" s="764"/>
      <c r="CL10" s="765"/>
      <c r="CM10" s="763">
        <v>54</v>
      </c>
      <c r="CN10" s="764"/>
      <c r="CO10" s="764"/>
      <c r="CP10" s="764"/>
      <c r="CQ10" s="765"/>
      <c r="CR10" s="763">
        <v>27</v>
      </c>
      <c r="CS10" s="764"/>
      <c r="CT10" s="764"/>
      <c r="CU10" s="764"/>
      <c r="CV10" s="765"/>
      <c r="CW10" s="763">
        <v>11</v>
      </c>
      <c r="CX10" s="764"/>
      <c r="CY10" s="764"/>
      <c r="CZ10" s="764"/>
      <c r="DA10" s="765"/>
      <c r="DB10" s="763" t="s">
        <v>554</v>
      </c>
      <c r="DC10" s="764"/>
      <c r="DD10" s="764"/>
      <c r="DE10" s="764"/>
      <c r="DF10" s="765"/>
      <c r="DG10" s="763" t="s">
        <v>554</v>
      </c>
      <c r="DH10" s="764"/>
      <c r="DI10" s="764"/>
      <c r="DJ10" s="764"/>
      <c r="DK10" s="765"/>
      <c r="DL10" s="763" t="s">
        <v>554</v>
      </c>
      <c r="DM10" s="764"/>
      <c r="DN10" s="764"/>
      <c r="DO10" s="764"/>
      <c r="DP10" s="765"/>
      <c r="DQ10" s="763" t="s">
        <v>554</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567</v>
      </c>
      <c r="BT11" s="761"/>
      <c r="BU11" s="761"/>
      <c r="BV11" s="761"/>
      <c r="BW11" s="761"/>
      <c r="BX11" s="761"/>
      <c r="BY11" s="761"/>
      <c r="BZ11" s="761"/>
      <c r="CA11" s="761"/>
      <c r="CB11" s="761"/>
      <c r="CC11" s="761"/>
      <c r="CD11" s="761"/>
      <c r="CE11" s="761"/>
      <c r="CF11" s="761"/>
      <c r="CG11" s="762"/>
      <c r="CH11" s="763">
        <v>0</v>
      </c>
      <c r="CI11" s="764"/>
      <c r="CJ11" s="764"/>
      <c r="CK11" s="764"/>
      <c r="CL11" s="765"/>
      <c r="CM11" s="763">
        <v>9</v>
      </c>
      <c r="CN11" s="764"/>
      <c r="CO11" s="764"/>
      <c r="CP11" s="764"/>
      <c r="CQ11" s="765"/>
      <c r="CR11" s="763">
        <v>2</v>
      </c>
      <c r="CS11" s="764"/>
      <c r="CT11" s="764"/>
      <c r="CU11" s="764"/>
      <c r="CV11" s="765"/>
      <c r="CW11" s="763" t="s">
        <v>554</v>
      </c>
      <c r="CX11" s="764"/>
      <c r="CY11" s="764"/>
      <c r="CZ11" s="764"/>
      <c r="DA11" s="765"/>
      <c r="DB11" s="763" t="s">
        <v>554</v>
      </c>
      <c r="DC11" s="764"/>
      <c r="DD11" s="764"/>
      <c r="DE11" s="764"/>
      <c r="DF11" s="765"/>
      <c r="DG11" s="763" t="s">
        <v>554</v>
      </c>
      <c r="DH11" s="764"/>
      <c r="DI11" s="764"/>
      <c r="DJ11" s="764"/>
      <c r="DK11" s="765"/>
      <c r="DL11" s="763" t="s">
        <v>554</v>
      </c>
      <c r="DM11" s="764"/>
      <c r="DN11" s="764"/>
      <c r="DO11" s="764"/>
      <c r="DP11" s="765"/>
      <c r="DQ11" s="763" t="s">
        <v>554</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568</v>
      </c>
      <c r="BT12" s="761"/>
      <c r="BU12" s="761"/>
      <c r="BV12" s="761"/>
      <c r="BW12" s="761"/>
      <c r="BX12" s="761"/>
      <c r="BY12" s="761"/>
      <c r="BZ12" s="761"/>
      <c r="CA12" s="761"/>
      <c r="CB12" s="761"/>
      <c r="CC12" s="761"/>
      <c r="CD12" s="761"/>
      <c r="CE12" s="761"/>
      <c r="CF12" s="761"/>
      <c r="CG12" s="762"/>
      <c r="CH12" s="763">
        <v>-1</v>
      </c>
      <c r="CI12" s="764"/>
      <c r="CJ12" s="764"/>
      <c r="CK12" s="764"/>
      <c r="CL12" s="765"/>
      <c r="CM12" s="763">
        <v>29</v>
      </c>
      <c r="CN12" s="764"/>
      <c r="CO12" s="764"/>
      <c r="CP12" s="764"/>
      <c r="CQ12" s="765"/>
      <c r="CR12" s="763">
        <v>103</v>
      </c>
      <c r="CS12" s="764"/>
      <c r="CT12" s="764"/>
      <c r="CU12" s="764"/>
      <c r="CV12" s="765"/>
      <c r="CW12" s="763">
        <v>0</v>
      </c>
      <c r="CX12" s="764"/>
      <c r="CY12" s="764"/>
      <c r="CZ12" s="764"/>
      <c r="DA12" s="765"/>
      <c r="DB12" s="763" t="s">
        <v>554</v>
      </c>
      <c r="DC12" s="764"/>
      <c r="DD12" s="764"/>
      <c r="DE12" s="764"/>
      <c r="DF12" s="765"/>
      <c r="DG12" s="763" t="s">
        <v>554</v>
      </c>
      <c r="DH12" s="764"/>
      <c r="DI12" s="764"/>
      <c r="DJ12" s="764"/>
      <c r="DK12" s="765"/>
      <c r="DL12" s="763" t="s">
        <v>554</v>
      </c>
      <c r="DM12" s="764"/>
      <c r="DN12" s="764"/>
      <c r="DO12" s="764"/>
      <c r="DP12" s="765"/>
      <c r="DQ12" s="763" t="s">
        <v>554</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569</v>
      </c>
      <c r="BT13" s="761"/>
      <c r="BU13" s="761"/>
      <c r="BV13" s="761"/>
      <c r="BW13" s="761"/>
      <c r="BX13" s="761"/>
      <c r="BY13" s="761"/>
      <c r="BZ13" s="761"/>
      <c r="CA13" s="761"/>
      <c r="CB13" s="761"/>
      <c r="CC13" s="761"/>
      <c r="CD13" s="761"/>
      <c r="CE13" s="761"/>
      <c r="CF13" s="761"/>
      <c r="CG13" s="762"/>
      <c r="CH13" s="763">
        <v>-10</v>
      </c>
      <c r="CI13" s="764"/>
      <c r="CJ13" s="764"/>
      <c r="CK13" s="764"/>
      <c r="CL13" s="765"/>
      <c r="CM13" s="763">
        <v>41</v>
      </c>
      <c r="CN13" s="764"/>
      <c r="CO13" s="764"/>
      <c r="CP13" s="764"/>
      <c r="CQ13" s="765"/>
      <c r="CR13" s="763">
        <v>3</v>
      </c>
      <c r="CS13" s="764"/>
      <c r="CT13" s="764"/>
      <c r="CU13" s="764"/>
      <c r="CV13" s="765"/>
      <c r="CW13" s="763">
        <v>28</v>
      </c>
      <c r="CX13" s="764"/>
      <c r="CY13" s="764"/>
      <c r="CZ13" s="764"/>
      <c r="DA13" s="765"/>
      <c r="DB13" s="763" t="s">
        <v>554</v>
      </c>
      <c r="DC13" s="764"/>
      <c r="DD13" s="764"/>
      <c r="DE13" s="764"/>
      <c r="DF13" s="765"/>
      <c r="DG13" s="763" t="s">
        <v>554</v>
      </c>
      <c r="DH13" s="764"/>
      <c r="DI13" s="764"/>
      <c r="DJ13" s="764"/>
      <c r="DK13" s="765"/>
      <c r="DL13" s="763" t="s">
        <v>554</v>
      </c>
      <c r="DM13" s="764"/>
      <c r="DN13" s="764"/>
      <c r="DO13" s="764"/>
      <c r="DP13" s="765"/>
      <c r="DQ13" s="763" t="s">
        <v>554</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570</v>
      </c>
      <c r="BT14" s="761"/>
      <c r="BU14" s="761"/>
      <c r="BV14" s="761"/>
      <c r="BW14" s="761"/>
      <c r="BX14" s="761"/>
      <c r="BY14" s="761"/>
      <c r="BZ14" s="761"/>
      <c r="CA14" s="761"/>
      <c r="CB14" s="761"/>
      <c r="CC14" s="761"/>
      <c r="CD14" s="761"/>
      <c r="CE14" s="761"/>
      <c r="CF14" s="761"/>
      <c r="CG14" s="762"/>
      <c r="CH14" s="763">
        <v>18</v>
      </c>
      <c r="CI14" s="764"/>
      <c r="CJ14" s="764"/>
      <c r="CK14" s="764"/>
      <c r="CL14" s="765"/>
      <c r="CM14" s="763">
        <v>59</v>
      </c>
      <c r="CN14" s="764"/>
      <c r="CO14" s="764"/>
      <c r="CP14" s="764"/>
      <c r="CQ14" s="765"/>
      <c r="CR14" s="763">
        <v>0</v>
      </c>
      <c r="CS14" s="764"/>
      <c r="CT14" s="764"/>
      <c r="CU14" s="764"/>
      <c r="CV14" s="765"/>
      <c r="CW14" s="763">
        <v>44</v>
      </c>
      <c r="CX14" s="764"/>
      <c r="CY14" s="764"/>
      <c r="CZ14" s="764"/>
      <c r="DA14" s="765"/>
      <c r="DB14" s="763" t="s">
        <v>554</v>
      </c>
      <c r="DC14" s="764"/>
      <c r="DD14" s="764"/>
      <c r="DE14" s="764"/>
      <c r="DF14" s="765"/>
      <c r="DG14" s="763" t="s">
        <v>554</v>
      </c>
      <c r="DH14" s="764"/>
      <c r="DI14" s="764"/>
      <c r="DJ14" s="764"/>
      <c r="DK14" s="765"/>
      <c r="DL14" s="763" t="s">
        <v>554</v>
      </c>
      <c r="DM14" s="764"/>
      <c r="DN14" s="764"/>
      <c r="DO14" s="764"/>
      <c r="DP14" s="765"/>
      <c r="DQ14" s="763" t="s">
        <v>554</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571</v>
      </c>
      <c r="BT15" s="761"/>
      <c r="BU15" s="761"/>
      <c r="BV15" s="761"/>
      <c r="BW15" s="761"/>
      <c r="BX15" s="761"/>
      <c r="BY15" s="761"/>
      <c r="BZ15" s="761"/>
      <c r="CA15" s="761"/>
      <c r="CB15" s="761"/>
      <c r="CC15" s="761"/>
      <c r="CD15" s="761"/>
      <c r="CE15" s="761"/>
      <c r="CF15" s="761"/>
      <c r="CG15" s="762"/>
      <c r="CH15" s="763">
        <v>0</v>
      </c>
      <c r="CI15" s="764"/>
      <c r="CJ15" s="764"/>
      <c r="CK15" s="764"/>
      <c r="CL15" s="765"/>
      <c r="CM15" s="763">
        <v>8</v>
      </c>
      <c r="CN15" s="764"/>
      <c r="CO15" s="764"/>
      <c r="CP15" s="764"/>
      <c r="CQ15" s="765"/>
      <c r="CR15" s="763">
        <v>3</v>
      </c>
      <c r="CS15" s="764"/>
      <c r="CT15" s="764"/>
      <c r="CU15" s="764"/>
      <c r="CV15" s="765"/>
      <c r="CW15" s="763">
        <v>17</v>
      </c>
      <c r="CX15" s="764"/>
      <c r="CY15" s="764"/>
      <c r="CZ15" s="764"/>
      <c r="DA15" s="765"/>
      <c r="DB15" s="763" t="s">
        <v>554</v>
      </c>
      <c r="DC15" s="764"/>
      <c r="DD15" s="764"/>
      <c r="DE15" s="764"/>
      <c r="DF15" s="765"/>
      <c r="DG15" s="763" t="s">
        <v>554</v>
      </c>
      <c r="DH15" s="764"/>
      <c r="DI15" s="764"/>
      <c r="DJ15" s="764"/>
      <c r="DK15" s="765"/>
      <c r="DL15" s="763" t="s">
        <v>554</v>
      </c>
      <c r="DM15" s="764"/>
      <c r="DN15" s="764"/>
      <c r="DO15" s="764"/>
      <c r="DP15" s="765"/>
      <c r="DQ15" s="763" t="s">
        <v>554</v>
      </c>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51323</v>
      </c>
      <c r="R23" s="780"/>
      <c r="S23" s="780"/>
      <c r="T23" s="780"/>
      <c r="U23" s="780"/>
      <c r="V23" s="780">
        <v>49113</v>
      </c>
      <c r="W23" s="780"/>
      <c r="X23" s="780"/>
      <c r="Y23" s="780"/>
      <c r="Z23" s="780"/>
      <c r="AA23" s="780">
        <v>2210</v>
      </c>
      <c r="AB23" s="780"/>
      <c r="AC23" s="780"/>
      <c r="AD23" s="780"/>
      <c r="AE23" s="781"/>
      <c r="AF23" s="782">
        <v>1491</v>
      </c>
      <c r="AG23" s="780"/>
      <c r="AH23" s="780"/>
      <c r="AI23" s="780"/>
      <c r="AJ23" s="783"/>
      <c r="AK23" s="784"/>
      <c r="AL23" s="785"/>
      <c r="AM23" s="785"/>
      <c r="AN23" s="785"/>
      <c r="AO23" s="785"/>
      <c r="AP23" s="780">
        <v>47897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5642</v>
      </c>
      <c r="R28" s="810"/>
      <c r="S28" s="810"/>
      <c r="T28" s="810"/>
      <c r="U28" s="810"/>
      <c r="V28" s="810">
        <v>5529</v>
      </c>
      <c r="W28" s="810"/>
      <c r="X28" s="810"/>
      <c r="Y28" s="810"/>
      <c r="Z28" s="810"/>
      <c r="AA28" s="810">
        <v>113</v>
      </c>
      <c r="AB28" s="810"/>
      <c r="AC28" s="810"/>
      <c r="AD28" s="810"/>
      <c r="AE28" s="811"/>
      <c r="AF28" s="812">
        <v>113</v>
      </c>
      <c r="AG28" s="810"/>
      <c r="AH28" s="810"/>
      <c r="AI28" s="810"/>
      <c r="AJ28" s="813"/>
      <c r="AK28" s="814">
        <v>448</v>
      </c>
      <c r="AL28" s="815"/>
      <c r="AM28" s="815"/>
      <c r="AN28" s="815"/>
      <c r="AO28" s="815"/>
      <c r="AP28" s="815" t="s">
        <v>554</v>
      </c>
      <c r="AQ28" s="815"/>
      <c r="AR28" s="815"/>
      <c r="AS28" s="815"/>
      <c r="AT28" s="815"/>
      <c r="AU28" s="815" t="s">
        <v>554</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939</v>
      </c>
      <c r="R29" s="771"/>
      <c r="S29" s="771"/>
      <c r="T29" s="771"/>
      <c r="U29" s="771"/>
      <c r="V29" s="771">
        <v>922</v>
      </c>
      <c r="W29" s="771"/>
      <c r="X29" s="771"/>
      <c r="Y29" s="771"/>
      <c r="Z29" s="771"/>
      <c r="AA29" s="771">
        <v>16</v>
      </c>
      <c r="AB29" s="771"/>
      <c r="AC29" s="771"/>
      <c r="AD29" s="771"/>
      <c r="AE29" s="772"/>
      <c r="AF29" s="773">
        <v>16</v>
      </c>
      <c r="AG29" s="774"/>
      <c r="AH29" s="774"/>
      <c r="AI29" s="774"/>
      <c r="AJ29" s="775"/>
      <c r="AK29" s="821">
        <v>263</v>
      </c>
      <c r="AL29" s="817"/>
      <c r="AM29" s="817"/>
      <c r="AN29" s="817"/>
      <c r="AO29" s="817"/>
      <c r="AP29" s="817" t="s">
        <v>554</v>
      </c>
      <c r="AQ29" s="817"/>
      <c r="AR29" s="817"/>
      <c r="AS29" s="817"/>
      <c r="AT29" s="817"/>
      <c r="AU29" s="817" t="s">
        <v>554</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8931</v>
      </c>
      <c r="R30" s="771"/>
      <c r="S30" s="771"/>
      <c r="T30" s="771"/>
      <c r="U30" s="771"/>
      <c r="V30" s="771">
        <v>8551</v>
      </c>
      <c r="W30" s="771"/>
      <c r="X30" s="771"/>
      <c r="Y30" s="771"/>
      <c r="Z30" s="771"/>
      <c r="AA30" s="771">
        <v>380</v>
      </c>
      <c r="AB30" s="771"/>
      <c r="AC30" s="771"/>
      <c r="AD30" s="771"/>
      <c r="AE30" s="772"/>
      <c r="AF30" s="773">
        <v>380</v>
      </c>
      <c r="AG30" s="774"/>
      <c r="AH30" s="774"/>
      <c r="AI30" s="774"/>
      <c r="AJ30" s="775"/>
      <c r="AK30" s="821">
        <v>1309</v>
      </c>
      <c r="AL30" s="817"/>
      <c r="AM30" s="817"/>
      <c r="AN30" s="817"/>
      <c r="AO30" s="817"/>
      <c r="AP30" s="817" t="s">
        <v>554</v>
      </c>
      <c r="AQ30" s="817"/>
      <c r="AR30" s="817"/>
      <c r="AS30" s="817"/>
      <c r="AT30" s="817"/>
      <c r="AU30" s="817" t="s">
        <v>554</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232</v>
      </c>
      <c r="R31" s="771"/>
      <c r="S31" s="771"/>
      <c r="T31" s="771"/>
      <c r="U31" s="771"/>
      <c r="V31" s="771">
        <v>232</v>
      </c>
      <c r="W31" s="771"/>
      <c r="X31" s="771"/>
      <c r="Y31" s="771"/>
      <c r="Z31" s="771"/>
      <c r="AA31" s="771" t="s">
        <v>554</v>
      </c>
      <c r="AB31" s="771"/>
      <c r="AC31" s="771"/>
      <c r="AD31" s="771"/>
      <c r="AE31" s="772"/>
      <c r="AF31" s="773" t="s">
        <v>122</v>
      </c>
      <c r="AG31" s="774"/>
      <c r="AH31" s="774"/>
      <c r="AI31" s="774"/>
      <c r="AJ31" s="775"/>
      <c r="AK31" s="821">
        <v>28</v>
      </c>
      <c r="AL31" s="817"/>
      <c r="AM31" s="817"/>
      <c r="AN31" s="817"/>
      <c r="AO31" s="817"/>
      <c r="AP31" s="817" t="s">
        <v>554</v>
      </c>
      <c r="AQ31" s="817"/>
      <c r="AR31" s="817"/>
      <c r="AS31" s="817"/>
      <c r="AT31" s="817"/>
      <c r="AU31" s="817" t="s">
        <v>554</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608</v>
      </c>
      <c r="R32" s="771"/>
      <c r="S32" s="771"/>
      <c r="T32" s="771"/>
      <c r="U32" s="771"/>
      <c r="V32" s="771">
        <v>589</v>
      </c>
      <c r="W32" s="771"/>
      <c r="X32" s="771"/>
      <c r="Y32" s="771"/>
      <c r="Z32" s="771"/>
      <c r="AA32" s="771">
        <v>20</v>
      </c>
      <c r="AB32" s="771"/>
      <c r="AC32" s="771"/>
      <c r="AD32" s="771"/>
      <c r="AE32" s="772"/>
      <c r="AF32" s="773">
        <v>17</v>
      </c>
      <c r="AG32" s="774"/>
      <c r="AH32" s="774"/>
      <c r="AI32" s="774"/>
      <c r="AJ32" s="775"/>
      <c r="AK32" s="821">
        <v>239</v>
      </c>
      <c r="AL32" s="817"/>
      <c r="AM32" s="817"/>
      <c r="AN32" s="817"/>
      <c r="AO32" s="817"/>
      <c r="AP32" s="817">
        <v>38</v>
      </c>
      <c r="AQ32" s="817"/>
      <c r="AR32" s="817"/>
      <c r="AS32" s="817"/>
      <c r="AT32" s="817"/>
      <c r="AU32" s="817">
        <v>9</v>
      </c>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1498</v>
      </c>
      <c r="R33" s="771"/>
      <c r="S33" s="771"/>
      <c r="T33" s="771"/>
      <c r="U33" s="771"/>
      <c r="V33" s="771">
        <v>1835</v>
      </c>
      <c r="W33" s="771"/>
      <c r="X33" s="771"/>
      <c r="Y33" s="771"/>
      <c r="Z33" s="771"/>
      <c r="AA33" s="771">
        <v>-338</v>
      </c>
      <c r="AB33" s="771"/>
      <c r="AC33" s="771"/>
      <c r="AD33" s="771"/>
      <c r="AE33" s="772"/>
      <c r="AF33" s="773">
        <v>775</v>
      </c>
      <c r="AG33" s="774"/>
      <c r="AH33" s="774"/>
      <c r="AI33" s="774"/>
      <c r="AJ33" s="775"/>
      <c r="AK33" s="821">
        <v>504</v>
      </c>
      <c r="AL33" s="817"/>
      <c r="AM33" s="817"/>
      <c r="AN33" s="817"/>
      <c r="AO33" s="817"/>
      <c r="AP33" s="817">
        <v>5843</v>
      </c>
      <c r="AQ33" s="817"/>
      <c r="AR33" s="817"/>
      <c r="AS33" s="817"/>
      <c r="AT33" s="817"/>
      <c r="AU33" s="817">
        <v>4721</v>
      </c>
      <c r="AV33" s="817"/>
      <c r="AW33" s="817"/>
      <c r="AX33" s="817"/>
      <c r="AY33" s="817"/>
      <c r="AZ33" s="818" t="s">
        <v>554</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2493</v>
      </c>
      <c r="R34" s="771"/>
      <c r="S34" s="771"/>
      <c r="T34" s="771"/>
      <c r="U34" s="771"/>
      <c r="V34" s="771">
        <v>2393</v>
      </c>
      <c r="W34" s="771"/>
      <c r="X34" s="771"/>
      <c r="Y34" s="771"/>
      <c r="Z34" s="771"/>
      <c r="AA34" s="771">
        <v>99</v>
      </c>
      <c r="AB34" s="771"/>
      <c r="AC34" s="771"/>
      <c r="AD34" s="771"/>
      <c r="AE34" s="772"/>
      <c r="AF34" s="773">
        <v>2579</v>
      </c>
      <c r="AG34" s="774"/>
      <c r="AH34" s="774"/>
      <c r="AI34" s="774"/>
      <c r="AJ34" s="775"/>
      <c r="AK34" s="821">
        <v>926</v>
      </c>
      <c r="AL34" s="817"/>
      <c r="AM34" s="817"/>
      <c r="AN34" s="817"/>
      <c r="AO34" s="817"/>
      <c r="AP34" s="817">
        <v>12025</v>
      </c>
      <c r="AQ34" s="817"/>
      <c r="AR34" s="817"/>
      <c r="AS34" s="817"/>
      <c r="AT34" s="817"/>
      <c r="AU34" s="817">
        <v>6692</v>
      </c>
      <c r="AV34" s="817"/>
      <c r="AW34" s="817"/>
      <c r="AX34" s="817"/>
      <c r="AY34" s="817"/>
      <c r="AZ34" s="818" t="s">
        <v>554</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3155</v>
      </c>
      <c r="R35" s="771"/>
      <c r="S35" s="771"/>
      <c r="T35" s="771"/>
      <c r="U35" s="771"/>
      <c r="V35" s="771">
        <v>3104</v>
      </c>
      <c r="W35" s="771"/>
      <c r="X35" s="771"/>
      <c r="Y35" s="771"/>
      <c r="Z35" s="771"/>
      <c r="AA35" s="771">
        <v>51</v>
      </c>
      <c r="AB35" s="771"/>
      <c r="AC35" s="771"/>
      <c r="AD35" s="771"/>
      <c r="AE35" s="772"/>
      <c r="AF35" s="773">
        <v>645</v>
      </c>
      <c r="AG35" s="774"/>
      <c r="AH35" s="774"/>
      <c r="AI35" s="774"/>
      <c r="AJ35" s="775"/>
      <c r="AK35" s="821">
        <v>1734</v>
      </c>
      <c r="AL35" s="817"/>
      <c r="AM35" s="817"/>
      <c r="AN35" s="817"/>
      <c r="AO35" s="817"/>
      <c r="AP35" s="817">
        <v>16206</v>
      </c>
      <c r="AQ35" s="817"/>
      <c r="AR35" s="817"/>
      <c r="AS35" s="817"/>
      <c r="AT35" s="817"/>
      <c r="AU35" s="817">
        <v>14622</v>
      </c>
      <c r="AV35" s="817"/>
      <c r="AW35" s="817"/>
      <c r="AX35" s="817"/>
      <c r="AY35" s="817"/>
      <c r="AZ35" s="818" t="s">
        <v>554</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398</v>
      </c>
      <c r="C36" s="768"/>
      <c r="D36" s="768"/>
      <c r="E36" s="768"/>
      <c r="F36" s="768"/>
      <c r="G36" s="768"/>
      <c r="H36" s="768"/>
      <c r="I36" s="768"/>
      <c r="J36" s="768"/>
      <c r="K36" s="768"/>
      <c r="L36" s="768"/>
      <c r="M36" s="768"/>
      <c r="N36" s="768"/>
      <c r="O36" s="768"/>
      <c r="P36" s="769"/>
      <c r="Q36" s="770">
        <v>37</v>
      </c>
      <c r="R36" s="771"/>
      <c r="S36" s="771"/>
      <c r="T36" s="771"/>
      <c r="U36" s="771"/>
      <c r="V36" s="771">
        <v>37</v>
      </c>
      <c r="W36" s="771"/>
      <c r="X36" s="771"/>
      <c r="Y36" s="771"/>
      <c r="Z36" s="771"/>
      <c r="AA36" s="771" t="s">
        <v>554</v>
      </c>
      <c r="AB36" s="771"/>
      <c r="AC36" s="771"/>
      <c r="AD36" s="771"/>
      <c r="AE36" s="772"/>
      <c r="AF36" s="773" t="s">
        <v>122</v>
      </c>
      <c r="AG36" s="774"/>
      <c r="AH36" s="774"/>
      <c r="AI36" s="774"/>
      <c r="AJ36" s="775"/>
      <c r="AK36" s="821" t="s">
        <v>554</v>
      </c>
      <c r="AL36" s="817"/>
      <c r="AM36" s="817"/>
      <c r="AN36" s="817"/>
      <c r="AO36" s="817"/>
      <c r="AP36" s="817" t="s">
        <v>554</v>
      </c>
      <c r="AQ36" s="817"/>
      <c r="AR36" s="817"/>
      <c r="AS36" s="817"/>
      <c r="AT36" s="817"/>
      <c r="AU36" s="817" t="s">
        <v>554</v>
      </c>
      <c r="AV36" s="817"/>
      <c r="AW36" s="817"/>
      <c r="AX36" s="817"/>
      <c r="AY36" s="817"/>
      <c r="AZ36" s="818" t="s">
        <v>554</v>
      </c>
      <c r="BA36" s="818"/>
      <c r="BB36" s="818"/>
      <c r="BC36" s="818"/>
      <c r="BD36" s="818"/>
      <c r="BE36" s="819" t="s">
        <v>399</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4526</v>
      </c>
      <c r="AG63" s="831"/>
      <c r="AH63" s="831"/>
      <c r="AI63" s="831"/>
      <c r="AJ63" s="832"/>
      <c r="AK63" s="833"/>
      <c r="AL63" s="828"/>
      <c r="AM63" s="828"/>
      <c r="AN63" s="828"/>
      <c r="AO63" s="828"/>
      <c r="AP63" s="831">
        <v>34112</v>
      </c>
      <c r="AQ63" s="831"/>
      <c r="AR63" s="831"/>
      <c r="AS63" s="831"/>
      <c r="AT63" s="831"/>
      <c r="AU63" s="831">
        <v>26045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404</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555</v>
      </c>
      <c r="C68" s="857"/>
      <c r="D68" s="857"/>
      <c r="E68" s="857"/>
      <c r="F68" s="857"/>
      <c r="G68" s="857"/>
      <c r="H68" s="857"/>
      <c r="I68" s="857"/>
      <c r="J68" s="857"/>
      <c r="K68" s="857"/>
      <c r="L68" s="857"/>
      <c r="M68" s="857"/>
      <c r="N68" s="857"/>
      <c r="O68" s="857"/>
      <c r="P68" s="858"/>
      <c r="Q68" s="859">
        <v>483</v>
      </c>
      <c r="R68" s="853"/>
      <c r="S68" s="853"/>
      <c r="T68" s="853"/>
      <c r="U68" s="853"/>
      <c r="V68" s="853">
        <v>397</v>
      </c>
      <c r="W68" s="853"/>
      <c r="X68" s="853"/>
      <c r="Y68" s="853"/>
      <c r="Z68" s="853"/>
      <c r="AA68" s="853">
        <v>87</v>
      </c>
      <c r="AB68" s="853"/>
      <c r="AC68" s="853"/>
      <c r="AD68" s="853"/>
      <c r="AE68" s="853"/>
      <c r="AF68" s="853">
        <v>87</v>
      </c>
      <c r="AG68" s="853"/>
      <c r="AH68" s="853"/>
      <c r="AI68" s="853"/>
      <c r="AJ68" s="853"/>
      <c r="AK68" s="853">
        <v>93</v>
      </c>
      <c r="AL68" s="853"/>
      <c r="AM68" s="853"/>
      <c r="AN68" s="853"/>
      <c r="AO68" s="853"/>
      <c r="AP68" s="853" t="s">
        <v>554</v>
      </c>
      <c r="AQ68" s="853"/>
      <c r="AR68" s="853"/>
      <c r="AS68" s="853"/>
      <c r="AT68" s="853"/>
      <c r="AU68" s="853" t="s">
        <v>554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556</v>
      </c>
      <c r="C69" s="861"/>
      <c r="D69" s="861"/>
      <c r="E69" s="861"/>
      <c r="F69" s="861"/>
      <c r="G69" s="861"/>
      <c r="H69" s="861"/>
      <c r="I69" s="861"/>
      <c r="J69" s="861"/>
      <c r="K69" s="861"/>
      <c r="L69" s="861"/>
      <c r="M69" s="861"/>
      <c r="N69" s="861"/>
      <c r="O69" s="861"/>
      <c r="P69" s="862"/>
      <c r="Q69" s="863">
        <v>5552</v>
      </c>
      <c r="R69" s="817"/>
      <c r="S69" s="817"/>
      <c r="T69" s="817"/>
      <c r="U69" s="817"/>
      <c r="V69" s="817">
        <v>4641</v>
      </c>
      <c r="W69" s="817"/>
      <c r="X69" s="817"/>
      <c r="Y69" s="817"/>
      <c r="Z69" s="817"/>
      <c r="AA69" s="817">
        <v>912</v>
      </c>
      <c r="AB69" s="817"/>
      <c r="AC69" s="817"/>
      <c r="AD69" s="817"/>
      <c r="AE69" s="817"/>
      <c r="AF69" s="817">
        <v>912</v>
      </c>
      <c r="AG69" s="817"/>
      <c r="AH69" s="817"/>
      <c r="AI69" s="817"/>
      <c r="AJ69" s="817"/>
      <c r="AK69" s="817">
        <v>0</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557</v>
      </c>
      <c r="C70" s="861"/>
      <c r="D70" s="861"/>
      <c r="E70" s="861"/>
      <c r="F70" s="861"/>
      <c r="G70" s="861"/>
      <c r="H70" s="861"/>
      <c r="I70" s="861"/>
      <c r="J70" s="861"/>
      <c r="K70" s="861"/>
      <c r="L70" s="861"/>
      <c r="M70" s="861"/>
      <c r="N70" s="861"/>
      <c r="O70" s="861"/>
      <c r="P70" s="862"/>
      <c r="Q70" s="863">
        <v>1491</v>
      </c>
      <c r="R70" s="817"/>
      <c r="S70" s="817"/>
      <c r="T70" s="817"/>
      <c r="U70" s="817"/>
      <c r="V70" s="817">
        <v>1487</v>
      </c>
      <c r="W70" s="817"/>
      <c r="X70" s="817"/>
      <c r="Y70" s="817"/>
      <c r="Z70" s="817"/>
      <c r="AA70" s="817">
        <v>3</v>
      </c>
      <c r="AB70" s="817"/>
      <c r="AC70" s="817"/>
      <c r="AD70" s="817"/>
      <c r="AE70" s="817"/>
      <c r="AF70" s="817">
        <v>3</v>
      </c>
      <c r="AG70" s="817"/>
      <c r="AH70" s="817"/>
      <c r="AI70" s="817"/>
      <c r="AJ70" s="817"/>
      <c r="AK70" s="817">
        <v>41</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558</v>
      </c>
      <c r="C71" s="861"/>
      <c r="D71" s="861"/>
      <c r="E71" s="861"/>
      <c r="F71" s="861"/>
      <c r="G71" s="861"/>
      <c r="H71" s="861"/>
      <c r="I71" s="861"/>
      <c r="J71" s="861"/>
      <c r="K71" s="861"/>
      <c r="L71" s="861"/>
      <c r="M71" s="861"/>
      <c r="N71" s="861"/>
      <c r="O71" s="861"/>
      <c r="P71" s="862"/>
      <c r="Q71" s="863">
        <v>8</v>
      </c>
      <c r="R71" s="817"/>
      <c r="S71" s="817"/>
      <c r="T71" s="817"/>
      <c r="U71" s="817"/>
      <c r="V71" s="817">
        <v>7</v>
      </c>
      <c r="W71" s="817"/>
      <c r="X71" s="817"/>
      <c r="Y71" s="817"/>
      <c r="Z71" s="817"/>
      <c r="AA71" s="817">
        <v>0</v>
      </c>
      <c r="AB71" s="817"/>
      <c r="AC71" s="817"/>
      <c r="AD71" s="817"/>
      <c r="AE71" s="817"/>
      <c r="AF71" s="817">
        <v>0</v>
      </c>
      <c r="AG71" s="817"/>
      <c r="AH71" s="817"/>
      <c r="AI71" s="817"/>
      <c r="AJ71" s="817"/>
      <c r="AK71" s="817">
        <v>5</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559</v>
      </c>
      <c r="C72" s="861"/>
      <c r="D72" s="861"/>
      <c r="E72" s="861"/>
      <c r="F72" s="861"/>
      <c r="G72" s="861"/>
      <c r="H72" s="861"/>
      <c r="I72" s="861"/>
      <c r="J72" s="861"/>
      <c r="K72" s="861"/>
      <c r="L72" s="861"/>
      <c r="M72" s="861"/>
      <c r="N72" s="861"/>
      <c r="O72" s="861"/>
      <c r="P72" s="862"/>
      <c r="Q72" s="863">
        <v>33</v>
      </c>
      <c r="R72" s="817"/>
      <c r="S72" s="817"/>
      <c r="T72" s="817"/>
      <c r="U72" s="817"/>
      <c r="V72" s="817">
        <v>17</v>
      </c>
      <c r="W72" s="817"/>
      <c r="X72" s="817"/>
      <c r="Y72" s="817"/>
      <c r="Z72" s="817"/>
      <c r="AA72" s="817">
        <v>17</v>
      </c>
      <c r="AB72" s="817"/>
      <c r="AC72" s="817"/>
      <c r="AD72" s="817"/>
      <c r="AE72" s="817"/>
      <c r="AF72" s="817">
        <v>17</v>
      </c>
      <c r="AG72" s="817"/>
      <c r="AH72" s="817"/>
      <c r="AI72" s="817"/>
      <c r="AJ72" s="817"/>
      <c r="AK72" s="817">
        <v>23</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560</v>
      </c>
      <c r="C73" s="861"/>
      <c r="D73" s="861"/>
      <c r="E73" s="861"/>
      <c r="F73" s="861"/>
      <c r="G73" s="861"/>
      <c r="H73" s="861"/>
      <c r="I73" s="861"/>
      <c r="J73" s="861"/>
      <c r="K73" s="861"/>
      <c r="L73" s="861"/>
      <c r="M73" s="861"/>
      <c r="N73" s="861"/>
      <c r="O73" s="861"/>
      <c r="P73" s="862"/>
      <c r="Q73" s="863">
        <v>772</v>
      </c>
      <c r="R73" s="817"/>
      <c r="S73" s="817"/>
      <c r="T73" s="817"/>
      <c r="U73" s="817"/>
      <c r="V73" s="817">
        <v>728</v>
      </c>
      <c r="W73" s="817"/>
      <c r="X73" s="817"/>
      <c r="Y73" s="817"/>
      <c r="Z73" s="817"/>
      <c r="AA73" s="817">
        <v>44</v>
      </c>
      <c r="AB73" s="817"/>
      <c r="AC73" s="817"/>
      <c r="AD73" s="817"/>
      <c r="AE73" s="817"/>
      <c r="AF73" s="817">
        <v>44</v>
      </c>
      <c r="AG73" s="817"/>
      <c r="AH73" s="817"/>
      <c r="AI73" s="817"/>
      <c r="AJ73" s="817"/>
      <c r="AK73" s="817">
        <v>315</v>
      </c>
      <c r="AL73" s="817"/>
      <c r="AM73" s="817"/>
      <c r="AN73" s="817"/>
      <c r="AO73" s="817"/>
      <c r="AP73" s="817" t="s">
        <v>554</v>
      </c>
      <c r="AQ73" s="817"/>
      <c r="AR73" s="817"/>
      <c r="AS73" s="817"/>
      <c r="AT73" s="817"/>
      <c r="AU73" s="817" t="s">
        <v>554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561</v>
      </c>
      <c r="C74" s="861"/>
      <c r="D74" s="861"/>
      <c r="E74" s="861"/>
      <c r="F74" s="861"/>
      <c r="G74" s="861"/>
      <c r="H74" s="861"/>
      <c r="I74" s="861"/>
      <c r="J74" s="861"/>
      <c r="K74" s="861"/>
      <c r="L74" s="861"/>
      <c r="M74" s="861"/>
      <c r="N74" s="861"/>
      <c r="O74" s="861"/>
      <c r="P74" s="862"/>
      <c r="Q74" s="863">
        <v>1876</v>
      </c>
      <c r="R74" s="817"/>
      <c r="S74" s="817"/>
      <c r="T74" s="817"/>
      <c r="U74" s="817"/>
      <c r="V74" s="817">
        <v>1810</v>
      </c>
      <c r="W74" s="817"/>
      <c r="X74" s="817"/>
      <c r="Y74" s="817"/>
      <c r="Z74" s="817"/>
      <c r="AA74" s="817">
        <v>66</v>
      </c>
      <c r="AB74" s="817"/>
      <c r="AC74" s="817"/>
      <c r="AD74" s="817"/>
      <c r="AE74" s="817"/>
      <c r="AF74" s="817">
        <v>66</v>
      </c>
      <c r="AG74" s="817"/>
      <c r="AH74" s="817"/>
      <c r="AI74" s="817"/>
      <c r="AJ74" s="817"/>
      <c r="AK74" s="817" t="s">
        <v>554</v>
      </c>
      <c r="AL74" s="817"/>
      <c r="AM74" s="817"/>
      <c r="AN74" s="817"/>
      <c r="AO74" s="817"/>
      <c r="AP74" s="817" t="s">
        <v>554</v>
      </c>
      <c r="AQ74" s="817"/>
      <c r="AR74" s="817"/>
      <c r="AS74" s="817"/>
      <c r="AT74" s="817"/>
      <c r="AU74" s="817" t="s">
        <v>554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562</v>
      </c>
      <c r="C75" s="861"/>
      <c r="D75" s="861"/>
      <c r="E75" s="861"/>
      <c r="F75" s="861"/>
      <c r="G75" s="861"/>
      <c r="H75" s="861"/>
      <c r="I75" s="861"/>
      <c r="J75" s="861"/>
      <c r="K75" s="861"/>
      <c r="L75" s="861"/>
      <c r="M75" s="861"/>
      <c r="N75" s="861"/>
      <c r="O75" s="861"/>
      <c r="P75" s="862"/>
      <c r="Q75" s="864">
        <v>297869</v>
      </c>
      <c r="R75" s="865"/>
      <c r="S75" s="865"/>
      <c r="T75" s="865"/>
      <c r="U75" s="821"/>
      <c r="V75" s="866">
        <v>293113</v>
      </c>
      <c r="W75" s="865"/>
      <c r="X75" s="865"/>
      <c r="Y75" s="865"/>
      <c r="Z75" s="821"/>
      <c r="AA75" s="866">
        <v>4756</v>
      </c>
      <c r="AB75" s="865"/>
      <c r="AC75" s="865"/>
      <c r="AD75" s="865"/>
      <c r="AE75" s="821"/>
      <c r="AF75" s="866">
        <v>4756</v>
      </c>
      <c r="AG75" s="865"/>
      <c r="AH75" s="865"/>
      <c r="AI75" s="865"/>
      <c r="AJ75" s="821"/>
      <c r="AK75" s="866">
        <v>1710</v>
      </c>
      <c r="AL75" s="865"/>
      <c r="AM75" s="865"/>
      <c r="AN75" s="865"/>
      <c r="AO75" s="821"/>
      <c r="AP75" s="866" t="s">
        <v>554</v>
      </c>
      <c r="AQ75" s="865"/>
      <c r="AR75" s="865"/>
      <c r="AS75" s="865"/>
      <c r="AT75" s="821"/>
      <c r="AU75" s="866" t="s">
        <v>554</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5885</v>
      </c>
      <c r="AG88" s="831"/>
      <c r="AH88" s="831"/>
      <c r="AI88" s="831"/>
      <c r="AJ88" s="831"/>
      <c r="AK88" s="828"/>
      <c r="AL88" s="828"/>
      <c r="AM88" s="828"/>
      <c r="AN88" s="828"/>
      <c r="AO88" s="828"/>
      <c r="AP88" s="831" t="s">
        <v>554</v>
      </c>
      <c r="AQ88" s="831"/>
      <c r="AR88" s="831"/>
      <c r="AS88" s="831"/>
      <c r="AT88" s="831"/>
      <c r="AU88" s="831" t="s">
        <v>554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176</v>
      </c>
      <c r="CS102" s="839"/>
      <c r="CT102" s="839"/>
      <c r="CU102" s="839"/>
      <c r="CV102" s="878"/>
      <c r="CW102" s="877">
        <v>101</v>
      </c>
      <c r="CX102" s="839"/>
      <c r="CY102" s="839"/>
      <c r="CZ102" s="839"/>
      <c r="DA102" s="878"/>
      <c r="DB102" s="877">
        <v>121</v>
      </c>
      <c r="DC102" s="839"/>
      <c r="DD102" s="839"/>
      <c r="DE102" s="839"/>
      <c r="DF102" s="878"/>
      <c r="DG102" s="877" t="s">
        <v>554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2">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6218344</v>
      </c>
      <c r="AB110" s="887"/>
      <c r="AC110" s="887"/>
      <c r="AD110" s="887"/>
      <c r="AE110" s="888"/>
      <c r="AF110" s="889">
        <v>5730243</v>
      </c>
      <c r="AG110" s="887"/>
      <c r="AH110" s="887"/>
      <c r="AI110" s="887"/>
      <c r="AJ110" s="888"/>
      <c r="AK110" s="889">
        <v>5686162</v>
      </c>
      <c r="AL110" s="887"/>
      <c r="AM110" s="887"/>
      <c r="AN110" s="887"/>
      <c r="AO110" s="888"/>
      <c r="AP110" s="890">
        <v>28.1</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48080451</v>
      </c>
      <c r="BR110" s="918"/>
      <c r="BS110" s="918"/>
      <c r="BT110" s="918"/>
      <c r="BU110" s="918"/>
      <c r="BV110" s="918">
        <v>48847268</v>
      </c>
      <c r="BW110" s="918"/>
      <c r="BX110" s="918"/>
      <c r="BY110" s="918"/>
      <c r="BZ110" s="918"/>
      <c r="CA110" s="918">
        <v>47896811</v>
      </c>
      <c r="CB110" s="918"/>
      <c r="CC110" s="918"/>
      <c r="CD110" s="918"/>
      <c r="CE110" s="918"/>
      <c r="CF110" s="931">
        <v>236.9</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23979</v>
      </c>
      <c r="BR111" s="913"/>
      <c r="BS111" s="913"/>
      <c r="BT111" s="913"/>
      <c r="BU111" s="913"/>
      <c r="BV111" s="913">
        <v>11590</v>
      </c>
      <c r="BW111" s="913"/>
      <c r="BX111" s="913"/>
      <c r="BY111" s="913"/>
      <c r="BZ111" s="913"/>
      <c r="CA111" s="913" t="s">
        <v>122</v>
      </c>
      <c r="CB111" s="913"/>
      <c r="CC111" s="913"/>
      <c r="CD111" s="913"/>
      <c r="CE111" s="913"/>
      <c r="CF111" s="907" t="s">
        <v>122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23307445</v>
      </c>
      <c r="BR112" s="913"/>
      <c r="BS112" s="913"/>
      <c r="BT112" s="913"/>
      <c r="BU112" s="913"/>
      <c r="BV112" s="913">
        <v>23145107</v>
      </c>
      <c r="BW112" s="913"/>
      <c r="BX112" s="913"/>
      <c r="BY112" s="913"/>
      <c r="BZ112" s="913"/>
      <c r="CA112" s="913">
        <v>26044502</v>
      </c>
      <c r="CB112" s="913"/>
      <c r="CC112" s="913"/>
      <c r="CD112" s="913"/>
      <c r="CE112" s="913"/>
      <c r="CF112" s="907">
        <v>128.80000000000001</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1856602</v>
      </c>
      <c r="AB113" s="925"/>
      <c r="AC113" s="925"/>
      <c r="AD113" s="925"/>
      <c r="AE113" s="926"/>
      <c r="AF113" s="927">
        <v>1855373</v>
      </c>
      <c r="AG113" s="925"/>
      <c r="AH113" s="925"/>
      <c r="AI113" s="925"/>
      <c r="AJ113" s="926"/>
      <c r="AK113" s="927">
        <v>1788971</v>
      </c>
      <c r="AL113" s="925"/>
      <c r="AM113" s="925"/>
      <c r="AN113" s="925"/>
      <c r="AO113" s="926"/>
      <c r="AP113" s="928">
        <v>8.8000000000000007</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9433166</v>
      </c>
      <c r="BR114" s="913"/>
      <c r="BS114" s="913"/>
      <c r="BT114" s="913"/>
      <c r="BU114" s="913"/>
      <c r="BV114" s="913">
        <v>9292244</v>
      </c>
      <c r="BW114" s="913"/>
      <c r="BX114" s="913"/>
      <c r="BY114" s="913"/>
      <c r="BZ114" s="913"/>
      <c r="CA114" s="913">
        <v>9429301</v>
      </c>
      <c r="CB114" s="913"/>
      <c r="CC114" s="913"/>
      <c r="CD114" s="913"/>
      <c r="CE114" s="913"/>
      <c r="CF114" s="907">
        <v>46.6</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13638</v>
      </c>
      <c r="AB115" s="925"/>
      <c r="AC115" s="925"/>
      <c r="AD115" s="925"/>
      <c r="AE115" s="926"/>
      <c r="AF115" s="927">
        <v>13353</v>
      </c>
      <c r="AG115" s="925"/>
      <c r="AH115" s="925"/>
      <c r="AI115" s="925"/>
      <c r="AJ115" s="926"/>
      <c r="AK115" s="927">
        <v>12248</v>
      </c>
      <c r="AL115" s="925"/>
      <c r="AM115" s="925"/>
      <c r="AN115" s="925"/>
      <c r="AO115" s="926"/>
      <c r="AP115" s="928">
        <v>0.1</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1167</v>
      </c>
      <c r="AB116" s="946"/>
      <c r="AC116" s="946"/>
      <c r="AD116" s="946"/>
      <c r="AE116" s="947"/>
      <c r="AF116" s="948">
        <v>968</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23979</v>
      </c>
      <c r="DH116" s="946"/>
      <c r="DI116" s="946"/>
      <c r="DJ116" s="946"/>
      <c r="DK116" s="947"/>
      <c r="DL116" s="948">
        <v>11590</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8089751</v>
      </c>
      <c r="AB117" s="966"/>
      <c r="AC117" s="966"/>
      <c r="AD117" s="966"/>
      <c r="AE117" s="967"/>
      <c r="AF117" s="968">
        <v>7599937</v>
      </c>
      <c r="AG117" s="966"/>
      <c r="AH117" s="966"/>
      <c r="AI117" s="966"/>
      <c r="AJ117" s="967"/>
      <c r="AK117" s="968">
        <v>7487381</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446</v>
      </c>
      <c r="BP119" s="992"/>
      <c r="BQ119" s="986">
        <v>80845041</v>
      </c>
      <c r="BR119" s="987"/>
      <c r="BS119" s="987"/>
      <c r="BT119" s="987"/>
      <c r="BU119" s="987"/>
      <c r="BV119" s="987">
        <v>81296209</v>
      </c>
      <c r="BW119" s="987"/>
      <c r="BX119" s="987"/>
      <c r="BY119" s="987"/>
      <c r="BZ119" s="987"/>
      <c r="CA119" s="987">
        <v>83370614</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9124106</v>
      </c>
      <c r="BR120" s="918"/>
      <c r="BS120" s="918"/>
      <c r="BT120" s="918"/>
      <c r="BU120" s="918"/>
      <c r="BV120" s="918">
        <v>7617744</v>
      </c>
      <c r="BW120" s="918"/>
      <c r="BX120" s="918"/>
      <c r="BY120" s="918"/>
      <c r="BZ120" s="918"/>
      <c r="CA120" s="918">
        <v>6605409</v>
      </c>
      <c r="CB120" s="918"/>
      <c r="CC120" s="918"/>
      <c r="CD120" s="918"/>
      <c r="CE120" s="918"/>
      <c r="CF120" s="931">
        <v>32.700000000000003</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15567411</v>
      </c>
      <c r="DH120" s="918"/>
      <c r="DI120" s="918"/>
      <c r="DJ120" s="918"/>
      <c r="DK120" s="918"/>
      <c r="DL120" s="918">
        <v>14977231</v>
      </c>
      <c r="DM120" s="918"/>
      <c r="DN120" s="918"/>
      <c r="DO120" s="918"/>
      <c r="DP120" s="918"/>
      <c r="DQ120" s="918">
        <v>14621671</v>
      </c>
      <c r="DR120" s="918"/>
      <c r="DS120" s="918"/>
      <c r="DT120" s="918"/>
      <c r="DU120" s="918"/>
      <c r="DV120" s="919">
        <v>72.3</v>
      </c>
      <c r="DW120" s="919"/>
      <c r="DX120" s="919"/>
      <c r="DY120" s="919"/>
      <c r="DZ120" s="920"/>
    </row>
    <row r="121" spans="1:130" s="212" customFormat="1" ht="26.25" customHeight="1" x14ac:dyDescent="0.2">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716368</v>
      </c>
      <c r="BR121" s="913"/>
      <c r="BS121" s="913"/>
      <c r="BT121" s="913"/>
      <c r="BU121" s="913"/>
      <c r="BV121" s="913">
        <v>660198</v>
      </c>
      <c r="BW121" s="913"/>
      <c r="BX121" s="913"/>
      <c r="BY121" s="913"/>
      <c r="BZ121" s="913"/>
      <c r="CA121" s="913">
        <v>683030</v>
      </c>
      <c r="CB121" s="913"/>
      <c r="CC121" s="913"/>
      <c r="CD121" s="913"/>
      <c r="CE121" s="913"/>
      <c r="CF121" s="907">
        <v>3.4</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6839216</v>
      </c>
      <c r="DH121" s="913"/>
      <c r="DI121" s="913"/>
      <c r="DJ121" s="913"/>
      <c r="DK121" s="913"/>
      <c r="DL121" s="913">
        <v>6704954</v>
      </c>
      <c r="DM121" s="913"/>
      <c r="DN121" s="913"/>
      <c r="DO121" s="913"/>
      <c r="DP121" s="913"/>
      <c r="DQ121" s="913">
        <v>6692135</v>
      </c>
      <c r="DR121" s="913"/>
      <c r="DS121" s="913"/>
      <c r="DT121" s="913"/>
      <c r="DU121" s="913"/>
      <c r="DV121" s="914">
        <v>33.1</v>
      </c>
      <c r="DW121" s="914"/>
      <c r="DX121" s="914"/>
      <c r="DY121" s="914"/>
      <c r="DZ121" s="915"/>
    </row>
    <row r="122" spans="1:130" s="212" customFormat="1" ht="26.25" customHeight="1" x14ac:dyDescent="0.2">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46918221</v>
      </c>
      <c r="BR122" s="987"/>
      <c r="BS122" s="987"/>
      <c r="BT122" s="987"/>
      <c r="BU122" s="987"/>
      <c r="BV122" s="987">
        <v>46976020</v>
      </c>
      <c r="BW122" s="987"/>
      <c r="BX122" s="987"/>
      <c r="BY122" s="987"/>
      <c r="BZ122" s="987"/>
      <c r="CA122" s="987">
        <v>47515086</v>
      </c>
      <c r="CB122" s="987"/>
      <c r="CC122" s="987"/>
      <c r="CD122" s="987"/>
      <c r="CE122" s="987"/>
      <c r="CF122" s="1004">
        <v>235</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877639</v>
      </c>
      <c r="DH122" s="913"/>
      <c r="DI122" s="913"/>
      <c r="DJ122" s="913"/>
      <c r="DK122" s="913"/>
      <c r="DL122" s="913">
        <v>1446682</v>
      </c>
      <c r="DM122" s="913"/>
      <c r="DN122" s="913"/>
      <c r="DO122" s="913"/>
      <c r="DP122" s="913"/>
      <c r="DQ122" s="913">
        <v>4721378</v>
      </c>
      <c r="DR122" s="913"/>
      <c r="DS122" s="913"/>
      <c r="DT122" s="913"/>
      <c r="DU122" s="913"/>
      <c r="DV122" s="914">
        <v>23.4</v>
      </c>
      <c r="DW122" s="914"/>
      <c r="DX122" s="914"/>
      <c r="DY122" s="914"/>
      <c r="DZ122" s="915"/>
    </row>
    <row r="123" spans="1:130" s="212" customFormat="1" ht="26.25" customHeight="1" x14ac:dyDescent="0.2">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12804</v>
      </c>
      <c r="AB123" s="946"/>
      <c r="AC123" s="946"/>
      <c r="AD123" s="946"/>
      <c r="AE123" s="947"/>
      <c r="AF123" s="948">
        <v>12519</v>
      </c>
      <c r="AG123" s="946"/>
      <c r="AH123" s="946"/>
      <c r="AI123" s="946"/>
      <c r="AJ123" s="947"/>
      <c r="AK123" s="948">
        <v>11798</v>
      </c>
      <c r="AL123" s="946"/>
      <c r="AM123" s="946"/>
      <c r="AN123" s="946"/>
      <c r="AO123" s="947"/>
      <c r="AP123" s="949">
        <v>0.1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454</v>
      </c>
      <c r="BP123" s="992"/>
      <c r="BQ123" s="1050">
        <v>56758695</v>
      </c>
      <c r="BR123" s="1051"/>
      <c r="BS123" s="1051"/>
      <c r="BT123" s="1051"/>
      <c r="BU123" s="1051"/>
      <c r="BV123" s="1051">
        <v>55253962</v>
      </c>
      <c r="BW123" s="1051"/>
      <c r="BX123" s="1051"/>
      <c r="BY123" s="1051"/>
      <c r="BZ123" s="1051"/>
      <c r="CA123" s="1051">
        <v>54803525</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23179</v>
      </c>
      <c r="DH123" s="946"/>
      <c r="DI123" s="946"/>
      <c r="DJ123" s="946"/>
      <c r="DK123" s="947"/>
      <c r="DL123" s="948">
        <v>16240</v>
      </c>
      <c r="DM123" s="946"/>
      <c r="DN123" s="946"/>
      <c r="DO123" s="946"/>
      <c r="DP123" s="947"/>
      <c r="DQ123" s="948">
        <v>9318</v>
      </c>
      <c r="DR123" s="946"/>
      <c r="DS123" s="946"/>
      <c r="DT123" s="946"/>
      <c r="DU123" s="947"/>
      <c r="DV123" s="949">
        <v>0</v>
      </c>
      <c r="DW123" s="950"/>
      <c r="DX123" s="950"/>
      <c r="DY123" s="950"/>
      <c r="DZ123" s="951"/>
    </row>
    <row r="124" spans="1:130" s="212" customFormat="1" ht="26.25" customHeight="1" thickBot="1" x14ac:dyDescent="0.25">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120.1</v>
      </c>
      <c r="BR124" s="1014"/>
      <c r="BS124" s="1014"/>
      <c r="BT124" s="1014"/>
      <c r="BU124" s="1014"/>
      <c r="BV124" s="1014">
        <v>130.19999999999999</v>
      </c>
      <c r="BW124" s="1014"/>
      <c r="BX124" s="1014"/>
      <c r="BY124" s="1014"/>
      <c r="BZ124" s="1014"/>
      <c r="CA124" s="1014">
        <v>141.30000000000001</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834</v>
      </c>
      <c r="AB127" s="946"/>
      <c r="AC127" s="946"/>
      <c r="AD127" s="946"/>
      <c r="AE127" s="947"/>
      <c r="AF127" s="948">
        <v>834</v>
      </c>
      <c r="AG127" s="946"/>
      <c r="AH127" s="946"/>
      <c r="AI127" s="946"/>
      <c r="AJ127" s="947"/>
      <c r="AK127" s="948">
        <v>450</v>
      </c>
      <c r="AL127" s="946"/>
      <c r="AM127" s="946"/>
      <c r="AN127" s="946"/>
      <c r="AO127" s="947"/>
      <c r="AP127" s="949">
        <v>0</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101501</v>
      </c>
      <c r="AB128" s="1033"/>
      <c r="AC128" s="1033"/>
      <c r="AD128" s="1033"/>
      <c r="AE128" s="1034"/>
      <c r="AF128" s="1035">
        <v>96146</v>
      </c>
      <c r="AG128" s="1033"/>
      <c r="AH128" s="1033"/>
      <c r="AI128" s="1033"/>
      <c r="AJ128" s="1034"/>
      <c r="AK128" s="1035">
        <v>140537</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12.07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25539789</v>
      </c>
      <c r="AB129" s="946"/>
      <c r="AC129" s="946"/>
      <c r="AD129" s="946"/>
      <c r="AE129" s="947"/>
      <c r="AF129" s="948">
        <v>25053205</v>
      </c>
      <c r="AG129" s="946"/>
      <c r="AH129" s="946"/>
      <c r="AI129" s="946"/>
      <c r="AJ129" s="947"/>
      <c r="AK129" s="948">
        <v>25157347</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17.07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5498734</v>
      </c>
      <c r="AB130" s="946"/>
      <c r="AC130" s="946"/>
      <c r="AD130" s="946"/>
      <c r="AE130" s="947"/>
      <c r="AF130" s="948">
        <v>5058606</v>
      </c>
      <c r="AG130" s="946"/>
      <c r="AH130" s="946"/>
      <c r="AI130" s="946"/>
      <c r="AJ130" s="947"/>
      <c r="AK130" s="948">
        <v>4941492</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12.1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20041055</v>
      </c>
      <c r="AB131" s="973"/>
      <c r="AC131" s="973"/>
      <c r="AD131" s="973"/>
      <c r="AE131" s="974"/>
      <c r="AF131" s="972">
        <v>19994599</v>
      </c>
      <c r="AG131" s="973"/>
      <c r="AH131" s="973"/>
      <c r="AI131" s="973"/>
      <c r="AJ131" s="974"/>
      <c r="AK131" s="972">
        <v>20215855</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v>141.30000000000001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12.42208057</v>
      </c>
      <c r="AB132" s="1084"/>
      <c r="AC132" s="1084"/>
      <c r="AD132" s="1084"/>
      <c r="AE132" s="1085"/>
      <c r="AF132" s="1086">
        <v>12.2292275</v>
      </c>
      <c r="AG132" s="1084"/>
      <c r="AH132" s="1084"/>
      <c r="AI132" s="1084"/>
      <c r="AJ132" s="1085"/>
      <c r="AK132" s="1086">
        <v>11.89834415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11.9</v>
      </c>
      <c r="AB133" s="1067"/>
      <c r="AC133" s="1067"/>
      <c r="AD133" s="1067"/>
      <c r="AE133" s="1068"/>
      <c r="AF133" s="1066">
        <v>12.1</v>
      </c>
      <c r="AG133" s="1067"/>
      <c r="AH133" s="1067"/>
      <c r="AI133" s="1067"/>
      <c r="AJ133" s="1068"/>
      <c r="AK133" s="1066">
        <v>12.1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7hnPiibramspl4OhFrFZdDw1lxH3LvlUapjyUCBoR+GG/VWYWKtbeUbuag9TP2Vf8epFetqz6wK0RX+qjckIA==" saltValue="lexVoVJsO+MWs6AwNAOO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QUdkCwMUijJnAnqoPW9zfCpFyjnbSKj7e7QUR045g1jT9w29rdiP+PjRGkKzV8ZqDz8hEjYmTos/tMAxl2QKQ==" saltValue="3ep3LqzrCdwYaDVBGsb3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Kc7fA49A5FwAmdWner6zX89PumpPgBRY4zbM+S5RQbVPpcy8eCJ65wIHUiO9YVF4m8S1mYu1vrZNZnRA58WnA==" saltValue="KCpFmpnW6qnkLWDgqkUn8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482</v>
      </c>
      <c r="AL6" s="248"/>
      <c r="AM6" s="248"/>
      <c r="AN6" s="248"/>
    </row>
    <row r="7" spans="1:46" ht="13.5" customHeight="1" x14ac:dyDescent="0.2">
      <c r="A7" s="247"/>
      <c r="AK7" s="250"/>
      <c r="AL7" s="251"/>
      <c r="AM7" s="251"/>
      <c r="AN7" s="252"/>
      <c r="AO7" s="1101" t="s">
        <v>483</v>
      </c>
      <c r="AP7" s="253"/>
      <c r="AQ7" s="254" t="s">
        <v>484</v>
      </c>
      <c r="AR7" s="255"/>
    </row>
    <row r="8" spans="1:46" ht="13.2" x14ac:dyDescent="0.2">
      <c r="A8" s="247"/>
      <c r="AK8" s="256"/>
      <c r="AL8" s="257"/>
      <c r="AM8" s="257"/>
      <c r="AN8" s="258"/>
      <c r="AO8" s="1102"/>
      <c r="AP8" s="259" t="s">
        <v>485</v>
      </c>
      <c r="AQ8" s="260" t="s">
        <v>486</v>
      </c>
      <c r="AR8" s="261" t="s">
        <v>487</v>
      </c>
    </row>
    <row r="9" spans="1:46" ht="13.2" x14ac:dyDescent="0.2">
      <c r="A9" s="247"/>
      <c r="AK9" s="1103" t="s">
        <v>488</v>
      </c>
      <c r="AL9" s="1104"/>
      <c r="AM9" s="1104"/>
      <c r="AN9" s="1105"/>
      <c r="AO9" s="262">
        <v>8090975</v>
      </c>
      <c r="AP9" s="262">
        <v>168201</v>
      </c>
      <c r="AQ9" s="263">
        <v>95899</v>
      </c>
      <c r="AR9" s="264">
        <v>75.400000000000006</v>
      </c>
    </row>
    <row r="10" spans="1:46" ht="13.5" customHeight="1" x14ac:dyDescent="0.2">
      <c r="A10" s="247"/>
      <c r="AK10" s="1103" t="s">
        <v>489</v>
      </c>
      <c r="AL10" s="1104"/>
      <c r="AM10" s="1104"/>
      <c r="AN10" s="1105"/>
      <c r="AO10" s="265">
        <v>31769</v>
      </c>
      <c r="AP10" s="265">
        <v>660</v>
      </c>
      <c r="AQ10" s="266">
        <v>7418</v>
      </c>
      <c r="AR10" s="267">
        <v>-91.1</v>
      </c>
    </row>
    <row r="11" spans="1:46" ht="13.5" customHeight="1" x14ac:dyDescent="0.2">
      <c r="A11" s="247"/>
      <c r="AK11" s="1103" t="s">
        <v>490</v>
      </c>
      <c r="AL11" s="1104"/>
      <c r="AM11" s="1104"/>
      <c r="AN11" s="1105"/>
      <c r="AO11" s="265">
        <v>124600</v>
      </c>
      <c r="AP11" s="265">
        <v>2590</v>
      </c>
      <c r="AQ11" s="266">
        <v>1842</v>
      </c>
      <c r="AR11" s="267">
        <v>40.6</v>
      </c>
    </row>
    <row r="12" spans="1:46" ht="13.5" customHeight="1" x14ac:dyDescent="0.2">
      <c r="A12" s="247"/>
      <c r="AK12" s="1103" t="s">
        <v>491</v>
      </c>
      <c r="AL12" s="1104"/>
      <c r="AM12" s="1104"/>
      <c r="AN12" s="1105"/>
      <c r="AO12" s="265" t="s">
        <v>492</v>
      </c>
      <c r="AP12" s="265" t="s">
        <v>492</v>
      </c>
      <c r="AQ12" s="266">
        <v>18</v>
      </c>
      <c r="AR12" s="267" t="s">
        <v>492</v>
      </c>
    </row>
    <row r="13" spans="1:46" ht="13.5" customHeight="1" x14ac:dyDescent="0.2">
      <c r="A13" s="247"/>
      <c r="AK13" s="1103" t="s">
        <v>493</v>
      </c>
      <c r="AL13" s="1104"/>
      <c r="AM13" s="1104"/>
      <c r="AN13" s="1105"/>
      <c r="AO13" s="265">
        <v>376592</v>
      </c>
      <c r="AP13" s="265">
        <v>7829</v>
      </c>
      <c r="AQ13" s="266">
        <v>3674</v>
      </c>
      <c r="AR13" s="267">
        <v>113.1</v>
      </c>
    </row>
    <row r="14" spans="1:46" ht="13.5" customHeight="1" x14ac:dyDescent="0.2">
      <c r="A14" s="247"/>
      <c r="AK14" s="1103" t="s">
        <v>494</v>
      </c>
      <c r="AL14" s="1104"/>
      <c r="AM14" s="1104"/>
      <c r="AN14" s="1105"/>
      <c r="AO14" s="265">
        <v>261249</v>
      </c>
      <c r="AP14" s="265">
        <v>5431</v>
      </c>
      <c r="AQ14" s="266">
        <v>2040</v>
      </c>
      <c r="AR14" s="267">
        <v>166.2</v>
      </c>
    </row>
    <row r="15" spans="1:46" ht="13.5" customHeight="1" x14ac:dyDescent="0.2">
      <c r="A15" s="247"/>
      <c r="AK15" s="1106" t="s">
        <v>495</v>
      </c>
      <c r="AL15" s="1107"/>
      <c r="AM15" s="1107"/>
      <c r="AN15" s="1108"/>
      <c r="AO15" s="265">
        <v>-603807</v>
      </c>
      <c r="AP15" s="265">
        <v>-12552</v>
      </c>
      <c r="AQ15" s="266">
        <v>-5724</v>
      </c>
      <c r="AR15" s="267">
        <v>119.3</v>
      </c>
    </row>
    <row r="16" spans="1:46" ht="13.2" x14ac:dyDescent="0.2">
      <c r="A16" s="247"/>
      <c r="AK16" s="1106" t="s">
        <v>178</v>
      </c>
      <c r="AL16" s="1107"/>
      <c r="AM16" s="1107"/>
      <c r="AN16" s="1108"/>
      <c r="AO16" s="265">
        <v>8281378</v>
      </c>
      <c r="AP16" s="265">
        <v>172159</v>
      </c>
      <c r="AQ16" s="266">
        <v>105167</v>
      </c>
      <c r="AR16" s="267">
        <v>63.7</v>
      </c>
    </row>
    <row r="17" spans="1:46" ht="13.2" x14ac:dyDescent="0.2">
      <c r="A17" s="247"/>
    </row>
    <row r="18" spans="1:46" ht="13.2" x14ac:dyDescent="0.2">
      <c r="A18" s="247"/>
      <c r="AQ18" s="268"/>
      <c r="AR18" s="268"/>
    </row>
    <row r="19" spans="1:46" ht="13.2" x14ac:dyDescent="0.2">
      <c r="A19" s="247"/>
      <c r="AK19" s="243" t="s">
        <v>496</v>
      </c>
    </row>
    <row r="20" spans="1:46" ht="13.2" x14ac:dyDescent="0.2">
      <c r="A20" s="247"/>
      <c r="AK20" s="269"/>
      <c r="AL20" s="270"/>
      <c r="AM20" s="270"/>
      <c r="AN20" s="271"/>
      <c r="AO20" s="272" t="s">
        <v>497</v>
      </c>
      <c r="AP20" s="273" t="s">
        <v>498</v>
      </c>
      <c r="AQ20" s="274" t="s">
        <v>499</v>
      </c>
      <c r="AR20" s="275"/>
    </row>
    <row r="21" spans="1:46" s="248" customFormat="1" ht="13.2" x14ac:dyDescent="0.2">
      <c r="A21" s="276"/>
      <c r="AK21" s="1109" t="s">
        <v>500</v>
      </c>
      <c r="AL21" s="1110"/>
      <c r="AM21" s="1110"/>
      <c r="AN21" s="1111"/>
      <c r="AO21" s="277">
        <v>16.920000000000002</v>
      </c>
      <c r="AP21" s="278">
        <v>8.91</v>
      </c>
      <c r="AQ21" s="279">
        <v>8.01</v>
      </c>
      <c r="AS21" s="280"/>
      <c r="AT21" s="276"/>
    </row>
    <row r="22" spans="1:46" s="248" customFormat="1" ht="13.2" x14ac:dyDescent="0.2">
      <c r="A22" s="276"/>
      <c r="AK22" s="1109" t="s">
        <v>501</v>
      </c>
      <c r="AL22" s="1110"/>
      <c r="AM22" s="1110"/>
      <c r="AN22" s="1111"/>
      <c r="AO22" s="281">
        <v>91.5</v>
      </c>
      <c r="AP22" s="282">
        <v>97.6</v>
      </c>
      <c r="AQ22" s="283">
        <v>-6.1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504</v>
      </c>
      <c r="AL29" s="248"/>
      <c r="AM29" s="248"/>
      <c r="AN29" s="248"/>
      <c r="AS29" s="290"/>
    </row>
    <row r="30" spans="1:46" ht="13.5" customHeight="1" x14ac:dyDescent="0.2">
      <c r="A30" s="247"/>
      <c r="AK30" s="250"/>
      <c r="AL30" s="251"/>
      <c r="AM30" s="251"/>
      <c r="AN30" s="252"/>
      <c r="AO30" s="1101" t="s">
        <v>483</v>
      </c>
      <c r="AP30" s="253"/>
      <c r="AQ30" s="254" t="s">
        <v>484</v>
      </c>
      <c r="AR30" s="255"/>
    </row>
    <row r="31" spans="1:46" ht="13.2" x14ac:dyDescent="0.2">
      <c r="A31" s="247"/>
      <c r="AK31" s="256"/>
      <c r="AL31" s="257"/>
      <c r="AM31" s="257"/>
      <c r="AN31" s="258"/>
      <c r="AO31" s="1102"/>
      <c r="AP31" s="259" t="s">
        <v>485</v>
      </c>
      <c r="AQ31" s="260" t="s">
        <v>486</v>
      </c>
      <c r="AR31" s="261" t="s">
        <v>487</v>
      </c>
    </row>
    <row r="32" spans="1:46" ht="27" customHeight="1" x14ac:dyDescent="0.2">
      <c r="A32" s="247"/>
      <c r="AK32" s="1117" t="s">
        <v>505</v>
      </c>
      <c r="AL32" s="1118"/>
      <c r="AM32" s="1118"/>
      <c r="AN32" s="1119"/>
      <c r="AO32" s="291">
        <v>5686162</v>
      </c>
      <c r="AP32" s="291">
        <v>118208</v>
      </c>
      <c r="AQ32" s="292">
        <v>63956</v>
      </c>
      <c r="AR32" s="293">
        <v>84.8</v>
      </c>
    </row>
    <row r="33" spans="1:46" ht="13.5" customHeight="1" x14ac:dyDescent="0.2">
      <c r="A33" s="247"/>
      <c r="AK33" s="1117" t="s">
        <v>506</v>
      </c>
      <c r="AL33" s="1118"/>
      <c r="AM33" s="1118"/>
      <c r="AN33" s="1119"/>
      <c r="AO33" s="291" t="s">
        <v>492</v>
      </c>
      <c r="AP33" s="291" t="s">
        <v>492</v>
      </c>
      <c r="AQ33" s="292" t="s">
        <v>492</v>
      </c>
      <c r="AR33" s="293" t="s">
        <v>492</v>
      </c>
    </row>
    <row r="34" spans="1:46" ht="27" customHeight="1" x14ac:dyDescent="0.2">
      <c r="A34" s="247"/>
      <c r="AK34" s="1117" t="s">
        <v>507</v>
      </c>
      <c r="AL34" s="1118"/>
      <c r="AM34" s="1118"/>
      <c r="AN34" s="1119"/>
      <c r="AO34" s="291" t="s">
        <v>492</v>
      </c>
      <c r="AP34" s="291" t="s">
        <v>492</v>
      </c>
      <c r="AQ34" s="292">
        <v>4</v>
      </c>
      <c r="AR34" s="293" t="s">
        <v>492</v>
      </c>
    </row>
    <row r="35" spans="1:46" ht="27" customHeight="1" x14ac:dyDescent="0.2">
      <c r="A35" s="247"/>
      <c r="AK35" s="1117" t="s">
        <v>508</v>
      </c>
      <c r="AL35" s="1118"/>
      <c r="AM35" s="1118"/>
      <c r="AN35" s="1119"/>
      <c r="AO35" s="291">
        <v>1788971</v>
      </c>
      <c r="AP35" s="291">
        <v>37190</v>
      </c>
      <c r="AQ35" s="292">
        <v>14498</v>
      </c>
      <c r="AR35" s="293">
        <v>156.5</v>
      </c>
    </row>
    <row r="36" spans="1:46" ht="27" customHeight="1" x14ac:dyDescent="0.2">
      <c r="A36" s="247"/>
      <c r="AK36" s="1117" t="s">
        <v>509</v>
      </c>
      <c r="AL36" s="1118"/>
      <c r="AM36" s="1118"/>
      <c r="AN36" s="1119"/>
      <c r="AO36" s="291" t="s">
        <v>492</v>
      </c>
      <c r="AP36" s="291" t="s">
        <v>492</v>
      </c>
      <c r="AQ36" s="292">
        <v>1993</v>
      </c>
      <c r="AR36" s="293" t="s">
        <v>492</v>
      </c>
    </row>
    <row r="37" spans="1:46" ht="13.5" customHeight="1" x14ac:dyDescent="0.2">
      <c r="A37" s="247"/>
      <c r="AK37" s="1117" t="s">
        <v>510</v>
      </c>
      <c r="AL37" s="1118"/>
      <c r="AM37" s="1118"/>
      <c r="AN37" s="1119"/>
      <c r="AO37" s="291">
        <v>12248</v>
      </c>
      <c r="AP37" s="291">
        <v>255</v>
      </c>
      <c r="AQ37" s="292">
        <v>407</v>
      </c>
      <c r="AR37" s="293">
        <v>-37.299999999999997</v>
      </c>
    </row>
    <row r="38" spans="1:46" ht="27" customHeight="1" x14ac:dyDescent="0.2">
      <c r="A38" s="247"/>
      <c r="AK38" s="1120" t="s">
        <v>511</v>
      </c>
      <c r="AL38" s="1121"/>
      <c r="AM38" s="1121"/>
      <c r="AN38" s="1122"/>
      <c r="AO38" s="294" t="s">
        <v>492</v>
      </c>
      <c r="AP38" s="294" t="s">
        <v>492</v>
      </c>
      <c r="AQ38" s="295">
        <v>1</v>
      </c>
      <c r="AR38" s="283" t="s">
        <v>492</v>
      </c>
      <c r="AS38" s="290"/>
    </row>
    <row r="39" spans="1:46" ht="13.2" x14ac:dyDescent="0.2">
      <c r="A39" s="247"/>
      <c r="AK39" s="1120" t="s">
        <v>512</v>
      </c>
      <c r="AL39" s="1121"/>
      <c r="AM39" s="1121"/>
      <c r="AN39" s="1122"/>
      <c r="AO39" s="291">
        <v>-140537</v>
      </c>
      <c r="AP39" s="291">
        <v>-2922</v>
      </c>
      <c r="AQ39" s="292">
        <v>-3355</v>
      </c>
      <c r="AR39" s="293">
        <v>-12.9</v>
      </c>
      <c r="AS39" s="290"/>
    </row>
    <row r="40" spans="1:46" ht="27" customHeight="1" x14ac:dyDescent="0.2">
      <c r="A40" s="247"/>
      <c r="AK40" s="1117" t="s">
        <v>513</v>
      </c>
      <c r="AL40" s="1118"/>
      <c r="AM40" s="1118"/>
      <c r="AN40" s="1119"/>
      <c r="AO40" s="291">
        <v>-4941492</v>
      </c>
      <c r="AP40" s="291">
        <v>-102727</v>
      </c>
      <c r="AQ40" s="292">
        <v>-53996</v>
      </c>
      <c r="AR40" s="293">
        <v>90.2</v>
      </c>
      <c r="AS40" s="290"/>
    </row>
    <row r="41" spans="1:46" ht="13.2" x14ac:dyDescent="0.2">
      <c r="A41" s="247"/>
      <c r="AK41" s="1123" t="s">
        <v>288</v>
      </c>
      <c r="AL41" s="1124"/>
      <c r="AM41" s="1124"/>
      <c r="AN41" s="1125"/>
      <c r="AO41" s="291">
        <v>2405352</v>
      </c>
      <c r="AP41" s="291">
        <v>50004</v>
      </c>
      <c r="AQ41" s="292">
        <v>23508</v>
      </c>
      <c r="AR41" s="293">
        <v>112.7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2" x14ac:dyDescent="0.2">
      <c r="A48" s="247"/>
      <c r="AK48" s="301" t="s">
        <v>515</v>
      </c>
      <c r="AL48" s="301"/>
      <c r="AM48" s="301"/>
      <c r="AN48" s="301"/>
      <c r="AO48" s="301"/>
      <c r="AP48" s="301"/>
      <c r="AQ48" s="302"/>
      <c r="AR48" s="301"/>
    </row>
    <row r="49" spans="1:44" ht="13.5" customHeight="1" x14ac:dyDescent="0.2">
      <c r="A49" s="247"/>
      <c r="AK49" s="303"/>
      <c r="AL49" s="304"/>
      <c r="AM49" s="1112" t="s">
        <v>483</v>
      </c>
      <c r="AN49" s="1114" t="s">
        <v>516</v>
      </c>
      <c r="AO49" s="1115"/>
      <c r="AP49" s="1115"/>
      <c r="AQ49" s="1115"/>
      <c r="AR49" s="1116"/>
    </row>
    <row r="50" spans="1:44" ht="13.2" x14ac:dyDescent="0.2">
      <c r="A50" s="247"/>
      <c r="AK50" s="305"/>
      <c r="AL50" s="306"/>
      <c r="AM50" s="1113"/>
      <c r="AN50" s="307" t="s">
        <v>517</v>
      </c>
      <c r="AO50" s="308" t="s">
        <v>518</v>
      </c>
      <c r="AP50" s="309" t="s">
        <v>519</v>
      </c>
      <c r="AQ50" s="310" t="s">
        <v>520</v>
      </c>
      <c r="AR50" s="311" t="s">
        <v>521</v>
      </c>
    </row>
    <row r="51" spans="1:44" ht="13.2" x14ac:dyDescent="0.2">
      <c r="A51" s="247"/>
      <c r="AK51" s="303" t="s">
        <v>522</v>
      </c>
      <c r="AL51" s="304"/>
      <c r="AM51" s="312">
        <v>5955622</v>
      </c>
      <c r="AN51" s="313">
        <v>112254</v>
      </c>
      <c r="AO51" s="314">
        <v>19.100000000000001</v>
      </c>
      <c r="AP51" s="315">
        <v>70329</v>
      </c>
      <c r="AQ51" s="316">
        <v>0.2</v>
      </c>
      <c r="AR51" s="317">
        <v>18.899999999999999</v>
      </c>
    </row>
    <row r="52" spans="1:44" ht="13.2" x14ac:dyDescent="0.2">
      <c r="A52" s="247"/>
      <c r="AK52" s="318"/>
      <c r="AL52" s="319" t="s">
        <v>523</v>
      </c>
      <c r="AM52" s="320">
        <v>3688615</v>
      </c>
      <c r="AN52" s="321">
        <v>69524</v>
      </c>
      <c r="AO52" s="322">
        <v>38.1</v>
      </c>
      <c r="AP52" s="323">
        <v>39403</v>
      </c>
      <c r="AQ52" s="324">
        <v>9.1</v>
      </c>
      <c r="AR52" s="325">
        <v>29</v>
      </c>
    </row>
    <row r="53" spans="1:44" ht="13.2" x14ac:dyDescent="0.2">
      <c r="A53" s="247"/>
      <c r="AK53" s="303" t="s">
        <v>524</v>
      </c>
      <c r="AL53" s="304"/>
      <c r="AM53" s="312">
        <v>6935822</v>
      </c>
      <c r="AN53" s="313">
        <v>133600</v>
      </c>
      <c r="AO53" s="314">
        <v>19</v>
      </c>
      <c r="AP53" s="315">
        <v>71871</v>
      </c>
      <c r="AQ53" s="316">
        <v>2.2000000000000002</v>
      </c>
      <c r="AR53" s="317">
        <v>16.8</v>
      </c>
    </row>
    <row r="54" spans="1:44" ht="13.2" x14ac:dyDescent="0.2">
      <c r="A54" s="247"/>
      <c r="AK54" s="318"/>
      <c r="AL54" s="319" t="s">
        <v>523</v>
      </c>
      <c r="AM54" s="320">
        <v>5266808</v>
      </c>
      <c r="AN54" s="321">
        <v>101451</v>
      </c>
      <c r="AO54" s="322">
        <v>45.9</v>
      </c>
      <c r="AP54" s="323">
        <v>38232</v>
      </c>
      <c r="AQ54" s="324">
        <v>-3</v>
      </c>
      <c r="AR54" s="325">
        <v>48.9</v>
      </c>
    </row>
    <row r="55" spans="1:44" ht="13.2" x14ac:dyDescent="0.2">
      <c r="A55" s="247"/>
      <c r="AK55" s="303" t="s">
        <v>525</v>
      </c>
      <c r="AL55" s="304"/>
      <c r="AM55" s="312">
        <v>6205281</v>
      </c>
      <c r="AN55" s="313">
        <v>122511</v>
      </c>
      <c r="AO55" s="314">
        <v>-8.3000000000000007</v>
      </c>
      <c r="AP55" s="315">
        <v>71807</v>
      </c>
      <c r="AQ55" s="316">
        <v>-0.1</v>
      </c>
      <c r="AR55" s="317">
        <v>-8.1999999999999993</v>
      </c>
    </row>
    <row r="56" spans="1:44" ht="13.2" x14ac:dyDescent="0.2">
      <c r="A56" s="247"/>
      <c r="AK56" s="318"/>
      <c r="AL56" s="319" t="s">
        <v>523</v>
      </c>
      <c r="AM56" s="320">
        <v>4163058</v>
      </c>
      <c r="AN56" s="321">
        <v>82191</v>
      </c>
      <c r="AO56" s="322">
        <v>-19</v>
      </c>
      <c r="AP56" s="323">
        <v>37333</v>
      </c>
      <c r="AQ56" s="324">
        <v>-2.4</v>
      </c>
      <c r="AR56" s="325">
        <v>-16.600000000000001</v>
      </c>
    </row>
    <row r="57" spans="1:44" ht="13.2" x14ac:dyDescent="0.2">
      <c r="A57" s="247"/>
      <c r="AK57" s="303" t="s">
        <v>526</v>
      </c>
      <c r="AL57" s="304"/>
      <c r="AM57" s="312">
        <v>9012795</v>
      </c>
      <c r="AN57" s="313">
        <v>182682</v>
      </c>
      <c r="AO57" s="314">
        <v>49.1</v>
      </c>
      <c r="AP57" s="315">
        <v>80821</v>
      </c>
      <c r="AQ57" s="316">
        <v>12.6</v>
      </c>
      <c r="AR57" s="317">
        <v>36.5</v>
      </c>
    </row>
    <row r="58" spans="1:44" ht="13.2" x14ac:dyDescent="0.2">
      <c r="A58" s="247"/>
      <c r="AK58" s="318"/>
      <c r="AL58" s="319" t="s">
        <v>523</v>
      </c>
      <c r="AM58" s="320">
        <v>7150726</v>
      </c>
      <c r="AN58" s="321">
        <v>144939</v>
      </c>
      <c r="AO58" s="322">
        <v>76.3</v>
      </c>
      <c r="AP58" s="323">
        <v>49586</v>
      </c>
      <c r="AQ58" s="324">
        <v>32.799999999999997</v>
      </c>
      <c r="AR58" s="325">
        <v>43.5</v>
      </c>
    </row>
    <row r="59" spans="1:44" ht="13.2" x14ac:dyDescent="0.2">
      <c r="A59" s="247"/>
      <c r="AK59" s="303" t="s">
        <v>527</v>
      </c>
      <c r="AL59" s="304"/>
      <c r="AM59" s="312">
        <v>7816688</v>
      </c>
      <c r="AN59" s="313">
        <v>162499</v>
      </c>
      <c r="AO59" s="314">
        <v>-11</v>
      </c>
      <c r="AP59" s="315">
        <v>79840</v>
      </c>
      <c r="AQ59" s="316">
        <v>-1.2</v>
      </c>
      <c r="AR59" s="317">
        <v>-9.8000000000000007</v>
      </c>
    </row>
    <row r="60" spans="1:44" ht="13.2" x14ac:dyDescent="0.2">
      <c r="A60" s="247"/>
      <c r="AK60" s="318"/>
      <c r="AL60" s="319" t="s">
        <v>523</v>
      </c>
      <c r="AM60" s="320">
        <v>4877104</v>
      </c>
      <c r="AN60" s="321">
        <v>101389</v>
      </c>
      <c r="AO60" s="322">
        <v>-30</v>
      </c>
      <c r="AP60" s="323">
        <v>45238</v>
      </c>
      <c r="AQ60" s="324">
        <v>-8.8000000000000007</v>
      </c>
      <c r="AR60" s="325">
        <v>-21.2</v>
      </c>
    </row>
    <row r="61" spans="1:44" ht="13.2" x14ac:dyDescent="0.2">
      <c r="A61" s="247"/>
      <c r="AK61" s="303" t="s">
        <v>528</v>
      </c>
      <c r="AL61" s="326"/>
      <c r="AM61" s="312">
        <v>7185242</v>
      </c>
      <c r="AN61" s="313">
        <v>142709</v>
      </c>
      <c r="AO61" s="314">
        <v>13.6</v>
      </c>
      <c r="AP61" s="315">
        <v>74934</v>
      </c>
      <c r="AQ61" s="327">
        <v>2.7</v>
      </c>
      <c r="AR61" s="317">
        <v>10.9</v>
      </c>
    </row>
    <row r="62" spans="1:44" ht="13.2" x14ac:dyDescent="0.2">
      <c r="A62" s="247"/>
      <c r="AK62" s="318"/>
      <c r="AL62" s="319" t="s">
        <v>523</v>
      </c>
      <c r="AM62" s="320">
        <v>5029262</v>
      </c>
      <c r="AN62" s="321">
        <v>99899</v>
      </c>
      <c r="AO62" s="322">
        <v>22.3</v>
      </c>
      <c r="AP62" s="323">
        <v>41958</v>
      </c>
      <c r="AQ62" s="324">
        <v>5.5</v>
      </c>
      <c r="AR62" s="325">
        <v>16.8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IzCGLC9AynZGP70D8p+zVEvYxNSVv9h/7HjifLZ8+SWvfqaJzXgrsgPh7Nk+mYs4v5sAZOOQnD6uDmRl+V4iA==" saltValue="TJyncpCpZC7Xk5d3anyx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3+xgUl5/7aICnBVGlIVR78xm4rztlejViQ42x51ycJtrZZa0zH9Sy5XAbGTT28fTf4xtcQJwJxd2egegLUKacw==" saltValue="4AxaCszM1wodLRaU7iql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rASWQ4+XOTaj8J8NHkYYgu5CgD5WId4yUNdZahR33Z39zN/KBwiAacjFK5YYwdLBHIwrWPQJztmAlrts4xhUrw==" saltValue="XEw31YgbxzyW/bQlKBk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23.24</v>
      </c>
      <c r="G47" s="12">
        <v>23.41</v>
      </c>
      <c r="H47" s="12">
        <v>19.739999999999998</v>
      </c>
      <c r="I47" s="12">
        <v>13.65</v>
      </c>
      <c r="J47" s="13">
        <v>9.44</v>
      </c>
    </row>
    <row r="48" spans="2:10" ht="57.75" customHeight="1" x14ac:dyDescent="0.2">
      <c r="B48" s="14"/>
      <c r="C48" s="1128" t="s">
        <v>4</v>
      </c>
      <c r="D48" s="1128"/>
      <c r="E48" s="1129"/>
      <c r="F48" s="15">
        <v>4.68</v>
      </c>
      <c r="G48" s="16">
        <v>5.21</v>
      </c>
      <c r="H48" s="16">
        <v>4.74</v>
      </c>
      <c r="I48" s="16">
        <v>4.41</v>
      </c>
      <c r="J48" s="17">
        <v>5.93</v>
      </c>
    </row>
    <row r="49" spans="2:10" ht="57.75" customHeight="1" thickBot="1" x14ac:dyDescent="0.25">
      <c r="B49" s="18"/>
      <c r="C49" s="1130" t="s">
        <v>5</v>
      </c>
      <c r="D49" s="1130"/>
      <c r="E49" s="1131"/>
      <c r="F49" s="19" t="s">
        <v>535</v>
      </c>
      <c r="G49" s="20">
        <v>1.32</v>
      </c>
      <c r="H49" s="20" t="s">
        <v>536</v>
      </c>
      <c r="I49" s="20" t="s">
        <v>537</v>
      </c>
      <c r="J49" s="21" t="s">
        <v>538</v>
      </c>
    </row>
    <row r="50" spans="2:10" ht="13.2" x14ac:dyDescent="0.2"/>
  </sheetData>
  <sheetProtection algorithmName="SHA-512" hashValue="9Ki9Kw0OaEcNj33P9c8qPJuLsKqrdYpBAEAjQvvDC6dM3x2hEwlcfqEVakIe/3+2D2N8LBiiRIaP+EoUDhLg0Q==" saltValue="58u05AIIsnxd0oi3F2b4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佐渡市0057</cp:lastModifiedBy>
  <cp:lastPrinted>2026-03-13T01:43:34Z</cp:lastPrinted>
  <dcterms:created xsi:type="dcterms:W3CDTF">2026-02-23T06:11:07Z</dcterms:created>
  <dcterms:modified xsi:type="dcterms:W3CDTF">2026-03-15T23:35:00Z</dcterms:modified>
  <cp:category/>
</cp:coreProperties>
</file>