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user\Documents\業務\★県照会\R2\200917締切　財政状況資料集作成（９月公表分）\03 回答\"/>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C38" i="10"/>
  <c r="BE37" i="10"/>
  <c r="AM37" i="10"/>
  <c r="C37" i="10"/>
  <c r="BE36" i="10"/>
  <c r="AM36" i="10"/>
  <c r="C36"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l="1"/>
  <c r="AM35" i="10" s="1"/>
  <c r="BE34" i="10" l="1"/>
  <c r="BE35" i="10" s="1"/>
  <c r="BW34" i="10" l="1"/>
  <c r="BW35" i="10" s="1"/>
  <c r="BW36" i="10" s="1"/>
  <c r="BW37" i="10" s="1"/>
  <c r="BW38" i="10" s="1"/>
  <c r="BW39" i="10" s="1"/>
  <c r="BW40" i="10" s="1"/>
  <c r="BW41" i="10" s="1"/>
  <c r="CO34" i="10" s="1"/>
  <c r="CO35" i="10" s="1"/>
  <c r="CO36" i="10" s="1"/>
  <c r="CO37" i="10" s="1"/>
  <c r="CO38" i="10" s="1"/>
  <c r="CO39" i="10" s="1"/>
  <c r="CO40" i="10" s="1"/>
  <c r="CO41" i="10" s="1"/>
  <c r="CO42" i="10" s="1"/>
  <c r="CO43" i="10" s="1"/>
</calcChain>
</file>

<file path=xl/sharedStrings.xml><?xml version="1.0" encoding="utf-8"?>
<sst xmlns="http://schemas.openxmlformats.org/spreadsheetml/2006/main" count="1153" uniqueCount="610">
  <si>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</si>
  <si>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</si>
  <si>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</si>
  <si>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</si>
  <si>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</si>
  <si>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</si>
  <si>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</si>
  <si>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</si>
  <si>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</si>
  <si>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</si>
  <si>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</si>
  <si>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</si>
  <si>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</si>
  <si>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</si>
  <si>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</si>
  <si>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</si>
  <si>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</si>
  <si>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</si>
  <si>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</si>
  <si>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</si>
  <si>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</si>
  <si>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</si>
  <si>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</si>
  <si>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</si>
  <si>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</si>
  <si>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</si>
  <si>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</si>
  <si>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</si>
  <si>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</si>
  <si>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</si>
  <si>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</si>
  <si>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</si>
  <si>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</si>
  <si>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</si>
  <si>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</si>
  <si>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</si>
  <si>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</si>
  <si>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</si>
  <si>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</si>
  <si>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</si>
  <si>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</si>
  <si>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</si>
  <si>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</si>
  <si>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</si>
  <si>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</si>
  <si>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</si>
  <si>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</si>
  <si>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</si>
  <si>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</si>
  <si>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</si>
  <si>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</si>
  <si>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</si>
  <si>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</si>
  <si>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</si>
  <si>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</si>
  <si>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</si>
  <si>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</si>
  <si>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</si>
  <si>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</si>
  <si>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</si>
  <si>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</si>
  <si>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</si>
  <si>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</si>
  <si>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</si>
  <si>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</si>
  <si>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</si>
  <si>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</si>
  <si>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</si>
  <si>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</si>
  <si>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</si>
  <si>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</si>
  <si>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</si>
  <si>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</si>
  <si>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</si>
  <si>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</si>
  <si>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</si>
  <si>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</si>
  <si>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</si>
  <si>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</si>
  <si>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</si>
  <si>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</si>
  <si>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</si>
  <si>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</si>
  <si>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</si>
  <si>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</si>
  <si>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</si>
  <si>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</si>
  <si>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</si>
  <si>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</si>
  <si>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</si>
  <si>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</si>
  <si>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</si>
  <si>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</si>
  <si>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</si>
  <si>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</si>
  <si>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</si>
  <si>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</si>
  <si>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</si>
  <si>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佐渡市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</si>
  <si>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</si>
  <si>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</si>
  <si>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</si>
  <si>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</si>
  <si>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</si>
  <si>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</si>
  <si>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</si>
  <si>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</si>
  <si>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</si>
  <si>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</si>
  <si>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</si>
  <si>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</si>
  <si>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</si>
  <si>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</si>
  <si>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</si>
  <si>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</si>
  <si>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</si>
  <si>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</si>
  <si>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</si>
  <si>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</si>
  <si>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</si>
  <si>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</si>
  <si>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</si>
  <si>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</si>
  <si>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</si>
  <si>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</si>
  <si>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</si>
  <si>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</si>
  <si>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</si>
  <si>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</si>
  <si>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</si>
  <si>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</si>
  <si>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</si>
  <si>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</si>
  <si>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</si>
  <si>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</si>
  <si>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</si>
  <si>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</si>
  <si>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</si>
  <si>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</si>
  <si>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</si>
  <si>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</si>
  <si>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</si>
  <si>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</si>
  <si>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</si>
  <si>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</si>
  <si>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</si>
  <si>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</si>
  <si>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</si>
  <si>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</si>
  <si>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</si>
  <si>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</si>
  <si>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</si>
  <si>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</si>
  <si>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</si>
  <si>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</si>
  <si>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</si>
  <si>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</si>
  <si>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</si>
  <si>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</si>
  <si>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</si>
  <si>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</si>
  <si>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</si>
  <si>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</si>
  <si>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</si>
  <si>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</si>
  <si>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</si>
  <si>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</si>
  <si>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</si>
  <si>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</si>
  <si>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</si>
  <si>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</si>
  <si>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</si>
  <si>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</si>
  <si>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</si>
  <si>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</si>
  <si>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</si>
  <si>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</si>
  <si>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</si>
  <si>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</si>
  <si>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</si>
  <si>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</si>
  <si>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</si>
  <si>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</si>
  <si>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</si>
  <si>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</si>
  <si>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</si>
  <si>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</si>
  <si>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</si>
  <si>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</si>
  <si>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</si>
  <si>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</si>
  <si>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</si>
  <si>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</si>
  <si>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</si>
  <si>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</si>
  <si>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</si>
  <si>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</si>
  <si>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</si>
  <si>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</si>
  <si>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</si>
  <si>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</si>
  <si>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</si>
  <si>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</si>
  <si>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</si>
  <si>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</si>
  <si>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</si>
  <si>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</si>
  <si>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</si>
  <si>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</si>
  <si>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</si>
  <si>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</si>
  <si>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新潟県佐渡市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</si>
  <si>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</si>
  <si>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</si>
  <si>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</si>
  <si>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</si>
  <si>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</si>
  <si>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</si>
  <si>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</si>
  <si>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</si>
  <si>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</si>
  <si>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</si>
  <si>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</si>
  <si>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</si>
  <si>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</si>
  <si>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</si>
  <si>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</si>
  <si>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</si>
  <si>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</si>
  <si>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</si>
  <si>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</si>
  <si>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</si>
  <si>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</si>
  <si>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</si>
  <si>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</si>
  <si>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</si>
  <si>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</si>
  <si>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</si>
  <si>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</si>
  <si>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</si>
  <si>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</si>
  <si>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</si>
  <si>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</si>
  <si>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</si>
  <si>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</si>
  <si>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</si>
  <si>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</si>
  <si>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</si>
  <si>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</si>
  <si>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</si>
  <si>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</si>
  <si>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</si>
  <si>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</si>
  <si>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</si>
  <si>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</si>
  <si>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</si>
  <si>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</si>
  <si>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</si>
  <si>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</si>
  <si>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</si>
  <si>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</si>
  <si>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</si>
  <si>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</si>
  <si>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</si>
  <si>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</si>
  <si>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</si>
  <si>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</si>
  <si>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</si>
  <si>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</si>
  <si>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</si>
  <si>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</si>
  <si>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</si>
  <si>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</si>
  <si>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</si>
  <si>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</si>
  <si>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</si>
  <si>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</si>
  <si>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</si>
  <si>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</si>
  <si>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</si>
  <si>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</si>
  <si>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</si>
  <si>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</si>
  <si>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</si>
  <si>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</si>
  <si>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</si>
  <si>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</si>
  <si>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</si>
  <si>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</si>
  <si>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</si>
  <si>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</si>
  <si>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</si>
  <si>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</si>
  <si>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</si>
  <si>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</si>
  <si>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</si>
  <si>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</si>
  <si>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</si>
  <si>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</si>
  <si>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</si>
  <si>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</si>
  <si>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</si>
  <si>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</si>
  <si>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</si>
  <si>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</si>
  <si>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</si>
  <si>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</si>
  <si>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</si>
  <si>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</si>
  <si>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</si>
  <si>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</si>
  <si>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</si>
  <si>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</si>
  <si>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</si>
  <si>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</si>
  <si>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</si>
  <si>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</si>
  <si>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</si>
  <si>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</si>
  <si>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</si>
  <si>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</si>
  <si>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</si>
  <si>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</si>
  <si>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</si>
  <si>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</si>
  <si>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</si>
  <si>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</si>
  <si>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</si>
  <si>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</si>
  <si>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</si>
  <si>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</si>
  <si>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</si>
  <si>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</si>
  <si>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</si>
  <si>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</si>
  <si>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病院</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</si>
  <si>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</si>
  <si>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</si>
  <si>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</si>
  <si>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</si>
  <si>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</si>
  <si>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</si>
  <si>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</si>
  <si>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</si>
  <si>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</si>
  <si>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</si>
  <si>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</si>
  <si>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</si>
  <si>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</si>
  <si>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</si>
  <si>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</si>
  <si>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</si>
  <si>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</si>
  <si>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</si>
  <si>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</si>
  <si>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</si>
  <si>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</si>
  <si>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</si>
  <si>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</si>
  <si>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</si>
  <si>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</si>
  <si>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新潟県佐渡市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</si>
  <si>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</si>
  <si>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</si>
  <si>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</si>
  <si>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</si>
  <si>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</si>
  <si>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</si>
  <si>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</si>
  <si>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</si>
  <si>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</si>
  <si>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</si>
  <si>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</si>
  <si>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</si>
  <si>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</si>
  <si>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</si>
  <si>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</si>
  <si>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</si>
  <si>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</si>
  <si>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</si>
  <si>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</si>
  <si>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</si>
  <si>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</si>
  <si>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</si>
  <si>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</si>
  <si>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</si>
  <si>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</si>
  <si>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</si>
  <si>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</si>
  <si>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</si>
  <si>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</si>
  <si>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</si>
  <si>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</si>
  <si>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</si>
  <si>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</si>
  <si>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</si>
  <si>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</si>
  <si>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</si>
  <si>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歌代の里特別会計</t>
    <phoneticPr fontId="5"/>
  </si>
  <si>
    <t>すこやか両津特別会計</t>
    <phoneticPr fontId="5"/>
  </si>
  <si>
    <t>病院事業会計</t>
    <phoneticPr fontId="5"/>
  </si>
  <si>
    <t>法適用企業</t>
    <phoneticPr fontId="5"/>
  </si>
  <si>
    <t>水道事業会計</t>
    <phoneticPr fontId="5"/>
  </si>
  <si>
    <t>法適用企業</t>
    <phoneticPr fontId="5"/>
  </si>
  <si>
    <t>下水道特別会計</t>
    <phoneticPr fontId="5"/>
  </si>
  <si>
    <t>法非適用企業</t>
    <phoneticPr fontId="5"/>
  </si>
  <si>
    <t>小水力発電特別会計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</si>
  <si>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</si>
  <si>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</si>
  <si>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</si>
  <si>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</si>
  <si>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</si>
  <si>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</si>
  <si>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</si>
  <si>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</si>
  <si>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</si>
  <si>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</si>
  <si>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</si>
  <si>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</si>
  <si>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</si>
  <si>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</si>
  <si>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</si>
  <si>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</si>
  <si>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</si>
  <si>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</si>
  <si>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</si>
  <si>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</si>
  <si>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</si>
  <si>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</si>
  <si>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</si>
  <si>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</si>
  <si>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</si>
  <si>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</si>
  <si>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</si>
  <si>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</si>
  <si>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</si>
  <si>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</si>
  <si>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</si>
  <si>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</si>
  <si>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</si>
  <si>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</si>
  <si>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</si>
  <si>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</si>
  <si>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</si>
  <si>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</si>
  <si>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</si>
  <si>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</si>
  <si>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</si>
  <si>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</si>
  <si>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</si>
  <si>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</si>
  <si>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</si>
  <si>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</si>
  <si>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</si>
  <si>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</si>
  <si>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</si>
  <si>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</si>
  <si>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</si>
  <si>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</si>
  <si>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</si>
  <si>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</si>
  <si>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</si>
  <si>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</si>
  <si>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</si>
  <si>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</si>
  <si>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すこやか両津特別会計</t>
    <phoneticPr fontId="5"/>
  </si>
  <si>
    <t>(Ｆ)</t>
    <phoneticPr fontId="5"/>
  </si>
  <si>
    <t>歌代の里特別会計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</si>
  <si>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</si>
  <si>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</si>
  <si>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</si>
  <si>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</si>
  <si>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</si>
  <si>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</si>
  <si>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</si>
  <si>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</si>
  <si>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</si>
  <si>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</si>
  <si>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</si>
  <si>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</si>
  <si>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</si>
  <si>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</si>
  <si>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</si>
  <si>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</si>
  <si>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</si>
  <si>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</si>
  <si>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</si>
  <si>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</si>
  <si>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</si>
  <si>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</si>
  <si>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</si>
  <si>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</si>
  <si>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</si>
  <si>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</si>
  <si>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</si>
  <si>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</si>
  <si>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</si>
  <si>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</si>
  <si>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</si>
  <si>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</si>
  <si>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</si>
  <si>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</si>
  <si>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</si>
  <si>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</si>
  <si>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</si>
  <si>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</si>
  <si>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</si>
  <si>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</si>
  <si>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</si>
  <si>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</si>
  <si>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</si>
  <si>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</si>
  <si>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</si>
  <si>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</si>
  <si>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</si>
  <si>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</si>
  <si>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</si>
  <si>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</si>
  <si>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</si>
  <si>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</si>
  <si>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</si>
  <si>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</si>
  <si>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</si>
  <si>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</si>
  <si>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</si>
  <si>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</si>
  <si>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</si>
  <si>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</si>
  <si>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</si>
  <si>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</si>
  <si>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</si>
  <si>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</si>
  <si>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</si>
  <si>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</si>
  <si>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</si>
  <si>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</si>
  <si>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</si>
  <si>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</si>
  <si>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</si>
  <si>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</si>
  <si>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</si>
  <si>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</si>
  <si>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</si>
  <si>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</si>
  <si>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</si>
  <si>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</si>
  <si>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</si>
  <si>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</si>
  <si>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</si>
  <si>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</si>
  <si>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</si>
  <si>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</si>
  <si>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3.30</t>
  </si>
  <si>
    <t>▲ 7.31</t>
  </si>
  <si>
    <t>水道事業会計</t>
  </si>
  <si>
    <t>一般会計</t>
  </si>
  <si>
    <t>病院事業会計</t>
  </si>
  <si>
    <t>介護保険特別会計</t>
  </si>
  <si>
    <t>国民健康保険特別会計</t>
  </si>
  <si>
    <t>下水道特別会計</t>
  </si>
  <si>
    <t>すこやか両津特別会計</t>
  </si>
  <si>
    <t>歌代の里特別会計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</si>
  <si>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</si>
  <si>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</si>
  <si>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</si>
  <si>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</si>
  <si>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</si>
  <si>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</si>
  <si>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</si>
  <si>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</si>
  <si>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</si>
  <si>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t>
    <phoneticPr fontId="2"/>
  </si>
  <si>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</si>
  <si>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</si>
  <si>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</si>
  <si>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【消防賞じゅつ金支給事業特別会計】</t>
  </si>
  <si>
    <t>新潟県市町村総合事務組合
　【非常勤職員公務災害補償等特別会計】</t>
  </si>
  <si>
    <t>新潟県市町村総合事務組合
　【交通災害共済事業特別会計】</t>
  </si>
  <si>
    <t>新潟県後期高齢者医療広域連合
　【一般会計】</t>
  </si>
  <si>
    <t>新潟県後期高齢者医療広域連合
　【後期高齢者医療特別会計】</t>
  </si>
  <si>
    <t>両津温泉</t>
    <rPh sb="0" eb="2">
      <t>リョウツ</t>
    </rPh>
    <rPh sb="2" eb="4">
      <t>オンセン</t>
    </rPh>
    <phoneticPr fontId="2"/>
  </si>
  <si>
    <t>佐渡市土地開発公社</t>
    <rPh sb="0" eb="3">
      <t>サドシ</t>
    </rPh>
    <rPh sb="3" eb="5">
      <t>トチ</t>
    </rPh>
    <rPh sb="5" eb="7">
      <t>カイハツ</t>
    </rPh>
    <rPh sb="7" eb="9">
      <t>コウシャ</t>
    </rPh>
    <phoneticPr fontId="2"/>
  </si>
  <si>
    <t>真野自然活用村公社</t>
    <rPh sb="0" eb="2">
      <t>マノ</t>
    </rPh>
    <rPh sb="2" eb="4">
      <t>シゼン</t>
    </rPh>
    <rPh sb="4" eb="6">
      <t>カツヨウ</t>
    </rPh>
    <rPh sb="6" eb="7">
      <t>ムラ</t>
    </rPh>
    <rPh sb="7" eb="9">
      <t>コウシャ</t>
    </rPh>
    <phoneticPr fontId="2"/>
  </si>
  <si>
    <t>羽茂農業振興公社</t>
    <rPh sb="0" eb="2">
      <t>ハモチ</t>
    </rPh>
    <rPh sb="2" eb="4">
      <t>ノウギョウ</t>
    </rPh>
    <rPh sb="4" eb="6">
      <t>シンコウ</t>
    </rPh>
    <rPh sb="6" eb="8">
      <t>コウシャ</t>
    </rPh>
    <phoneticPr fontId="2"/>
  </si>
  <si>
    <t>佐渡マリンスポーツ</t>
    <rPh sb="0" eb="2">
      <t>サド</t>
    </rPh>
    <phoneticPr fontId="2"/>
  </si>
  <si>
    <t>赤泊振興公社</t>
    <rPh sb="0" eb="2">
      <t>アカドマリ</t>
    </rPh>
    <rPh sb="2" eb="4">
      <t>シンコウ</t>
    </rPh>
    <rPh sb="4" eb="6">
      <t>コウシャ</t>
    </rPh>
    <phoneticPr fontId="2"/>
  </si>
  <si>
    <t>両津産業振興公社</t>
    <rPh sb="0" eb="2">
      <t>リョウツ</t>
    </rPh>
    <rPh sb="2" eb="4">
      <t>サンギョウ</t>
    </rPh>
    <rPh sb="4" eb="6">
      <t>シンコウ</t>
    </rPh>
    <rPh sb="6" eb="8">
      <t>コウシャ</t>
    </rPh>
    <phoneticPr fontId="2"/>
  </si>
  <si>
    <t>佐渡市スポーツ協会</t>
    <rPh sb="0" eb="3">
      <t>サドシ</t>
    </rPh>
    <rPh sb="7" eb="9">
      <t>キョウカイ</t>
    </rPh>
    <phoneticPr fontId="2"/>
  </si>
  <si>
    <t>佐渡観光交流機構</t>
    <phoneticPr fontId="2"/>
  </si>
  <si>
    <t>佐渡文化財団</t>
    <phoneticPr fontId="2"/>
  </si>
  <si>
    <t>-</t>
    <phoneticPr fontId="2"/>
  </si>
  <si>
    <t>-</t>
    <phoneticPr fontId="2"/>
  </si>
  <si>
    <t>-</t>
    <phoneticPr fontId="2"/>
  </si>
  <si>
    <t>地域振興基金</t>
    <rPh sb="0" eb="2">
      <t>チイキ</t>
    </rPh>
    <rPh sb="2" eb="4">
      <t>シンコウ</t>
    </rPh>
    <rPh sb="4" eb="6">
      <t>キキン</t>
    </rPh>
    <phoneticPr fontId="2"/>
  </si>
  <si>
    <t>過疎地域自立促進特別事業基金</t>
    <rPh sb="0" eb="2">
      <t>カソ</t>
    </rPh>
    <rPh sb="2" eb="4">
      <t>チイキ</t>
    </rPh>
    <rPh sb="4" eb="6">
      <t>ジリツ</t>
    </rPh>
    <rPh sb="6" eb="8">
      <t>ソクシン</t>
    </rPh>
    <rPh sb="8" eb="10">
      <t>トクベツ</t>
    </rPh>
    <rPh sb="10" eb="12">
      <t>ジギョウ</t>
    </rPh>
    <rPh sb="12" eb="14">
      <t>キキン</t>
    </rPh>
    <phoneticPr fontId="2"/>
  </si>
  <si>
    <t>教育文化振興基金</t>
    <rPh sb="0" eb="2">
      <t>キョウイク</t>
    </rPh>
    <rPh sb="2" eb="4">
      <t>ブンカ</t>
    </rPh>
    <rPh sb="4" eb="6">
      <t>シンコウ</t>
    </rPh>
    <rPh sb="6" eb="8">
      <t>キキン</t>
    </rPh>
    <phoneticPr fontId="2"/>
  </si>
  <si>
    <t>国営・県営総合土地改良事業基金</t>
    <rPh sb="0" eb="2">
      <t>コクエイ</t>
    </rPh>
    <rPh sb="3" eb="5">
      <t>ケンエイ</t>
    </rPh>
    <rPh sb="5" eb="7">
      <t>ソウゴウ</t>
    </rPh>
    <rPh sb="7" eb="9">
      <t>トチ</t>
    </rPh>
    <rPh sb="9" eb="11">
      <t>カイリョウ</t>
    </rPh>
    <rPh sb="11" eb="13">
      <t>ジギョウ</t>
    </rPh>
    <rPh sb="13" eb="15">
      <t>キキン</t>
    </rPh>
    <phoneticPr fontId="2"/>
  </si>
  <si>
    <t>行政庁舎建設基金</t>
    <rPh sb="0" eb="2">
      <t>ギョウセイ</t>
    </rPh>
    <rPh sb="2" eb="4">
      <t>チョウシャ</t>
    </rPh>
    <rPh sb="4" eb="6">
      <t>ケンセツ</t>
    </rPh>
    <rPh sb="6" eb="8">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</si>
  <si>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</si>
  <si>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</si>
  <si>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</si>
  <si>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比率は類似団体と比較して高い水準にあるものの、前年度から0.6ポイント減少した。有形固定資産減価償却率は類似団体の平均を下回っている。公共施設等総合管理計画に基づき、公共施設等の適正な管理や有効活用を図っていく。
</t>
    <rPh sb="1" eb="3">
      <t>ショウライ</t>
    </rPh>
    <rPh sb="3" eb="5">
      <t>フタン</t>
    </rPh>
    <rPh sb="5" eb="7">
      <t>ヒリツ</t>
    </rPh>
    <rPh sb="8" eb="10">
      <t>ルイジ</t>
    </rPh>
    <rPh sb="10" eb="12">
      <t>ダンタイ</t>
    </rPh>
    <rPh sb="13" eb="15">
      <t>ヒカク</t>
    </rPh>
    <rPh sb="17" eb="18">
      <t>タカ</t>
    </rPh>
    <rPh sb="19" eb="21">
      <t>スイジュン</t>
    </rPh>
    <rPh sb="40" eb="42">
      <t>ゲンショウ</t>
    </rPh>
    <rPh sb="45" eb="47">
      <t>ユウケイ</t>
    </rPh>
    <rPh sb="47" eb="49">
      <t>コテイ</t>
    </rPh>
    <rPh sb="49" eb="51">
      <t>シサン</t>
    </rPh>
    <rPh sb="51" eb="53">
      <t>ゲンカ</t>
    </rPh>
    <rPh sb="53" eb="55">
      <t>ショウキャク</t>
    </rPh>
    <rPh sb="55" eb="56">
      <t>リツ</t>
    </rPh>
    <rPh sb="57" eb="59">
      <t>ルイジ</t>
    </rPh>
    <rPh sb="59" eb="61">
      <t>ダンタイ</t>
    </rPh>
    <rPh sb="62" eb="64">
      <t>ヘイキン</t>
    </rPh>
    <rPh sb="65" eb="67">
      <t>シタマワ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</si>
  <si>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</si>
  <si>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</si>
  <si>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</si>
  <si>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</si>
  <si>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</si>
  <si>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</si>
  <si>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</si>
  <si>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類似団体と比較して高い水準にあり、前年度比で同じ指標となった。将来負担比率は類似団体と比較して高い水準にあるものの、前年度から0.6ポイント減少した。地方債現在高等が減少したことによるものである。今後も公債費負担の適正化に取り組んでいく。</t>
    <rPh sb="5" eb="6">
      <t>ヒ</t>
    </rPh>
    <rPh sb="26" eb="30">
      <t>ゼンネンドヒ</t>
    </rPh>
    <rPh sb="31" eb="32">
      <t>オナ</t>
    </rPh>
    <rPh sb="33" eb="35">
      <t>シヒョウ</t>
    </rPh>
    <rPh sb="79" eb="81">
      <t>ゲンショウ</t>
    </rPh>
    <rPh sb="90" eb="91">
      <t>トウ</t>
    </rPh>
    <rPh sb="113" eb="115">
      <t>フタン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</si>
</sst>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37" fillId="0" borderId="41" xfId="16" applyFont="1" applyBorder="1" applyAlignment="1" applyProtection="1">
      <alignment horizontal="left" vertical="top" wrapText="1"/>
      <protection locked="0"/>
    </xf>
    <xf numFmtId="0" fontId="37" fillId="0" borderId="12" xfId="16" applyFont="1" applyBorder="1" applyAlignment="1" applyProtection="1">
      <alignment horizontal="left" vertical="top" wrapText="1"/>
      <protection locked="0"/>
    </xf>
    <xf numFmtId="0" fontId="37" fillId="0" borderId="48" xfId="16" applyFont="1" applyBorder="1" applyAlignment="1" applyProtection="1">
      <alignment horizontal="left" vertical="top" wrapText="1"/>
      <protection locked="0"/>
    </xf>
    <xf numFmtId="0" fontId="37" fillId="0" borderId="64" xfId="16" applyFont="1" applyBorder="1" applyAlignment="1" applyProtection="1">
      <alignment horizontal="left" vertical="top" wrapText="1"/>
      <protection locked="0"/>
    </xf>
    <xf numFmtId="0" fontId="37" fillId="0" borderId="0" xfId="16" applyFont="1" applyAlignment="1" applyProtection="1">
      <alignment horizontal="left" vertical="top" wrapText="1"/>
      <protection locked="0"/>
    </xf>
    <xf numFmtId="0" fontId="37" fillId="0" borderId="38" xfId="16" applyFont="1" applyBorder="1" applyAlignment="1" applyProtection="1">
      <alignment horizontal="left" vertical="top" wrapText="1"/>
      <protection locked="0"/>
    </xf>
    <xf numFmtId="0" fontId="37" fillId="0" borderId="37" xfId="16" applyFont="1" applyBorder="1" applyAlignment="1" applyProtection="1">
      <alignment horizontal="left" vertical="top" wrapText="1"/>
      <protection locked="0"/>
    </xf>
    <xf numFmtId="0" fontId="37" fillId="0" borderId="54" xfId="16" applyFont="1" applyBorder="1" applyAlignment="1" applyProtection="1">
      <alignment horizontal="left" vertical="top" wrapText="1"/>
      <protection locked="0"/>
    </xf>
    <xf numFmtId="0" fontId="37"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66255</c:v>
                </c:pt>
                <c:pt idx="1">
                  <c:v>92247</c:v>
                </c:pt>
                <c:pt idx="2">
                  <c:v>67319</c:v>
                </c:pt>
                <c:pt idx="3">
                  <c:v>70615</c:v>
                </c:pt>
                <c:pt idx="4">
                  <c:v>69185</c:v>
                </c:pt>
              </c:numCache>
            </c:numRef>
          </c:val>
          <c:smooth val="0"/>
          <c:extLst>
            <c:ext xmlns:c16="http://schemas.microsoft.com/office/drawing/2014/chart" uri="{C3380CC4-5D6E-409C-BE32-E72D297353CC}">
              <c16:uniqueId val="{00000000-A221-482C-B2D6-25F80F04E7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199917</c:v>
                </c:pt>
                <c:pt idx="1">
                  <c:v>138318</c:v>
                </c:pt>
                <c:pt idx="2">
                  <c:v>125303</c:v>
                </c:pt>
                <c:pt idx="3">
                  <c:v>148983</c:v>
                </c:pt>
                <c:pt idx="4">
                  <c:v>131569</c:v>
                </c:pt>
              </c:numCache>
            </c:numRef>
          </c:val>
          <c:smooth val="0"/>
          <c:extLst>
            <c:ext xmlns:c16="http://schemas.microsoft.com/office/drawing/2014/chart" uri="{C3380CC4-5D6E-409C-BE32-E72D297353CC}">
              <c16:uniqueId val="{00000001-A221-482C-B2D6-25F80F04E729}"/>
            </c:ext>
          </c:extLst>
        </c:ser>
        <c:dLbls>
          <c:showLegendKey val="0"/>
          <c:showVal val="0"/>
          <c:showCatName val="0"/>
          <c:showSerName val="0"/>
          <c:showPercent val="0"/>
          <c:showBubbleSize val="0"/>
        </c:dLbls>
        <c:marker val="1"/>
        <c:smooth val="0"/>
        <c:axId val="242089456"/>
        <c:axId val="241799784"/>
      </c:lineChart>
      <c:catAx>
        <c:axId val="2420894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1799784"/>
        <c:crosses val="autoZero"/>
        <c:auto val="1"/>
        <c:lblAlgn val="ctr"/>
        <c:lblOffset val="100"/>
        <c:tickLblSkip val="1"/>
        <c:tickMarkSkip val="1"/>
        <c:noMultiLvlLbl val="0"/>
      </c:catAx>
      <c:valAx>
        <c:axId val="241799784"/>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20894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3.1</c:v>
                </c:pt>
                <c:pt idx="1">
                  <c:v>3.35</c:v>
                </c:pt>
                <c:pt idx="2">
                  <c:v>3.6</c:v>
                </c:pt>
                <c:pt idx="3">
                  <c:v>5.15</c:v>
                </c:pt>
                <c:pt idx="4">
                  <c:v>4.3600000000000003</c:v>
                </c:pt>
              </c:numCache>
            </c:numRef>
          </c:val>
          <c:extLst>
            <c:ext xmlns:c16="http://schemas.microsoft.com/office/drawing/2014/chart" uri="{C3380CC4-5D6E-409C-BE32-E72D297353CC}">
              <c16:uniqueId val="{00000000-ED52-42A8-AAD6-06B33E7123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27.16</c:v>
                </c:pt>
                <c:pt idx="1">
                  <c:v>30.44</c:v>
                </c:pt>
                <c:pt idx="2">
                  <c:v>33.869999999999997</c:v>
                </c:pt>
                <c:pt idx="3">
                  <c:v>26.43</c:v>
                </c:pt>
                <c:pt idx="4">
                  <c:v>29.02</c:v>
                </c:pt>
              </c:numCache>
            </c:numRef>
          </c:val>
          <c:extLst>
            <c:ext xmlns:c16="http://schemas.microsoft.com/office/drawing/2014/chart" uri="{C3380CC4-5D6E-409C-BE32-E72D297353CC}">
              <c16:uniqueId val="{00000001-ED52-42A8-AAD6-06B33E712376}"/>
            </c:ext>
          </c:extLst>
        </c:ser>
        <c:dLbls>
          <c:showLegendKey val="0"/>
          <c:showVal val="0"/>
          <c:showCatName val="0"/>
          <c:showSerName val="0"/>
          <c:showPercent val="0"/>
          <c:showBubbleSize val="0"/>
        </c:dLbls>
        <c:gapWidth val="250"/>
        <c:overlap val="100"/>
        <c:axId val="425241608"/>
        <c:axId val="4252420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-3.3</c:v>
                </c:pt>
                <c:pt idx="1">
                  <c:v>3.47</c:v>
                </c:pt>
                <c:pt idx="2">
                  <c:v>2.36</c:v>
                </c:pt>
                <c:pt idx="3">
                  <c:v>-7.31</c:v>
                </c:pt>
                <c:pt idx="4">
                  <c:v>1.23</c:v>
                </c:pt>
              </c:numCache>
            </c:numRef>
          </c:val>
          <c:smooth val="0"/>
          <c:extLst>
            <c:ext xmlns:c16="http://schemas.microsoft.com/office/drawing/2014/chart" uri="{C3380CC4-5D6E-409C-BE32-E72D297353CC}">
              <c16:uniqueId val="{00000002-ED52-42A8-AAD6-06B33E712376}"/>
            </c:ext>
          </c:extLst>
        </c:ser>
        <c:dLbls>
          <c:showLegendKey val="0"/>
          <c:showVal val="0"/>
          <c:showCatName val="0"/>
          <c:showSerName val="0"/>
          <c:showPercent val="0"/>
          <c:showBubbleSize val="0"/>
        </c:dLbls>
        <c:marker val="1"/>
        <c:smooth val="0"/>
        <c:axId val="425241608"/>
        <c:axId val="425242000"/>
      </c:lineChart>
      <c:catAx>
        <c:axId val="425241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25242000"/>
        <c:crosses val="autoZero"/>
        <c:auto val="1"/>
        <c:lblAlgn val="ctr"/>
        <c:lblOffset val="100"/>
        <c:tickLblSkip val="1"/>
        <c:tickMarkSkip val="1"/>
        <c:noMultiLvlLbl val="0"/>
      </c:catAx>
      <c:valAx>
        <c:axId val="4252420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5241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0.23</c:v>
                </c:pt>
                <c:pt idx="2">
                  <c:v>#N/A</c:v>
                </c:pt>
                <c:pt idx="3">
                  <c:v>0.37</c:v>
                </c:pt>
                <c:pt idx="4">
                  <c:v>#N/A</c:v>
                </c:pt>
                <c:pt idx="5">
                  <c:v>0.05</c:v>
                </c:pt>
                <c:pt idx="6">
                  <c:v>#N/A</c:v>
                </c:pt>
                <c:pt idx="7">
                  <c:v>0.06</c:v>
                </c:pt>
                <c:pt idx="8">
                  <c:v>#N/A</c:v>
                </c:pt>
                <c:pt idx="9">
                  <c:v>0.04</c:v>
                </c:pt>
              </c:numCache>
            </c:numRef>
          </c:val>
          <c:extLst>
            <c:ext xmlns:c16="http://schemas.microsoft.com/office/drawing/2014/chart" uri="{C3380CC4-5D6E-409C-BE32-E72D297353CC}">
              <c16:uniqueId val="{00000000-EB37-425A-A1E1-CF85391E092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37-425A-A1E1-CF85391E0929}"/>
            </c:ext>
          </c:extLst>
        </c:ser>
        <c:ser>
          <c:idx val="2"/>
          <c:order val="2"/>
          <c:tx>
            <c:strRef>
              <c:f>データシート!$A$29</c:f>
              <c:strCache>
                <c:ptCount val="1"/>
                <c:pt idx="0">
                  <c:v>歌代の里特別会計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0.02</c:v>
                </c:pt>
                <c:pt idx="2">
                  <c:v>#N/A</c:v>
                </c:pt>
                <c:pt idx="3">
                  <c:v>0.01</c:v>
                </c:pt>
                <c:pt idx="4">
                  <c:v>#N/A</c:v>
                </c:pt>
                <c:pt idx="5">
                  <c:v>0.02</c:v>
                </c:pt>
                <c:pt idx="6">
                  <c:v>#N/A</c:v>
                </c:pt>
                <c:pt idx="7">
                  <c:v>0.02</c:v>
                </c:pt>
                <c:pt idx="8">
                  <c:v>#N/A</c:v>
                </c:pt>
                <c:pt idx="9">
                  <c:v>0.05</c:v>
                </c:pt>
              </c:numCache>
            </c:numRef>
          </c:val>
          <c:extLst>
            <c:ext xmlns:c16="http://schemas.microsoft.com/office/drawing/2014/chart" uri="{C3380CC4-5D6E-409C-BE32-E72D297353CC}">
              <c16:uniqueId val="{00000002-EB37-425A-A1E1-CF85391E0929}"/>
            </c:ext>
          </c:extLst>
        </c:ser>
        <c:ser>
          <c:idx val="3"/>
          <c:order val="3"/>
          <c:tx>
            <c:strRef>
              <c:f>データシート!$A$30</c:f>
              <c:strCache>
                <c:ptCount val="1"/>
                <c:pt idx="0">
                  <c:v>すこやか両津特別会計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0.04</c:v>
                </c:pt>
                <c:pt idx="2">
                  <c:v>#N/A</c:v>
                </c:pt>
                <c:pt idx="3">
                  <c:v>0</c:v>
                </c:pt>
                <c:pt idx="4">
                  <c:v>#N/A</c:v>
                </c:pt>
                <c:pt idx="5">
                  <c:v>0.09</c:v>
                </c:pt>
                <c:pt idx="6">
                  <c:v>#N/A</c:v>
                </c:pt>
                <c:pt idx="7">
                  <c:v>7.0000000000000007E-2</c:v>
                </c:pt>
                <c:pt idx="8">
                  <c:v>#N/A</c:v>
                </c:pt>
                <c:pt idx="9">
                  <c:v>0.08</c:v>
                </c:pt>
              </c:numCache>
            </c:numRef>
          </c:val>
          <c:extLst>
            <c:ext xmlns:c16="http://schemas.microsoft.com/office/drawing/2014/chart" uri="{C3380CC4-5D6E-409C-BE32-E72D297353CC}">
              <c16:uniqueId val="{00000003-EB37-425A-A1E1-CF85391E0929}"/>
            </c:ext>
          </c:extLst>
        </c:ser>
        <c:ser>
          <c:idx val="4"/>
          <c:order val="4"/>
          <c:tx>
            <c:strRef>
              <c:f>データシート!$A$31</c:f>
              <c:strCache>
                <c:ptCount val="1"/>
                <c:pt idx="0">
                  <c:v>下水道特別会計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0.19</c:v>
                </c:pt>
                <c:pt idx="2">
                  <c:v>#N/A</c:v>
                </c:pt>
                <c:pt idx="3">
                  <c:v>0.27</c:v>
                </c:pt>
                <c:pt idx="4">
                  <c:v>#N/A</c:v>
                </c:pt>
                <c:pt idx="5">
                  <c:v>0.2</c:v>
                </c:pt>
                <c:pt idx="6">
                  <c:v>#N/A</c:v>
                </c:pt>
                <c:pt idx="7">
                  <c:v>0.25</c:v>
                </c:pt>
                <c:pt idx="8">
                  <c:v>#N/A</c:v>
                </c:pt>
                <c:pt idx="9">
                  <c:v>0.18</c:v>
                </c:pt>
              </c:numCache>
            </c:numRef>
          </c:val>
          <c:extLst>
            <c:ext xmlns:c16="http://schemas.microsoft.com/office/drawing/2014/chart" uri="{C3380CC4-5D6E-409C-BE32-E72D297353CC}">
              <c16:uniqueId val="{00000004-EB37-425A-A1E1-CF85391E092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1</c:v>
                </c:pt>
                <c:pt idx="2">
                  <c:v>#N/A</c:v>
                </c:pt>
                <c:pt idx="3">
                  <c:v>1.1200000000000001</c:v>
                </c:pt>
                <c:pt idx="4">
                  <c:v>#N/A</c:v>
                </c:pt>
                <c:pt idx="5">
                  <c:v>1.04</c:v>
                </c:pt>
                <c:pt idx="6">
                  <c:v>#N/A</c:v>
                </c:pt>
                <c:pt idx="7">
                  <c:v>1.58</c:v>
                </c:pt>
                <c:pt idx="8">
                  <c:v>#N/A</c:v>
                </c:pt>
                <c:pt idx="9">
                  <c:v>0.64</c:v>
                </c:pt>
              </c:numCache>
            </c:numRef>
          </c:val>
          <c:extLst>
            <c:ext xmlns:c16="http://schemas.microsoft.com/office/drawing/2014/chart" uri="{C3380CC4-5D6E-409C-BE32-E72D297353CC}">
              <c16:uniqueId val="{00000005-EB37-425A-A1E1-CF85391E092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0.72</c:v>
                </c:pt>
                <c:pt idx="2">
                  <c:v>#N/A</c:v>
                </c:pt>
                <c:pt idx="3">
                  <c:v>1.1200000000000001</c:v>
                </c:pt>
                <c:pt idx="4">
                  <c:v>#N/A</c:v>
                </c:pt>
                <c:pt idx="5">
                  <c:v>0.7</c:v>
                </c:pt>
                <c:pt idx="6">
                  <c:v>#N/A</c:v>
                </c:pt>
                <c:pt idx="7">
                  <c:v>1.27</c:v>
                </c:pt>
                <c:pt idx="8">
                  <c:v>#N/A</c:v>
                </c:pt>
                <c:pt idx="9">
                  <c:v>1.63</c:v>
                </c:pt>
              </c:numCache>
            </c:numRef>
          </c:val>
          <c:extLst>
            <c:ext xmlns:c16="http://schemas.microsoft.com/office/drawing/2014/chart" uri="{C3380CC4-5D6E-409C-BE32-E72D297353CC}">
              <c16:uniqueId val="{00000006-EB37-425A-A1E1-CF85391E0929}"/>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3.52</c:v>
                </c:pt>
                <c:pt idx="2">
                  <c:v>#N/A</c:v>
                </c:pt>
                <c:pt idx="3">
                  <c:v>3.69</c:v>
                </c:pt>
                <c:pt idx="4">
                  <c:v>#N/A</c:v>
                </c:pt>
                <c:pt idx="5">
                  <c:v>3.73</c:v>
                </c:pt>
                <c:pt idx="6">
                  <c:v>#N/A</c:v>
                </c:pt>
                <c:pt idx="7">
                  <c:v>3.46</c:v>
                </c:pt>
                <c:pt idx="8">
                  <c:v>#N/A</c:v>
                </c:pt>
                <c:pt idx="9">
                  <c:v>3.51</c:v>
                </c:pt>
              </c:numCache>
            </c:numRef>
          </c:val>
          <c:extLst>
            <c:ext xmlns:c16="http://schemas.microsoft.com/office/drawing/2014/chart" uri="{C3380CC4-5D6E-409C-BE32-E72D297353CC}">
              <c16:uniqueId val="{00000007-EB37-425A-A1E1-CF85391E092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3.09</c:v>
                </c:pt>
                <c:pt idx="2">
                  <c:v>#N/A</c:v>
                </c:pt>
                <c:pt idx="3">
                  <c:v>3.34</c:v>
                </c:pt>
                <c:pt idx="4">
                  <c:v>#N/A</c:v>
                </c:pt>
                <c:pt idx="5">
                  <c:v>3.6</c:v>
                </c:pt>
                <c:pt idx="6">
                  <c:v>#N/A</c:v>
                </c:pt>
                <c:pt idx="7">
                  <c:v>5.14</c:v>
                </c:pt>
                <c:pt idx="8">
                  <c:v>#N/A</c:v>
                </c:pt>
                <c:pt idx="9">
                  <c:v>4.3600000000000003</c:v>
                </c:pt>
              </c:numCache>
            </c:numRef>
          </c:val>
          <c:extLst>
            <c:ext xmlns:c16="http://schemas.microsoft.com/office/drawing/2014/chart" uri="{C3380CC4-5D6E-409C-BE32-E72D297353CC}">
              <c16:uniqueId val="{00000008-EB37-425A-A1E1-CF85391E092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4.29</c:v>
                </c:pt>
                <c:pt idx="2">
                  <c:v>#N/A</c:v>
                </c:pt>
                <c:pt idx="3">
                  <c:v>4.6399999999999997</c:v>
                </c:pt>
                <c:pt idx="4">
                  <c:v>#N/A</c:v>
                </c:pt>
                <c:pt idx="5">
                  <c:v>5.09</c:v>
                </c:pt>
                <c:pt idx="6">
                  <c:v>#N/A</c:v>
                </c:pt>
                <c:pt idx="7">
                  <c:v>6.56</c:v>
                </c:pt>
                <c:pt idx="8">
                  <c:v>#N/A</c:v>
                </c:pt>
                <c:pt idx="9">
                  <c:v>7.97</c:v>
                </c:pt>
              </c:numCache>
            </c:numRef>
          </c:val>
          <c:extLst>
            <c:ext xmlns:c16="http://schemas.microsoft.com/office/drawing/2014/chart" uri="{C3380CC4-5D6E-409C-BE32-E72D297353CC}">
              <c16:uniqueId val="{00000009-EB37-425A-A1E1-CF85391E0929}"/>
            </c:ext>
          </c:extLst>
        </c:ser>
        <c:dLbls>
          <c:showLegendKey val="0"/>
          <c:showVal val="0"/>
          <c:showCatName val="0"/>
          <c:showSerName val="0"/>
          <c:showPercent val="0"/>
          <c:showBubbleSize val="0"/>
        </c:dLbls>
        <c:gapWidth val="150"/>
        <c:overlap val="100"/>
        <c:axId val="425242784"/>
        <c:axId val="425243176"/>
      </c:barChart>
      <c:catAx>
        <c:axId val="425242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25243176"/>
        <c:crosses val="autoZero"/>
        <c:auto val="1"/>
        <c:lblAlgn val="ctr"/>
        <c:lblOffset val="100"/>
        <c:tickLblSkip val="1"/>
        <c:tickMarkSkip val="1"/>
        <c:noMultiLvlLbl val="0"/>
      </c:catAx>
      <c:valAx>
        <c:axId val="4252431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52427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6752</c:v>
                </c:pt>
                <c:pt idx="5">
                  <c:v>6740</c:v>
                </c:pt>
                <c:pt idx="8">
                  <c:v>6681</c:v>
                </c:pt>
                <c:pt idx="11">
                  <c:v>6731</c:v>
                </c:pt>
                <c:pt idx="14">
                  <c:v>6489</c:v>
                </c:pt>
              </c:numCache>
            </c:numRef>
          </c:val>
          <c:extLst>
            <c:ext xmlns:c16="http://schemas.microsoft.com/office/drawing/2014/chart" uri="{C3380CC4-5D6E-409C-BE32-E72D297353CC}">
              <c16:uniqueId val="{00000000-7698-465B-A782-37A33C0272E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1-7698-465B-A782-37A33C0272E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160</c:v>
                </c:pt>
                <c:pt idx="3">
                  <c:v>142</c:v>
                </c:pt>
                <c:pt idx="6">
                  <c:v>91</c:v>
                </c:pt>
                <c:pt idx="9">
                  <c:v>70</c:v>
                </c:pt>
                <c:pt idx="12">
                  <c:v>15</c:v>
                </c:pt>
              </c:numCache>
            </c:numRef>
          </c:val>
          <c:extLst>
            <c:ext xmlns:c16="http://schemas.microsoft.com/office/drawing/2014/chart" uri="{C3380CC4-5D6E-409C-BE32-E72D297353CC}">
              <c16:uniqueId val="{00000002-7698-465B-A782-37A33C0272E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98-465B-A782-37A33C0272E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2093</c:v>
                </c:pt>
                <c:pt idx="3">
                  <c:v>2057</c:v>
                </c:pt>
                <c:pt idx="6">
                  <c:v>2038</c:v>
                </c:pt>
                <c:pt idx="9">
                  <c:v>2216</c:v>
                </c:pt>
                <c:pt idx="12">
                  <c:v>2243</c:v>
                </c:pt>
              </c:numCache>
            </c:numRef>
          </c:val>
          <c:extLst>
            <c:ext xmlns:c16="http://schemas.microsoft.com/office/drawing/2014/chart" uri="{C3380CC4-5D6E-409C-BE32-E72D297353CC}">
              <c16:uniqueId val="{00000004-7698-465B-A782-37A33C0272E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98-465B-A782-37A33C0272E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98-465B-A782-37A33C0272E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7584</c:v>
                </c:pt>
                <c:pt idx="3">
                  <c:v>7567</c:v>
                </c:pt>
                <c:pt idx="6">
                  <c:v>7484</c:v>
                </c:pt>
                <c:pt idx="9">
                  <c:v>7370</c:v>
                </c:pt>
                <c:pt idx="12">
                  <c:v>6946</c:v>
                </c:pt>
              </c:numCache>
            </c:numRef>
          </c:val>
          <c:extLst>
            <c:ext xmlns:c16="http://schemas.microsoft.com/office/drawing/2014/chart" uri="{C3380CC4-5D6E-409C-BE32-E72D297353CC}">
              <c16:uniqueId val="{00000007-7698-465B-A782-37A33C0272E2}"/>
            </c:ext>
          </c:extLst>
        </c:ser>
        <c:dLbls>
          <c:showLegendKey val="0"/>
          <c:showVal val="0"/>
          <c:showCatName val="0"/>
          <c:showSerName val="0"/>
          <c:showPercent val="0"/>
          <c:showBubbleSize val="0"/>
        </c:dLbls>
        <c:gapWidth val="100"/>
        <c:overlap val="100"/>
        <c:axId val="425243960"/>
        <c:axId val="4252443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3087</c:v>
                </c:pt>
                <c:pt idx="2">
                  <c:v>#N/A</c:v>
                </c:pt>
                <c:pt idx="3">
                  <c:v>#N/A</c:v>
                </c:pt>
                <c:pt idx="4">
                  <c:v>3027</c:v>
                </c:pt>
                <c:pt idx="5">
                  <c:v>#N/A</c:v>
                </c:pt>
                <c:pt idx="6">
                  <c:v>#N/A</c:v>
                </c:pt>
                <c:pt idx="7">
                  <c:v>2932</c:v>
                </c:pt>
                <c:pt idx="8">
                  <c:v>#N/A</c:v>
                </c:pt>
                <c:pt idx="9">
                  <c:v>#N/A</c:v>
                </c:pt>
                <c:pt idx="10">
                  <c:v>2925</c:v>
                </c:pt>
                <c:pt idx="11">
                  <c:v>#N/A</c:v>
                </c:pt>
                <c:pt idx="12">
                  <c:v>#N/A</c:v>
                </c:pt>
                <c:pt idx="13">
                  <c:v>2715</c:v>
                </c:pt>
                <c:pt idx="14">
                  <c:v>#N/A</c:v>
                </c:pt>
              </c:numCache>
            </c:numRef>
          </c:val>
          <c:smooth val="0"/>
          <c:extLst>
            <c:ext xmlns:c16="http://schemas.microsoft.com/office/drawing/2014/chart" uri="{C3380CC4-5D6E-409C-BE32-E72D297353CC}">
              <c16:uniqueId val="{00000008-7698-465B-A782-37A33C0272E2}"/>
            </c:ext>
          </c:extLst>
        </c:ser>
        <c:dLbls>
          <c:showLegendKey val="0"/>
          <c:showVal val="0"/>
          <c:showCatName val="0"/>
          <c:showSerName val="0"/>
          <c:showPercent val="0"/>
          <c:showBubbleSize val="0"/>
        </c:dLbls>
        <c:marker val="1"/>
        <c:smooth val="0"/>
        <c:axId val="425243960"/>
        <c:axId val="425244352"/>
      </c:lineChart>
      <c:catAx>
        <c:axId val="425243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25244352"/>
        <c:crosses val="autoZero"/>
        <c:auto val="1"/>
        <c:lblAlgn val="ctr"/>
        <c:lblOffset val="100"/>
        <c:tickLblSkip val="1"/>
        <c:tickMarkSkip val="1"/>
        <c:noMultiLvlLbl val="0"/>
      </c:catAx>
      <c:valAx>
        <c:axId val="4252443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5243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56017</c:v>
                </c:pt>
                <c:pt idx="5">
                  <c:v>56377</c:v>
                </c:pt>
                <c:pt idx="8">
                  <c:v>56641</c:v>
                </c:pt>
                <c:pt idx="11">
                  <c:v>56979</c:v>
                </c:pt>
                <c:pt idx="14">
                  <c:v>55769</c:v>
                </c:pt>
              </c:numCache>
            </c:numRef>
          </c:val>
          <c:extLst>
            <c:ext xmlns:c16="http://schemas.microsoft.com/office/drawing/2014/chart" uri="{C3380CC4-5D6E-409C-BE32-E72D297353CC}">
              <c16:uniqueId val="{00000000-F61E-49B2-A635-3A4B5C0D28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1282</c:v>
                </c:pt>
                <c:pt idx="5">
                  <c:v>1177</c:v>
                </c:pt>
                <c:pt idx="8">
                  <c:v>1005</c:v>
                </c:pt>
                <c:pt idx="11">
                  <c:v>925</c:v>
                </c:pt>
                <c:pt idx="14">
                  <c:v>845</c:v>
                </c:pt>
              </c:numCache>
            </c:numRef>
          </c:val>
          <c:extLst>
            <c:ext xmlns:c16="http://schemas.microsoft.com/office/drawing/2014/chart" uri="{C3380CC4-5D6E-409C-BE32-E72D297353CC}">
              <c16:uniqueId val="{00000001-F61E-49B2-A635-3A4B5C0D28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13104</c:v>
                </c:pt>
                <c:pt idx="5">
                  <c:v>14862</c:v>
                </c:pt>
                <c:pt idx="8">
                  <c:v>15189</c:v>
                </c:pt>
                <c:pt idx="11">
                  <c:v>12437</c:v>
                </c:pt>
                <c:pt idx="14">
                  <c:v>12750</c:v>
                </c:pt>
              </c:numCache>
            </c:numRef>
          </c:val>
          <c:extLst>
            <c:ext xmlns:c16="http://schemas.microsoft.com/office/drawing/2014/chart" uri="{C3380CC4-5D6E-409C-BE32-E72D297353CC}">
              <c16:uniqueId val="{00000002-F61E-49B2-A635-3A4B5C0D28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61E-49B2-A635-3A4B5C0D28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1E-49B2-A635-3A4B5C0D28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4</c:v>
                </c:pt>
                <c:pt idx="3">
                  <c:v>2</c:v>
                </c:pt>
                <c:pt idx="6">
                  <c:v>0</c:v>
                </c:pt>
                <c:pt idx="9">
                  <c:v>0</c:v>
                </c:pt>
                <c:pt idx="12">
                  <c:v>0</c:v>
                </c:pt>
              </c:numCache>
            </c:numRef>
          </c:val>
          <c:extLst>
            <c:ext xmlns:c16="http://schemas.microsoft.com/office/drawing/2014/chart" uri="{C3380CC4-5D6E-409C-BE32-E72D297353CC}">
              <c16:uniqueId val="{00000005-F61E-49B2-A635-3A4B5C0D28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10617</c:v>
                </c:pt>
                <c:pt idx="3">
                  <c:v>10161</c:v>
                </c:pt>
                <c:pt idx="6">
                  <c:v>10244</c:v>
                </c:pt>
                <c:pt idx="9">
                  <c:v>10211</c:v>
                </c:pt>
                <c:pt idx="12">
                  <c:v>9702</c:v>
                </c:pt>
              </c:numCache>
            </c:numRef>
          </c:val>
          <c:extLst>
            <c:ext xmlns:c16="http://schemas.microsoft.com/office/drawing/2014/chart" uri="{C3380CC4-5D6E-409C-BE32-E72D297353CC}">
              <c16:uniqueId val="{00000006-F61E-49B2-A635-3A4B5C0D28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61E-49B2-A635-3A4B5C0D28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28156</c:v>
                </c:pt>
                <c:pt idx="3">
                  <c:v>27851</c:v>
                </c:pt>
                <c:pt idx="6">
                  <c:v>28542</c:v>
                </c:pt>
                <c:pt idx="9">
                  <c:v>27978</c:v>
                </c:pt>
                <c:pt idx="12">
                  <c:v>27705</c:v>
                </c:pt>
              </c:numCache>
            </c:numRef>
          </c:val>
          <c:extLst>
            <c:ext xmlns:c16="http://schemas.microsoft.com/office/drawing/2014/chart" uri="{C3380CC4-5D6E-409C-BE32-E72D297353CC}">
              <c16:uniqueId val="{00000008-F61E-49B2-A635-3A4B5C0D28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369</c:v>
                </c:pt>
                <c:pt idx="3">
                  <c:v>235</c:v>
                </c:pt>
                <c:pt idx="6">
                  <c:v>149</c:v>
                </c:pt>
                <c:pt idx="9">
                  <c:v>85</c:v>
                </c:pt>
                <c:pt idx="12">
                  <c:v>72</c:v>
                </c:pt>
              </c:numCache>
            </c:numRef>
          </c:val>
          <c:extLst>
            <c:ext xmlns:c16="http://schemas.microsoft.com/office/drawing/2014/chart" uri="{C3380CC4-5D6E-409C-BE32-E72D297353CC}">
              <c16:uniqueId val="{00000009-F61E-49B2-A635-3A4B5C0D28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61615</c:v>
                </c:pt>
                <c:pt idx="3">
                  <c:v>61129</c:v>
                </c:pt>
                <c:pt idx="6">
                  <c:v>59287</c:v>
                </c:pt>
                <c:pt idx="9">
                  <c:v>58439</c:v>
                </c:pt>
                <c:pt idx="12">
                  <c:v>57801</c:v>
                </c:pt>
              </c:numCache>
            </c:numRef>
          </c:val>
          <c:extLst>
            <c:ext xmlns:c16="http://schemas.microsoft.com/office/drawing/2014/chart" uri="{C3380CC4-5D6E-409C-BE32-E72D297353CC}">
              <c16:uniqueId val="{0000000A-F61E-49B2-A635-3A4B5C0D282E}"/>
            </c:ext>
          </c:extLst>
        </c:ser>
        <c:dLbls>
          <c:showLegendKey val="0"/>
          <c:showVal val="0"/>
          <c:showCatName val="0"/>
          <c:showSerName val="0"/>
          <c:showPercent val="0"/>
          <c:showBubbleSize val="0"/>
        </c:dLbls>
        <c:gapWidth val="100"/>
        <c:overlap val="100"/>
        <c:axId val="435848720"/>
        <c:axId val="4358483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30358</c:v>
                </c:pt>
                <c:pt idx="2">
                  <c:v>#N/A</c:v>
                </c:pt>
                <c:pt idx="3">
                  <c:v>#N/A</c:v>
                </c:pt>
                <c:pt idx="4">
                  <c:v>26962</c:v>
                </c:pt>
                <c:pt idx="5">
                  <c:v>#N/A</c:v>
                </c:pt>
                <c:pt idx="6">
                  <c:v>#N/A</c:v>
                </c:pt>
                <c:pt idx="7">
                  <c:v>25386</c:v>
                </c:pt>
                <c:pt idx="8">
                  <c:v>#N/A</c:v>
                </c:pt>
                <c:pt idx="9">
                  <c:v>#N/A</c:v>
                </c:pt>
                <c:pt idx="10">
                  <c:v>26371</c:v>
                </c:pt>
                <c:pt idx="11">
                  <c:v>#N/A</c:v>
                </c:pt>
                <c:pt idx="12">
                  <c:v>#N/A</c:v>
                </c:pt>
                <c:pt idx="13">
                  <c:v>25916</c:v>
                </c:pt>
                <c:pt idx="14">
                  <c:v>#N/A</c:v>
                </c:pt>
              </c:numCache>
            </c:numRef>
          </c:val>
          <c:smooth val="0"/>
          <c:extLst>
            <c:ext xmlns:c16="http://schemas.microsoft.com/office/drawing/2014/chart" uri="{C3380CC4-5D6E-409C-BE32-E72D297353CC}">
              <c16:uniqueId val="{0000000B-F61E-49B2-A635-3A4B5C0D282E}"/>
            </c:ext>
          </c:extLst>
        </c:ser>
        <c:dLbls>
          <c:showLegendKey val="0"/>
          <c:showVal val="0"/>
          <c:showCatName val="0"/>
          <c:showSerName val="0"/>
          <c:showPercent val="0"/>
          <c:showBubbleSize val="0"/>
        </c:dLbls>
        <c:marker val="1"/>
        <c:smooth val="0"/>
        <c:axId val="435848720"/>
        <c:axId val="435848328"/>
      </c:lineChart>
      <c:catAx>
        <c:axId val="435848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35848328"/>
        <c:crosses val="autoZero"/>
        <c:auto val="1"/>
        <c:lblAlgn val="ctr"/>
        <c:lblOffset val="100"/>
        <c:tickLblSkip val="1"/>
        <c:tickMarkSkip val="1"/>
        <c:noMultiLvlLbl val="0"/>
      </c:catAx>
      <c:valAx>
        <c:axId val="435848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5848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9547</c:v>
                </c:pt>
                <c:pt idx="1">
                  <c:v>7178</c:v>
                </c:pt>
                <c:pt idx="2">
                  <c:v>7740</c:v>
                </c:pt>
              </c:numCache>
            </c:numRef>
          </c:val>
          <c:extLst>
            <c:ext xmlns:c16="http://schemas.microsoft.com/office/drawing/2014/chart" uri="{C3380CC4-5D6E-409C-BE32-E72D297353CC}">
              <c16:uniqueId val="{00000000-DC88-4E6B-A560-AADD6B7C77F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2435</c:v>
                </c:pt>
                <c:pt idx="1">
                  <c:v>2054</c:v>
                </c:pt>
                <c:pt idx="2">
                  <c:v>1802</c:v>
                </c:pt>
              </c:numCache>
            </c:numRef>
          </c:val>
          <c:extLst>
            <c:ext xmlns:c16="http://schemas.microsoft.com/office/drawing/2014/chart" uri="{C3380CC4-5D6E-409C-BE32-E72D297353CC}">
              <c16:uniqueId val="{00000001-DC88-4E6B-A560-AADD6B7C77F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11312</c:v>
                </c:pt>
                <c:pt idx="1">
                  <c:v>11123</c:v>
                </c:pt>
                <c:pt idx="2">
                  <c:v>10275</c:v>
                </c:pt>
              </c:numCache>
            </c:numRef>
          </c:val>
          <c:extLst>
            <c:ext xmlns:c16="http://schemas.microsoft.com/office/drawing/2014/chart" uri="{C3380CC4-5D6E-409C-BE32-E72D297353CC}">
              <c16:uniqueId val="{00000002-DC88-4E6B-A560-AADD6B7C77FB}"/>
            </c:ext>
          </c:extLst>
        </c:ser>
        <c:dLbls>
          <c:showLegendKey val="0"/>
          <c:showVal val="0"/>
          <c:showCatName val="0"/>
          <c:showSerName val="0"/>
          <c:showPercent val="0"/>
          <c:showBubbleSize val="0"/>
        </c:dLbls>
        <c:gapWidth val="120"/>
        <c:overlap val="100"/>
        <c:axId val="435849112"/>
        <c:axId val="435849504"/>
      </c:barChart>
      <c:catAx>
        <c:axId val="435849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35849504"/>
        <c:crosses val="autoZero"/>
        <c:auto val="1"/>
        <c:lblAlgn val="ctr"/>
        <c:lblOffset val="100"/>
        <c:tickLblSkip val="1"/>
        <c:tickMarkSkip val="1"/>
        <c:noMultiLvlLbl val="0"/>
      </c:catAx>
      <c:valAx>
        <c:axId val="43584950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35849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{1348911A-34B3-4688-8339-A0FE1692FE5C}</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BB92-4286-AB32-2895225BA8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{F463417A-34ED-4E91-802A-375C457E28C8}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92-4286-AB32-2895225BA8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{7E330EE2-BAA4-4A98-92E6-2440C3B33200}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92-4286-AB32-2895225BA8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{EAA6DC3E-1D2C-4D02-AC64-019E690A17C6}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92-4286-AB32-2895225BA8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{08A07664-CF53-4545-8276-40F203A6326B}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92-4286-AB32-2895225BA884}"/>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{80F25D14-FBA9-4786-8731-DF738504B8D4}</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BB92-4286-AB32-2895225BA884}"/>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{E604C3DE-9F79-42F1-9B82-F39B63FA28E8}</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BB92-4286-AB32-2895225BA884}"/>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{6EEEFC6F-90A9-458A-911C-827415E9344F}</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BB92-4286-AB32-2895225BA884}"/>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{2788F628-4AD3-4013-9884-0F0FBB52E898}</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BB92-4286-AB32-2895225BA8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49</c:v>
                </c:pt>
                <c:pt idx="24">
                  <c:v>40</c:v>
                </c:pt>
                <c:pt idx="32">
                  <c:v>41.2</c:v>
                </c:pt>
              </c:numCache>
            </c:numRef>
          </c:xVal>
          <c:yVal>
            <c:numRef>
              <c:f>公会計指標分析・財政指標組合せ分析表!$BP$51:$DC$51</c:f>
              <c:numCache>
                <c:formatCode>#,##0.0;"▲ "#,##0.0</c:formatCode>
                <c:ptCount val="40"/>
                <c:pt idx="16">
                  <c:v>117.1</c:v>
                </c:pt>
                <c:pt idx="24">
                  <c:v>128</c:v>
                </c:pt>
                <c:pt idx="32">
                  <c:v>127.4</c:v>
                </c:pt>
              </c:numCache>
            </c:numRef>
          </c:yVal>
          <c:smooth val="0"/>
          <c:extLst>
            <c:ext xmlns:c16="http://schemas.microsoft.com/office/drawing/2014/chart" uri="{C3380CC4-5D6E-409C-BE32-E72D297353CC}">
              <c16:uniqueId val="{00000009-BB92-4286-AB32-2895225BA88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{BDFE2DD0-AF25-4AE4-AE3E-EA7B71FAE187}</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BB92-4286-AB32-2895225BA88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{E24C9C23-1DEB-499A-8FE2-B28AECF040F2}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92-4286-AB32-2895225BA8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{EBC960FD-7AEA-4A30-A3FF-2D236826C093}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92-4286-AB32-2895225BA8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{3E639AEE-0F0E-43ED-89AC-4CAD01C793A1}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92-4286-AB32-2895225BA8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{2129C8AF-CCD2-4413-9B1F-8DE6F4524B69}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92-4286-AB32-2895225BA884}"/>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{E345EC86-85D0-4ABE-B752-871056DDE291}</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BB92-4286-AB32-2895225BA884}"/>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{C8EBC985-2971-4BEC-9DCF-540BB26A7C6A}</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BB92-4286-AB32-2895225BA884}"/>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{B0F10D4A-CFD8-4689-A36D-0951BD1F229C}</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BB92-4286-AB32-2895225BA884}"/>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{A2BFB10A-0C1F-44C4-A2E8-5966CFD8781A}</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BB92-4286-AB32-2895225BA8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57</c:v>
                </c:pt>
                <c:pt idx="24">
                  <c:v>58.9</c:v>
                </c:pt>
                <c:pt idx="32">
                  <c:v>60.2</c:v>
                </c:pt>
              </c:numCache>
            </c:numRef>
          </c:xVal>
          <c:yVal>
            <c:numRef>
              <c:f>公会計指標分析・財政指標組合せ分析表!$BP$55:$DC$55</c:f>
              <c:numCache>
                <c:formatCode>#,##0.0;"▲ "#,##0.0</c:formatCode>
                <c:ptCount val="40"/>
                <c:pt idx="16">
                  <c:v>32.5</c:v>
                </c:pt>
                <c:pt idx="24">
                  <c:v>30.2</c:v>
                </c:pt>
                <c:pt idx="32">
                  <c:v>25.4</c:v>
                </c:pt>
              </c:numCache>
            </c:numRef>
          </c:yVal>
          <c:smooth val="0"/>
          <c:extLst>
            <c:ext xmlns:c16="http://schemas.microsoft.com/office/drawing/2014/chart" uri="{C3380CC4-5D6E-409C-BE32-E72D297353CC}">
              <c16:uniqueId val="{00000013-BB92-4286-AB32-2895225BA884}"/>
            </c:ext>
          </c:extLst>
        </c:ser>
        <c:dLbls>
          <c:showLegendKey val="0"/>
          <c:showVal val="1"/>
          <c:showCatName val="0"/>
          <c:showSerName val="0"/>
          <c:showPercent val="0"/>
          <c:showBubbleSize val="0"/>
        </c:dLbls>
        <c:axId val="46179840"/>
        <c:axId val="46181760"/>
      </c:scatterChart>
      <c:valAx>
        <c:axId val="46179840"/>
        <c:scaling>
          <c:orientation val="minMax"/>
          <c:max val="62"/>
          <c:min val="3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{A1A5B73F-2C8B-4C4F-A090-4C7CA912845C}</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0FF4-4275-96C7-47E9B5E2B8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{09A3E534-068C-467F-AE55-41E4041C0184}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F4-4275-96C7-47E9B5E2B8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{F7171399-4DCE-4891-94BF-EFF7C42D53A6}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F4-4275-96C7-47E9B5E2B8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{26791979-3923-4CAD-8BD4-605AD07BDFA9}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F4-4275-96C7-47E9B5E2B8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{0922702F-025E-4257-AEAC-55615B1A7D40}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F4-4275-96C7-47E9B5E2B820}"/>
                </c:ext>
              </c:extLst>
            </c:dLbl>
            <c:dLbl>
              <c:idx val="8"/>
              <c:layout>
                <c:manualLayout>
                  <c:x val="-3.2510550776978286E-2"/>
                  <c:y val="-7.7441576757971572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{C6FBA65E-2B90-44D2-A080-F4692DB15E87}</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0FF4-4275-96C7-47E9B5E2B820}"/>
                </c:ext>
              </c:extLst>
            </c:dLbl>
            <c:dLbl>
              <c:idx val="16"/>
              <c:layout>
                <c:manualLayout>
                  <c:x val="-3.0885432461242847E-2"/>
                  <c:y val="-4.739171741761633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{57C23330-06AB-46D8-BBAA-59D74CDC7DB8}</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0FF4-4275-96C7-47E9B5E2B820}"/>
                </c:ext>
              </c:extLst>
            </c:dLbl>
            <c:dLbl>
              <c:idx val="24"/>
              <c:layout>
                <c:manualLayout>
                  <c:x val="-4.5160355153971404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{D5AC5FCD-0563-472F-BA51-5631E3E07516}</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0FF4-4275-96C7-47E9B5E2B820}"/>
                </c:ext>
              </c:extLst>
            </c:dLbl>
            <c:dLbl>
              <c:idx val="32"/>
              <c:layout>
                <c:manualLayout>
                  <c:x val="-1.8235628084250128E-2"/>
                  <c:y val="-6.2416647087793951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{C0729EDE-2FD4-46B3-9BB1-A73AEE207C8B}</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0FF4-4275-96C7-47E9B5E2B8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13.2</c:v>
                </c:pt>
                <c:pt idx="16">
                  <c:v>13.4</c:v>
                </c:pt>
                <c:pt idx="24">
                  <c:v>13.6</c:v>
                </c:pt>
                <c:pt idx="32">
                  <c:v>13.6</c:v>
                </c:pt>
              </c:numCache>
            </c:numRef>
          </c:xVal>
          <c:yVal>
            <c:numRef>
              <c:f>公会計指標分析・財政指標組合せ分析表!$BP$73:$DC$73</c:f>
              <c:numCache>
                <c:formatCode>#,##0.0;"▲ "#,##0.0</c:formatCode>
                <c:ptCount val="40"/>
                <c:pt idx="0">
                  <c:v>133.30000000000001</c:v>
                </c:pt>
                <c:pt idx="8">
                  <c:v>118.6</c:v>
                </c:pt>
                <c:pt idx="16">
                  <c:v>117.1</c:v>
                </c:pt>
                <c:pt idx="24">
                  <c:v>128</c:v>
                </c:pt>
                <c:pt idx="32">
                  <c:v>127.4</c:v>
                </c:pt>
              </c:numCache>
            </c:numRef>
          </c:yVal>
          <c:smooth val="0"/>
          <c:extLst>
            <c:ext xmlns:c16="http://schemas.microsoft.com/office/drawing/2014/chart" uri="{C3380CC4-5D6E-409C-BE32-E72D297353CC}">
              <c16:uniqueId val="{00000009-0FF4-4275-96C7-47E9B5E2B8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2510622570506992E-2"/>
                  <c:y val="-6.3417053278051277E-2"/>
                </c:manualLayout>
              </c:layout>
              <c:tx>
                <c:strRef>
                  <c:f>公会計指標分析・財政指標組合せ分析表!$BP$72</c:f>
                  <c:strCache>
                    <c:ptCount val="1"/>
                    <c:pt idx="0">
                      <c:v>H26</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{ACD269B3-7496-42C5-84A3-66A72FBCE17F}</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0FF4-4275-96C7-47E9B5E2B8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{1AB672ED-51BC-41EE-8401-76C883EA4D4D}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F4-4275-96C7-47E9B5E2B8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{ABA1EDDA-7A89-4065-84D1-EF24CC8BE2D3}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F4-4275-96C7-47E9B5E2B8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{4F9BDFFA-1BB2-43D7-B175-30B0447FD1E1}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F4-4275-96C7-47E9B5E2B8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{C4C7C517-2EF1-4541-A3C4-933F60FDC3CC}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F4-4275-96C7-47E9B5E2B820}"/>
                </c:ext>
              </c:extLst>
            </c:dLbl>
            <c:dLbl>
              <c:idx val="8"/>
              <c:layout>
                <c:manualLayout>
                  <c:x val="-3.0885360667714312E-2"/>
                  <c:y val="-6.1415898409967293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{A1EFA3E9-A996-4DE5-A7BE-EE14A66CCEC5}</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0FF4-4275-96C7-47E9B5E2B820}"/>
                </c:ext>
              </c:extLst>
            </c:dLbl>
            <c:dLbl>
              <c:idx val="16"/>
              <c:layout>
                <c:manualLayout>
                  <c:x val="-3.0885432461242982E-2"/>
                  <c:y val="-8.1828157547021829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{EBA564DA-E0A9-42A1-83D2-395E31A2B276}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0FF4-4275-96C7-47E9B5E2B820}"/>
                </c:ext>
              </c:extLst>
            </c:dLbl>
            <c:dLbl>
              <c:idx val="24"/>
              <c:layout>
                <c:manualLayout>
                  <c:x val="-3.2510550776978286E-2"/>
                  <c:y val="-5.9165412591349997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{22FD7C9D-DE44-43BC-A633-2CE8B28A73BC}</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0FF4-4275-96C7-47E9B5E2B820}"/>
                </c:ext>
              </c:extLst>
            </c:dLbl>
            <c:dLbl>
              <c:idx val="32"/>
              <c:layout>
                <c:manualLayout>
                  <c:x val="-3.1697991619110633E-2"/>
                  <c:y val="-4.6256371125010097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{3F5F428C-0A2A-4D8D-8968-D5F904AE65B5}</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0FF4-4275-96C7-47E9B5E2B8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9</c:v>
                </c:pt>
                <c:pt idx="16">
                  <c:v>8.1999999999999993</c:v>
                </c:pt>
                <c:pt idx="24">
                  <c:v>8</c:v>
                </c:pt>
                <c:pt idx="32">
                  <c:v>7.8</c:v>
                </c:pt>
              </c:numCache>
            </c:numRef>
          </c:xVal>
          <c:yVal>
            <c:numRef>
              <c:f>公会計指標分析・財政指標組合せ分析表!$BP$77:$DC$77</c:f>
              <c:numCache>
                <c:formatCode>#,##0.0;"▲ "#,##0.0</c:formatCode>
                <c:ptCount val="40"/>
                <c:pt idx="0">
                  <c:v>45.9</c:v>
                </c:pt>
                <c:pt idx="8">
                  <c:v>39</c:v>
                </c:pt>
                <c:pt idx="16">
                  <c:v>32.5</c:v>
                </c:pt>
                <c:pt idx="24">
                  <c:v>30.2</c:v>
                </c:pt>
                <c:pt idx="32">
                  <c:v>25.4</c:v>
                </c:pt>
              </c:numCache>
            </c:numRef>
          </c:yVal>
          <c:smooth val="0"/>
          <c:extLst>
            <c:ext xmlns:c16="http://schemas.microsoft.com/office/drawing/2014/chart" uri="{C3380CC4-5D6E-409C-BE32-E72D297353CC}">
              <c16:uniqueId val="{00000013-0FF4-4275-96C7-47E9B5E2B820}"/>
            </c:ext>
          </c:extLst>
        </c:ser>
        <c:dLbls>
          <c:showLegendKey val="0"/>
          <c:showVal val="1"/>
          <c:showCatName val="0"/>
          <c:showSerName val="0"/>
          <c:showPercent val="0"/>
          <c:showBubbleSize val="0"/>
        </c:dLbls>
        <c:axId val="84219776"/>
        <c:axId val="84234240"/>
      </c:scatterChart>
      <c:valAx>
        <c:axId val="84219776"/>
        <c:scaling>
          <c:orientation val="minMax"/>
          <c:max val="14.1"/>
          <c:min val="7.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6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年度は単年度で</a:t>
          </a:r>
          <a:r>
            <a:rPr kumimoji="1" lang="en-US" altLang="ja-JP" sz="1100">
              <a:solidFill>
                <a:schemeClr val="dk1"/>
              </a:solidFill>
              <a:effectLst/>
              <a:latin typeface="+mn-lt"/>
              <a:ea typeface="+mn-ea"/>
              <a:cs typeface="+mn-cs"/>
            </a:rPr>
            <a:t>0.23</a:t>
          </a:r>
          <a:r>
            <a:rPr kumimoji="1" lang="ja-JP" altLang="ja-JP" sz="1100">
              <a:solidFill>
                <a:schemeClr val="dk1"/>
              </a:solidFill>
              <a:effectLst/>
              <a:latin typeface="+mn-lt"/>
              <a:ea typeface="+mn-ea"/>
              <a:cs typeface="+mn-cs"/>
            </a:rPr>
            <a:t>となった。依然として類似団体の平均値を大きく下回っている。その要因として本市は、一島一市であるため行政需要が多岐にわたり基準財政需要額が大きいが、人口減少（毎年約</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人）や全国平均を上回る高齢化率（</a:t>
          </a:r>
          <a:r>
            <a:rPr kumimoji="1" lang="en-US" altLang="ja-JP" sz="1100">
              <a:solidFill>
                <a:schemeClr val="dk1"/>
              </a:solidFill>
              <a:effectLst/>
              <a:latin typeface="+mn-lt"/>
              <a:ea typeface="+mn-ea"/>
              <a:cs typeface="+mn-cs"/>
            </a:rPr>
            <a:t>41.6</a:t>
          </a:r>
          <a:r>
            <a:rPr kumimoji="1" lang="ja-JP" altLang="ja-JP" sz="1100">
              <a:solidFill>
                <a:schemeClr val="dk1"/>
              </a:solidFill>
              <a:effectLst/>
              <a:latin typeface="+mn-lt"/>
              <a:ea typeface="+mn-ea"/>
              <a:cs typeface="+mn-cs"/>
            </a:rPr>
            <a:t>％）等から税収増加が見込めず、歳入に占める自主財源の割合が低いことなどが挙げられる。そのため、財源の確保が課題となっている。今後は平成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年３月に策定された第３次佐渡市集中改革プランに基づき行政改革を着実に進め、歳出の抑制及び歳入の確保に取り組み、財政の健全化と持続可能な財政運営に努めていく。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45</xdr:row>
      <xdr:rowOff>13758</xdr:rowOff>
    </xdr:to>
    <xdr:cxnSp macro="">
      <xdr:nvCxnSpPr>
        <xdr:cNvPr id="64" name="直線コネクタ 63"/>
        <xdr:cNvCxnSpPr/>
      </xdr:nvCxnSpPr>
      <xdr:spPr>
        <a:xfrm flipV="1">
          <a:off x="4953000" y="6100233"/>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13758</xdr:rowOff>
    </xdr:from>
    <xdr:to>
      <xdr:col>23</xdr:col>
      <xdr:colOff>133350</xdr:colOff>
      <xdr:row>45</xdr:row>
      <xdr:rowOff>13758</xdr:rowOff>
    </xdr:to>
    <xdr:cxnSp macro="">
      <xdr:nvCxnSpPr>
        <xdr:cNvPr id="69" name="直線コネクタ 68"/>
        <xdr:cNvCxnSpPr/>
      </xdr:nvCxnSpPr>
      <xdr:spPr>
        <a:xfrm>
          <a:off x="4114800" y="77290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102252</xdr:rowOff>
    </xdr:from>
    <xdr:ext cx="762000" cy="259045"/>
    <xdr:sp macro="" textlink="">
      <xdr:nvSpPr>
        <xdr:cNvPr id="70" name="財政力平均値テキスト"/>
        <xdr:cNvSpPr txBox="1"/>
      </xdr:nvSpPr>
      <xdr:spPr>
        <a:xfrm>
          <a:off x="5041900" y="696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71" name="フローチャート: 判断 70"/>
        <xdr:cNvSpPr/>
      </xdr:nvSpPr>
      <xdr:spPr>
        <a:xfrm>
          <a:off x="49022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45</xdr:row>
      <xdr:rowOff>13758</xdr:rowOff>
    </xdr:to>
    <xdr:cxnSp macro="">
      <xdr:nvCxnSpPr>
        <xdr:cNvPr id="72" name="直線コネクタ 71"/>
        <xdr:cNvCxnSpPr/>
      </xdr:nvCxnSpPr>
      <xdr:spPr>
        <a:xfrm>
          <a:off x="3225800" y="77089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74" name="テキスト ボックス 73"/>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144992</xdr:rowOff>
    </xdr:from>
    <xdr:to>
      <xdr:col>15</xdr:col>
      <xdr:colOff>82550</xdr:colOff>
      <xdr:row>44</xdr:row>
      <xdr:rowOff>165100</xdr:rowOff>
    </xdr:to>
    <xdr:cxnSp macro="">
      <xdr:nvCxnSpPr>
        <xdr:cNvPr id="75" name="直線コネクタ 74"/>
        <xdr:cNvCxnSpPr/>
      </xdr:nvCxnSpPr>
      <xdr:spPr>
        <a:xfrm>
          <a:off x="2336800" y="76887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77" name="テキスト ボックス 76"/>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144992</xdr:rowOff>
    </xdr:from>
    <xdr:to>
      <xdr:col>11</xdr:col>
      <xdr:colOff>31750</xdr:colOff>
      <xdr:row>44</xdr:row>
      <xdr:rowOff>144992</xdr:rowOff>
    </xdr:to>
    <xdr:cxnSp macro="">
      <xdr:nvCxnSpPr>
        <xdr:cNvPr id="78" name="直線コネクタ 77"/>
        <xdr:cNvCxnSpPr/>
      </xdr:nvCxnSpPr>
      <xdr:spPr>
        <a:xfrm>
          <a:off x="1447800" y="768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45508</xdr:rowOff>
    </xdr:from>
    <xdr:to>
      <xdr:col>11</xdr:col>
      <xdr:colOff>82550</xdr:colOff>
      <xdr:row>41</xdr:row>
      <xdr:rowOff>147108</xdr:rowOff>
    </xdr:to>
    <xdr:sp macro="" textlink="">
      <xdr:nvSpPr>
        <xdr:cNvPr id="79" name="フローチャート: 判断 78"/>
        <xdr:cNvSpPr/>
      </xdr:nvSpPr>
      <xdr:spPr>
        <a:xfrm>
          <a:off x="2286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157285</xdr:rowOff>
    </xdr:from>
    <xdr:ext cx="762000" cy="259045"/>
    <xdr:sp macro="" textlink="">
      <xdr:nvSpPr>
        <xdr:cNvPr id="80" name="テキスト ボックス 79"/>
        <xdr:cNvSpPr txBox="1"/>
      </xdr:nvSpPr>
      <xdr:spPr>
        <a:xfrm>
          <a:off x="1955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15875</xdr:rowOff>
    </xdr:from>
    <xdr:to>
      <xdr:col>7</xdr:col>
      <xdr:colOff>31750</xdr:colOff>
      <xdr:row>40</xdr:row>
      <xdr:rowOff>117475</xdr:rowOff>
    </xdr:to>
    <xdr:sp macro="" textlink="">
      <xdr:nvSpPr>
        <xdr:cNvPr id="81" name="フローチャート: 判断 80"/>
        <xdr:cNvSpPr/>
      </xdr:nvSpPr>
      <xdr:spPr>
        <a:xfrm>
          <a:off x="1397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127652</xdr:rowOff>
    </xdr:from>
    <xdr:ext cx="762000" cy="259045"/>
    <xdr:sp macro="" textlink="">
      <xdr:nvSpPr>
        <xdr:cNvPr id="82" name="テキスト ボックス 81"/>
        <xdr:cNvSpPr txBox="1"/>
      </xdr:nvSpPr>
      <xdr:spPr>
        <a:xfrm>
          <a:off x="1066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134408</xdr:rowOff>
    </xdr:from>
    <xdr:to>
      <xdr:col>23</xdr:col>
      <xdr:colOff>184150</xdr:colOff>
      <xdr:row>45</xdr:row>
      <xdr:rowOff>64558</xdr:rowOff>
    </xdr:to>
    <xdr:sp macro="" textlink="">
      <xdr:nvSpPr>
        <xdr:cNvPr id="88" name="楕円 87"/>
        <xdr:cNvSpPr/>
      </xdr:nvSpPr>
      <xdr:spPr>
        <a:xfrm>
          <a:off x="49022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30285</xdr:rowOff>
    </xdr:from>
    <xdr:ext cx="762000" cy="259045"/>
    <xdr:sp macro="" textlink="">
      <xdr:nvSpPr>
        <xdr:cNvPr id="89" name="財政力該当値テキスト"/>
        <xdr:cNvSpPr txBox="1"/>
      </xdr:nvSpPr>
      <xdr:spPr>
        <a:xfrm>
          <a:off x="5041900" y="757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134408</xdr:rowOff>
    </xdr:from>
    <xdr:to>
      <xdr:col>19</xdr:col>
      <xdr:colOff>184150</xdr:colOff>
      <xdr:row>45</xdr:row>
      <xdr:rowOff>64558</xdr:rowOff>
    </xdr:to>
    <xdr:sp macro="" textlink="">
      <xdr:nvSpPr>
        <xdr:cNvPr id="90" name="楕円 89"/>
        <xdr:cNvSpPr/>
      </xdr:nvSpPr>
      <xdr:spPr>
        <a:xfrm>
          <a:off x="4064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49335</xdr:rowOff>
    </xdr:from>
    <xdr:ext cx="736600" cy="259045"/>
    <xdr:sp macro="" textlink="">
      <xdr:nvSpPr>
        <xdr:cNvPr id="91" name="テキスト ボックス 90"/>
        <xdr:cNvSpPr txBox="1"/>
      </xdr:nvSpPr>
      <xdr:spPr>
        <a:xfrm>
          <a:off x="3733800" y="7764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2" name="楕円 91"/>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3" name="テキスト ボックス 92"/>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94192</xdr:rowOff>
    </xdr:from>
    <xdr:to>
      <xdr:col>11</xdr:col>
      <xdr:colOff>82550</xdr:colOff>
      <xdr:row>45</xdr:row>
      <xdr:rowOff>24342</xdr:rowOff>
    </xdr:to>
    <xdr:sp macro="" textlink="">
      <xdr:nvSpPr>
        <xdr:cNvPr id="94" name="楕円 93"/>
        <xdr:cNvSpPr/>
      </xdr:nvSpPr>
      <xdr:spPr>
        <a:xfrm>
          <a:off x="2286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9119</xdr:rowOff>
    </xdr:from>
    <xdr:ext cx="762000" cy="259045"/>
    <xdr:sp macro="" textlink="">
      <xdr:nvSpPr>
        <xdr:cNvPr id="95" name="テキスト ボックス 94"/>
        <xdr:cNvSpPr txBox="1"/>
      </xdr:nvSpPr>
      <xdr:spPr>
        <a:xfrm>
          <a:off x="1955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94192</xdr:rowOff>
    </xdr:from>
    <xdr:to>
      <xdr:col>7</xdr:col>
      <xdr:colOff>31750</xdr:colOff>
      <xdr:row>45</xdr:row>
      <xdr:rowOff>24342</xdr:rowOff>
    </xdr:to>
    <xdr:sp macro="" textlink="">
      <xdr:nvSpPr>
        <xdr:cNvPr id="96" name="楕円 95"/>
        <xdr:cNvSpPr/>
      </xdr:nvSpPr>
      <xdr:spPr>
        <a:xfrm>
          <a:off x="1397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9119</xdr:rowOff>
    </xdr:from>
    <xdr:ext cx="762000" cy="259045"/>
    <xdr:sp macro="" textlink="">
      <xdr:nvSpPr>
        <xdr:cNvPr id="97" name="テキスト ボックス 96"/>
        <xdr:cNvSpPr txBox="1"/>
      </xdr:nvSpPr>
      <xdr:spPr>
        <a:xfrm>
          <a:off x="1066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91.9</a:t>
          </a:r>
          <a:r>
            <a:rPr kumimoji="1" lang="ja-JP" altLang="ja-JP" sz="1100">
              <a:solidFill>
                <a:schemeClr val="dk1"/>
              </a:solidFill>
              <a:effectLst/>
              <a:latin typeface="+mn-lt"/>
              <a:ea typeface="+mn-ea"/>
              <a:cs typeface="+mn-cs"/>
            </a:rPr>
            <a:t>％となり、前年度の</a:t>
          </a:r>
          <a:r>
            <a:rPr kumimoji="1" lang="en-US" altLang="ja-JP" sz="1100">
              <a:solidFill>
                <a:schemeClr val="dk1"/>
              </a:solidFill>
              <a:effectLst/>
              <a:latin typeface="+mn-lt"/>
              <a:ea typeface="+mn-ea"/>
              <a:cs typeface="+mn-cs"/>
            </a:rPr>
            <a:t>92.1</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し、類似団体平均値を</a:t>
          </a:r>
          <a:r>
            <a:rPr kumimoji="1" lang="ja-JP" altLang="en-US" sz="1100">
              <a:solidFill>
                <a:schemeClr val="dk1"/>
              </a:solidFill>
              <a:effectLst/>
              <a:latin typeface="+mn-lt"/>
              <a:ea typeface="+mn-ea"/>
              <a:cs typeface="+mn-cs"/>
            </a:rPr>
            <a:t>下回</a:t>
          </a:r>
          <a:r>
            <a:rPr kumimoji="1" lang="ja-JP" altLang="ja-JP" sz="1100">
              <a:solidFill>
                <a:schemeClr val="dk1"/>
              </a:solidFill>
              <a:effectLst/>
              <a:latin typeface="+mn-lt"/>
              <a:ea typeface="+mn-ea"/>
              <a:cs typeface="+mn-cs"/>
            </a:rPr>
            <a:t>った。</a:t>
          </a:r>
          <a:r>
            <a:rPr kumimoji="1" lang="ja-JP" altLang="en-US" sz="1100">
              <a:solidFill>
                <a:schemeClr val="dk1"/>
              </a:solidFill>
              <a:effectLst/>
              <a:latin typeface="+mn-lt"/>
              <a:ea typeface="+mn-ea"/>
              <a:cs typeface="+mn-cs"/>
            </a:rPr>
            <a:t>元金償還額の減による公債費に充当した一般財源の減少、</a:t>
          </a:r>
          <a:r>
            <a:rPr lang="ja-JP" altLang="ja-JP" sz="1100" b="0" i="0" baseline="0">
              <a:solidFill>
                <a:schemeClr val="dk1"/>
              </a:solidFill>
              <a:effectLst/>
              <a:latin typeface="+mn-lt"/>
              <a:ea typeface="+mn-ea"/>
              <a:cs typeface="+mn-cs"/>
            </a:rPr>
            <a:t>道路除雪事業</a:t>
          </a:r>
          <a:r>
            <a:rPr lang="ja-JP" altLang="en-US" sz="1100" b="0" i="0" baseline="0">
              <a:solidFill>
                <a:schemeClr val="dk1"/>
              </a:solidFill>
              <a:effectLst/>
              <a:latin typeface="+mn-lt"/>
              <a:ea typeface="+mn-ea"/>
              <a:cs typeface="+mn-cs"/>
            </a:rPr>
            <a:t>の減による</a:t>
          </a:r>
          <a:r>
            <a:rPr kumimoji="1" lang="ja-JP" altLang="en-US" sz="1100">
              <a:solidFill>
                <a:schemeClr val="dk1"/>
              </a:solidFill>
              <a:effectLst/>
              <a:latin typeface="+mn-lt"/>
              <a:ea typeface="+mn-ea"/>
              <a:cs typeface="+mn-cs"/>
            </a:rPr>
            <a:t>維持補修費に充当した</a:t>
          </a:r>
          <a:r>
            <a:rPr kumimoji="1" lang="ja-JP" altLang="ja-JP" sz="1100">
              <a:solidFill>
                <a:schemeClr val="dk1"/>
              </a:solidFill>
              <a:effectLst/>
              <a:latin typeface="+mn-lt"/>
              <a:ea typeface="+mn-ea"/>
              <a:cs typeface="+mn-cs"/>
            </a:rPr>
            <a:t>一般財源の</a:t>
          </a:r>
          <a:r>
            <a:rPr kumimoji="1" lang="ja-JP" altLang="en-US" sz="1100">
              <a:solidFill>
                <a:schemeClr val="dk1"/>
              </a:solidFill>
              <a:effectLst/>
              <a:latin typeface="+mn-lt"/>
              <a:ea typeface="+mn-ea"/>
              <a:cs typeface="+mn-cs"/>
            </a:rPr>
            <a:t>減少等が主な要因である</a:t>
          </a:r>
          <a:r>
            <a:rPr kumimoji="1" lang="ja-JP" altLang="ja-JP" sz="1100">
              <a:solidFill>
                <a:schemeClr val="dk1"/>
              </a:solidFill>
              <a:effectLst/>
              <a:latin typeface="+mn-lt"/>
              <a:ea typeface="+mn-ea"/>
              <a:cs typeface="+mn-cs"/>
            </a:rPr>
            <a:t>。経常一般財源である普通交付税（前年度比</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％の減）、臨時財政対策債（前年度比</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の減）は減少し</a:t>
          </a:r>
          <a:r>
            <a:rPr kumimoji="1" lang="ja-JP" altLang="en-US" sz="1100">
              <a:solidFill>
                <a:schemeClr val="dk1"/>
              </a:solidFill>
              <a:effectLst/>
              <a:latin typeface="+mn-lt"/>
              <a:ea typeface="+mn-ea"/>
              <a:cs typeface="+mn-cs"/>
            </a:rPr>
            <a:t>ているため</a:t>
          </a:r>
          <a:r>
            <a:rPr kumimoji="1" lang="ja-JP" altLang="ja-JP" sz="1100">
              <a:solidFill>
                <a:schemeClr val="dk1"/>
              </a:solidFill>
              <a:effectLst/>
              <a:latin typeface="+mn-lt"/>
              <a:ea typeface="+mn-ea"/>
              <a:cs typeface="+mn-cs"/>
            </a:rPr>
            <a:t>、今後も定員適正化計画に基づく職員数の削減等、行財政改革への取組を通じて経常経費の削減に努めていく。</a:t>
          </a:r>
          <a:endParaRPr kumimoji="1" lang="en-US" altLang="ja-JP" sz="11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27940</xdr:rowOff>
    </xdr:from>
    <xdr:to>
      <xdr:col>23</xdr:col>
      <xdr:colOff>133350</xdr:colOff>
      <xdr:row>67</xdr:row>
      <xdr:rowOff>63923</xdr:rowOff>
    </xdr:to>
    <xdr:cxnSp macro="">
      <xdr:nvCxnSpPr>
        <xdr:cNvPr id="127" name="直線コネクタ 126"/>
        <xdr:cNvCxnSpPr/>
      </xdr:nvCxnSpPr>
      <xdr:spPr>
        <a:xfrm flipV="1">
          <a:off x="4953000" y="10143490"/>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28" name="財政構造の弾力性最小値テキスト"/>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29" name="直線コネクタ 128"/>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114317</xdr:rowOff>
    </xdr:from>
    <xdr:ext cx="762000" cy="259045"/>
    <xdr:sp macro="" textlink="">
      <xdr:nvSpPr>
        <xdr:cNvPr id="130" name="財政構造の弾力性最大値テキスト"/>
        <xdr:cNvSpPr txBox="1"/>
      </xdr:nvSpPr>
      <xdr:spPr>
        <a:xfrm>
          <a:off x="5041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27940</xdr:rowOff>
    </xdr:from>
    <xdr:to>
      <xdr:col>24</xdr:col>
      <xdr:colOff>12700</xdr:colOff>
      <xdr:row>59</xdr:row>
      <xdr:rowOff>27940</xdr:rowOff>
    </xdr:to>
    <xdr:cxnSp macro="">
      <xdr:nvCxnSpPr>
        <xdr:cNvPr id="131" name="直線コネクタ 130"/>
        <xdr:cNvCxnSpPr/>
      </xdr:nvCxnSpPr>
      <xdr:spPr>
        <a:xfrm>
          <a:off x="4864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146473</xdr:rowOff>
    </xdr:from>
    <xdr:to>
      <xdr:col>23</xdr:col>
      <xdr:colOff>133350</xdr:colOff>
      <xdr:row>63</xdr:row>
      <xdr:rowOff>162560</xdr:rowOff>
    </xdr:to>
    <xdr:cxnSp macro="">
      <xdr:nvCxnSpPr>
        <xdr:cNvPr id="132" name="直線コネクタ 131"/>
        <xdr:cNvCxnSpPr/>
      </xdr:nvCxnSpPr>
      <xdr:spPr>
        <a:xfrm flipV="1">
          <a:off x="4114800" y="1094782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91881</xdr:rowOff>
    </xdr:from>
    <xdr:ext cx="762000" cy="259045"/>
    <xdr:sp macro="" textlink="">
      <xdr:nvSpPr>
        <xdr:cNvPr id="133" name="財政構造の弾力性平均値テキスト"/>
        <xdr:cNvSpPr txBox="1"/>
      </xdr:nvSpPr>
      <xdr:spPr>
        <a:xfrm>
          <a:off x="5041900" y="10893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34" name="フローチャート: 判断 133"/>
        <xdr:cNvSpPr/>
      </xdr:nvSpPr>
      <xdr:spPr>
        <a:xfrm>
          <a:off x="4902200" y="109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162560</xdr:rowOff>
    </xdr:to>
    <xdr:cxnSp macro="">
      <xdr:nvCxnSpPr>
        <xdr:cNvPr id="135" name="直線コネクタ 134"/>
        <xdr:cNvCxnSpPr/>
      </xdr:nvCxnSpPr>
      <xdr:spPr>
        <a:xfrm>
          <a:off x="3225800" y="1077087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6" name="フローチャート: 判断 135"/>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7" name="テキスト ボックス 136"/>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62</xdr:row>
      <xdr:rowOff>140970</xdr:rowOff>
    </xdr:to>
    <xdr:cxnSp macro="">
      <xdr:nvCxnSpPr>
        <xdr:cNvPr id="138" name="直線コネクタ 137"/>
        <xdr:cNvCxnSpPr/>
      </xdr:nvCxnSpPr>
      <xdr:spPr>
        <a:xfrm>
          <a:off x="2336800" y="1043305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154517</xdr:rowOff>
    </xdr:from>
    <xdr:to>
      <xdr:col>15</xdr:col>
      <xdr:colOff>133350</xdr:colOff>
      <xdr:row>63</xdr:row>
      <xdr:rowOff>84667</xdr:rowOff>
    </xdr:to>
    <xdr:sp macro="" textlink="">
      <xdr:nvSpPr>
        <xdr:cNvPr id="139" name="フローチャート: 判断 138"/>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69444</xdr:rowOff>
    </xdr:from>
    <xdr:ext cx="762000" cy="259045"/>
    <xdr:sp macro="" textlink="">
      <xdr:nvSpPr>
        <xdr:cNvPr id="140" name="テキスト ボックス 139"/>
        <xdr:cNvSpPr txBox="1"/>
      </xdr:nvSpPr>
      <xdr:spPr>
        <a:xfrm>
          <a:off x="2844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60</xdr:row>
      <xdr:rowOff>162137</xdr:rowOff>
    </xdr:to>
    <xdr:cxnSp macro="">
      <xdr:nvCxnSpPr>
        <xdr:cNvPr id="141" name="直線コネクタ 140"/>
        <xdr:cNvCxnSpPr/>
      </xdr:nvCxnSpPr>
      <xdr:spPr>
        <a:xfrm flipV="1">
          <a:off x="1447800" y="104330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9737</xdr:rowOff>
    </xdr:from>
    <xdr:to>
      <xdr:col>11</xdr:col>
      <xdr:colOff>82550</xdr:colOff>
      <xdr:row>62</xdr:row>
      <xdr:rowOff>111337</xdr:rowOff>
    </xdr:to>
    <xdr:sp macro="" textlink="">
      <xdr:nvSpPr>
        <xdr:cNvPr id="142" name="フローチャート: 判断 141"/>
        <xdr:cNvSpPr/>
      </xdr:nvSpPr>
      <xdr:spPr>
        <a:xfrm>
          <a:off x="22860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96114</xdr:rowOff>
    </xdr:from>
    <xdr:ext cx="762000" cy="259045"/>
    <xdr:sp macro="" textlink="">
      <xdr:nvSpPr>
        <xdr:cNvPr id="143" name="テキスト ボックス 142"/>
        <xdr:cNvSpPr txBox="1"/>
      </xdr:nvSpPr>
      <xdr:spPr>
        <a:xfrm>
          <a:off x="1955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4" name="フローチャート: 判断 143"/>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45" name="テキスト ボックス 144"/>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95673</xdr:rowOff>
    </xdr:from>
    <xdr:to>
      <xdr:col>23</xdr:col>
      <xdr:colOff>184150</xdr:colOff>
      <xdr:row>64</xdr:row>
      <xdr:rowOff>25823</xdr:rowOff>
    </xdr:to>
    <xdr:sp macro="" textlink="">
      <xdr:nvSpPr>
        <xdr:cNvPr id="151" name="楕円 150"/>
        <xdr:cNvSpPr/>
      </xdr:nvSpPr>
      <xdr:spPr>
        <a:xfrm>
          <a:off x="49022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112200</xdr:rowOff>
    </xdr:from>
    <xdr:ext cx="762000" cy="259045"/>
    <xdr:sp macro="" textlink="">
      <xdr:nvSpPr>
        <xdr:cNvPr id="152" name="財政構造の弾力性該当値テキスト"/>
        <xdr:cNvSpPr txBox="1"/>
      </xdr:nvSpPr>
      <xdr:spPr>
        <a:xfrm>
          <a:off x="50419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53" name="楕円 152"/>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4" name="テキスト ボックス 153"/>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5" name="楕円 154"/>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6" name="テキスト ボックス 155"/>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7" name="楕円 156"/>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8" name="テキスト ボックス 157"/>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111337</xdr:rowOff>
    </xdr:from>
    <xdr:to>
      <xdr:col>7</xdr:col>
      <xdr:colOff>31750</xdr:colOff>
      <xdr:row>61</xdr:row>
      <xdr:rowOff>41487</xdr:rowOff>
    </xdr:to>
    <xdr:sp macro="" textlink="">
      <xdr:nvSpPr>
        <xdr:cNvPr id="159" name="楕円 158"/>
        <xdr:cNvSpPr/>
      </xdr:nvSpPr>
      <xdr:spPr>
        <a:xfrm>
          <a:off x="1397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51664</xdr:rowOff>
    </xdr:from>
    <xdr:ext cx="762000" cy="259045"/>
    <xdr:sp macro="" textlink="">
      <xdr:nvSpPr>
        <xdr:cNvPr id="160" name="テキスト ボックス 159"/>
        <xdr:cNvSpPr txBox="1"/>
      </xdr:nvSpPr>
      <xdr:spPr>
        <a:xfrm>
          <a:off x="1066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人件費・物件費等の人口１人あたりの決算額は前年度から</a:t>
          </a:r>
          <a:r>
            <a:rPr lang="en-US" altLang="ja-JP" sz="1100" b="0" i="0" baseline="0">
              <a:solidFill>
                <a:schemeClr val="dk1"/>
              </a:solidFill>
              <a:effectLst/>
              <a:latin typeface="+mn-lt"/>
              <a:ea typeface="+mn-ea"/>
              <a:cs typeface="+mn-cs"/>
            </a:rPr>
            <a:t>2,224</a:t>
          </a:r>
          <a:r>
            <a:rPr lang="ja-JP" altLang="ja-JP" sz="1100" b="0" i="0" baseline="0">
              <a:solidFill>
                <a:schemeClr val="dk1"/>
              </a:solidFill>
              <a:effectLst/>
              <a:latin typeface="+mn-lt"/>
              <a:ea typeface="+mn-ea"/>
              <a:cs typeface="+mn-cs"/>
            </a:rPr>
            <a:t>円増加し、類似団体の平均を大きく上回っている。その理由として、主に人件費が要因となっているが、これは平成</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月に</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市町村が合併し、それぞれの職員や一部事務組合等の職員を引き継いだためである。また、保育所や文化会館、博物館等の施設を直営で運営していることも挙げられる。今後も、定員適正化計画に基づく職員数の削減や公共施設の管理運営の見直しを実施し、コストの低減を図っていく。</a:t>
          </a:r>
          <a:endParaRPr lang="ja-JP" altLang="ja-JP">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28679</xdr:rowOff>
    </xdr:from>
    <xdr:to>
      <xdr:col>23</xdr:col>
      <xdr:colOff>133350</xdr:colOff>
      <xdr:row>89</xdr:row>
      <xdr:rowOff>3434</xdr:rowOff>
    </xdr:to>
    <xdr:cxnSp macro="">
      <xdr:nvCxnSpPr>
        <xdr:cNvPr id="188" name="直線コネクタ 187"/>
        <xdr:cNvCxnSpPr/>
      </xdr:nvCxnSpPr>
      <xdr:spPr>
        <a:xfrm flipV="1">
          <a:off x="4953000" y="13744679"/>
          <a:ext cx="0" cy="15178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146961</xdr:rowOff>
    </xdr:from>
    <xdr:ext cx="762000" cy="259045"/>
    <xdr:sp macro="" textlink="">
      <xdr:nvSpPr>
        <xdr:cNvPr id="189" name="人件費・物件費等の状況最小値テキスト"/>
        <xdr:cNvSpPr txBox="1"/>
      </xdr:nvSpPr>
      <xdr:spPr>
        <a:xfrm>
          <a:off x="5041900" y="1523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3434</xdr:rowOff>
    </xdr:from>
    <xdr:to>
      <xdr:col>24</xdr:col>
      <xdr:colOff>12700</xdr:colOff>
      <xdr:row>89</xdr:row>
      <xdr:rowOff>3434</xdr:rowOff>
    </xdr:to>
    <xdr:cxnSp macro="">
      <xdr:nvCxnSpPr>
        <xdr:cNvPr id="190" name="直線コネクタ 189"/>
        <xdr:cNvCxnSpPr/>
      </xdr:nvCxnSpPr>
      <xdr:spPr>
        <a:xfrm>
          <a:off x="4864100" y="1526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115056</xdr:rowOff>
    </xdr:from>
    <xdr:ext cx="762000" cy="259045"/>
    <xdr:sp macro="" textlink="">
      <xdr:nvSpPr>
        <xdr:cNvPr id="191" name="人件費・物件費等の状況最大値テキスト"/>
        <xdr:cNvSpPr txBox="1"/>
      </xdr:nvSpPr>
      <xdr:spPr>
        <a:xfrm>
          <a:off x="5041900" y="13488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28679</xdr:rowOff>
    </xdr:from>
    <xdr:to>
      <xdr:col>24</xdr:col>
      <xdr:colOff>12700</xdr:colOff>
      <xdr:row>80</xdr:row>
      <xdr:rowOff>28679</xdr:rowOff>
    </xdr:to>
    <xdr:cxnSp macro="">
      <xdr:nvCxnSpPr>
        <xdr:cNvPr id="192" name="直線コネクタ 191"/>
        <xdr:cNvCxnSpPr/>
      </xdr:nvCxnSpPr>
      <xdr:spPr>
        <a:xfrm>
          <a:off x="4864100" y="1374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153419</xdr:rowOff>
    </xdr:from>
    <xdr:to>
      <xdr:col>23</xdr:col>
      <xdr:colOff>133350</xdr:colOff>
      <xdr:row>89</xdr:row>
      <xdr:rowOff>3434</xdr:rowOff>
    </xdr:to>
    <xdr:cxnSp macro="">
      <xdr:nvCxnSpPr>
        <xdr:cNvPr id="193" name="直線コネクタ 192"/>
        <xdr:cNvCxnSpPr/>
      </xdr:nvCxnSpPr>
      <xdr:spPr>
        <a:xfrm>
          <a:off x="4114800" y="15241019"/>
          <a:ext cx="8382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160571</xdr:rowOff>
    </xdr:from>
    <xdr:ext cx="762000" cy="259045"/>
    <xdr:sp macro="" textlink="">
      <xdr:nvSpPr>
        <xdr:cNvPr id="194" name="人件費・物件費等の状況平均値テキスト"/>
        <xdr:cNvSpPr txBox="1"/>
      </xdr:nvSpPr>
      <xdr:spPr>
        <a:xfrm>
          <a:off x="5041900" y="140480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144044</xdr:rowOff>
    </xdr:from>
    <xdr:to>
      <xdr:col>23</xdr:col>
      <xdr:colOff>184150</xdr:colOff>
      <xdr:row>83</xdr:row>
      <xdr:rowOff>74194</xdr:rowOff>
    </xdr:to>
    <xdr:sp macro="" textlink="">
      <xdr:nvSpPr>
        <xdr:cNvPr id="195" name="フローチャート: 判断 194"/>
        <xdr:cNvSpPr/>
      </xdr:nvSpPr>
      <xdr:spPr>
        <a:xfrm>
          <a:off x="4902200" y="142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53366</xdr:rowOff>
    </xdr:from>
    <xdr:to>
      <xdr:col>19</xdr:col>
      <xdr:colOff>133350</xdr:colOff>
      <xdr:row>88</xdr:row>
      <xdr:rowOff>153419</xdr:rowOff>
    </xdr:to>
    <xdr:cxnSp macro="">
      <xdr:nvCxnSpPr>
        <xdr:cNvPr id="196" name="直線コネクタ 195"/>
        <xdr:cNvCxnSpPr/>
      </xdr:nvCxnSpPr>
      <xdr:spPr>
        <a:xfrm>
          <a:off x="3225800" y="15140966"/>
          <a:ext cx="889000" cy="10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138157</xdr:rowOff>
    </xdr:from>
    <xdr:to>
      <xdr:col>19</xdr:col>
      <xdr:colOff>184150</xdr:colOff>
      <xdr:row>83</xdr:row>
      <xdr:rowOff>68307</xdr:rowOff>
    </xdr:to>
    <xdr:sp macro="" textlink="">
      <xdr:nvSpPr>
        <xdr:cNvPr id="197" name="フローチャート: 判断 196"/>
        <xdr:cNvSpPr/>
      </xdr:nvSpPr>
      <xdr:spPr>
        <a:xfrm>
          <a:off x="4064000" y="14197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78484</xdr:rowOff>
    </xdr:from>
    <xdr:ext cx="736600" cy="259045"/>
    <xdr:sp macro="" textlink="">
      <xdr:nvSpPr>
        <xdr:cNvPr id="198" name="テキスト ボックス 197"/>
        <xdr:cNvSpPr txBox="1"/>
      </xdr:nvSpPr>
      <xdr:spPr>
        <a:xfrm>
          <a:off x="3733800" y="1396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20974</xdr:rowOff>
    </xdr:from>
    <xdr:to>
      <xdr:col>15</xdr:col>
      <xdr:colOff>82550</xdr:colOff>
      <xdr:row>88</xdr:row>
      <xdr:rowOff>53366</xdr:rowOff>
    </xdr:to>
    <xdr:cxnSp macro="">
      <xdr:nvCxnSpPr>
        <xdr:cNvPr id="199" name="直線コネクタ 198"/>
        <xdr:cNvCxnSpPr/>
      </xdr:nvCxnSpPr>
      <xdr:spPr>
        <a:xfrm>
          <a:off x="2336800" y="15108574"/>
          <a:ext cx="889000" cy="3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96141</xdr:rowOff>
    </xdr:from>
    <xdr:to>
      <xdr:col>15</xdr:col>
      <xdr:colOff>133350</xdr:colOff>
      <xdr:row>83</xdr:row>
      <xdr:rowOff>26291</xdr:rowOff>
    </xdr:to>
    <xdr:sp macro="" textlink="">
      <xdr:nvSpPr>
        <xdr:cNvPr id="200" name="フローチャート: 判断 199"/>
        <xdr:cNvSpPr/>
      </xdr:nvSpPr>
      <xdr:spPr>
        <a:xfrm>
          <a:off x="3175000" y="1415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36468</xdr:rowOff>
    </xdr:from>
    <xdr:ext cx="762000" cy="259045"/>
    <xdr:sp macro="" textlink="">
      <xdr:nvSpPr>
        <xdr:cNvPr id="201" name="テキスト ボックス 200"/>
        <xdr:cNvSpPr txBox="1"/>
      </xdr:nvSpPr>
      <xdr:spPr>
        <a:xfrm>
          <a:off x="2844800" y="13923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134947</xdr:rowOff>
    </xdr:from>
    <xdr:to>
      <xdr:col>11</xdr:col>
      <xdr:colOff>31750</xdr:colOff>
      <xdr:row>88</xdr:row>
      <xdr:rowOff>20974</xdr:rowOff>
    </xdr:to>
    <xdr:cxnSp macro="">
      <xdr:nvCxnSpPr>
        <xdr:cNvPr id="202" name="直線コネクタ 201"/>
        <xdr:cNvCxnSpPr/>
      </xdr:nvCxnSpPr>
      <xdr:spPr>
        <a:xfrm>
          <a:off x="1447800" y="15051097"/>
          <a:ext cx="8890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34725</xdr:rowOff>
    </xdr:from>
    <xdr:to>
      <xdr:col>11</xdr:col>
      <xdr:colOff>82550</xdr:colOff>
      <xdr:row>83</xdr:row>
      <xdr:rowOff>136325</xdr:rowOff>
    </xdr:to>
    <xdr:sp macro="" textlink="">
      <xdr:nvSpPr>
        <xdr:cNvPr id="203" name="フローチャート: 判断 202"/>
        <xdr:cNvSpPr/>
      </xdr:nvSpPr>
      <xdr:spPr>
        <a:xfrm>
          <a:off x="2286000" y="1426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146502</xdr:rowOff>
    </xdr:from>
    <xdr:ext cx="762000" cy="259045"/>
    <xdr:sp macro="" textlink="">
      <xdr:nvSpPr>
        <xdr:cNvPr id="204" name="テキスト ボックス 203"/>
        <xdr:cNvSpPr txBox="1"/>
      </xdr:nvSpPr>
      <xdr:spPr>
        <a:xfrm>
          <a:off x="1955800" y="1403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148554</xdr:rowOff>
    </xdr:from>
    <xdr:to>
      <xdr:col>7</xdr:col>
      <xdr:colOff>31750</xdr:colOff>
      <xdr:row>82</xdr:row>
      <xdr:rowOff>78704</xdr:rowOff>
    </xdr:to>
    <xdr:sp macro="" textlink="">
      <xdr:nvSpPr>
        <xdr:cNvPr id="205" name="フローチャート: 判断 204"/>
        <xdr:cNvSpPr/>
      </xdr:nvSpPr>
      <xdr:spPr>
        <a:xfrm>
          <a:off x="1397000" y="1403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88881</xdr:rowOff>
    </xdr:from>
    <xdr:ext cx="762000" cy="259045"/>
    <xdr:sp macro="" textlink="">
      <xdr:nvSpPr>
        <xdr:cNvPr id="206" name="テキスト ボックス 205"/>
        <xdr:cNvSpPr txBox="1"/>
      </xdr:nvSpPr>
      <xdr:spPr>
        <a:xfrm>
          <a:off x="1066800" y="1380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124084</xdr:rowOff>
    </xdr:from>
    <xdr:to>
      <xdr:col>23</xdr:col>
      <xdr:colOff>184150</xdr:colOff>
      <xdr:row>89</xdr:row>
      <xdr:rowOff>54234</xdr:rowOff>
    </xdr:to>
    <xdr:sp macro="" textlink="">
      <xdr:nvSpPr>
        <xdr:cNvPr id="212" name="楕円 211"/>
        <xdr:cNvSpPr/>
      </xdr:nvSpPr>
      <xdr:spPr>
        <a:xfrm>
          <a:off x="4902200" y="1521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19961</xdr:rowOff>
    </xdr:from>
    <xdr:ext cx="762000" cy="259045"/>
    <xdr:sp macro="" textlink="">
      <xdr:nvSpPr>
        <xdr:cNvPr id="213" name="人件費・物件費等の状況該当値テキスト"/>
        <xdr:cNvSpPr txBox="1"/>
      </xdr:nvSpPr>
      <xdr:spPr>
        <a:xfrm>
          <a:off x="5041900" y="15107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102619</xdr:rowOff>
    </xdr:from>
    <xdr:to>
      <xdr:col>19</xdr:col>
      <xdr:colOff>184150</xdr:colOff>
      <xdr:row>89</xdr:row>
      <xdr:rowOff>32769</xdr:rowOff>
    </xdr:to>
    <xdr:sp macro="" textlink="">
      <xdr:nvSpPr>
        <xdr:cNvPr id="214" name="楕円 213"/>
        <xdr:cNvSpPr/>
      </xdr:nvSpPr>
      <xdr:spPr>
        <a:xfrm>
          <a:off x="4064000" y="1519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17546</xdr:rowOff>
    </xdr:from>
    <xdr:ext cx="736600" cy="259045"/>
    <xdr:sp macro="" textlink="">
      <xdr:nvSpPr>
        <xdr:cNvPr id="215" name="テキスト ボックス 214"/>
        <xdr:cNvSpPr txBox="1"/>
      </xdr:nvSpPr>
      <xdr:spPr>
        <a:xfrm>
          <a:off x="3733800" y="15276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2566</xdr:rowOff>
    </xdr:from>
    <xdr:to>
      <xdr:col>15</xdr:col>
      <xdr:colOff>133350</xdr:colOff>
      <xdr:row>88</xdr:row>
      <xdr:rowOff>104166</xdr:rowOff>
    </xdr:to>
    <xdr:sp macro="" textlink="">
      <xdr:nvSpPr>
        <xdr:cNvPr id="216" name="楕円 215"/>
        <xdr:cNvSpPr/>
      </xdr:nvSpPr>
      <xdr:spPr>
        <a:xfrm>
          <a:off x="3175000" y="1509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88943</xdr:rowOff>
    </xdr:from>
    <xdr:ext cx="762000" cy="259045"/>
    <xdr:sp macro="" textlink="">
      <xdr:nvSpPr>
        <xdr:cNvPr id="217" name="テキスト ボックス 216"/>
        <xdr:cNvSpPr txBox="1"/>
      </xdr:nvSpPr>
      <xdr:spPr>
        <a:xfrm>
          <a:off x="2844800" y="1517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141624</xdr:rowOff>
    </xdr:from>
    <xdr:to>
      <xdr:col>11</xdr:col>
      <xdr:colOff>82550</xdr:colOff>
      <xdr:row>88</xdr:row>
      <xdr:rowOff>71774</xdr:rowOff>
    </xdr:to>
    <xdr:sp macro="" textlink="">
      <xdr:nvSpPr>
        <xdr:cNvPr id="218" name="楕円 217"/>
        <xdr:cNvSpPr/>
      </xdr:nvSpPr>
      <xdr:spPr>
        <a:xfrm>
          <a:off x="2286000" y="1505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56551</xdr:rowOff>
    </xdr:from>
    <xdr:ext cx="762000" cy="259045"/>
    <xdr:sp macro="" textlink="">
      <xdr:nvSpPr>
        <xdr:cNvPr id="219" name="テキスト ボックス 218"/>
        <xdr:cNvSpPr txBox="1"/>
      </xdr:nvSpPr>
      <xdr:spPr>
        <a:xfrm>
          <a:off x="1955800" y="15144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84147</xdr:rowOff>
    </xdr:from>
    <xdr:to>
      <xdr:col>7</xdr:col>
      <xdr:colOff>31750</xdr:colOff>
      <xdr:row>88</xdr:row>
      <xdr:rowOff>14297</xdr:rowOff>
    </xdr:to>
    <xdr:sp macro="" textlink="">
      <xdr:nvSpPr>
        <xdr:cNvPr id="220" name="楕円 219"/>
        <xdr:cNvSpPr/>
      </xdr:nvSpPr>
      <xdr:spPr>
        <a:xfrm>
          <a:off x="1397000" y="1500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170524</xdr:rowOff>
    </xdr:from>
    <xdr:ext cx="762000" cy="259045"/>
    <xdr:sp macro="" textlink="">
      <xdr:nvSpPr>
        <xdr:cNvPr id="221" name="テキスト ボックス 220"/>
        <xdr:cNvSpPr txBox="1"/>
      </xdr:nvSpPr>
      <xdr:spPr>
        <a:xfrm>
          <a:off x="1066800" y="15086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ラスパイレス指数は</a:t>
          </a:r>
          <a:r>
            <a:rPr lang="en-US" altLang="ja-JP" sz="1100" b="0" i="0" baseline="0">
              <a:solidFill>
                <a:schemeClr val="dk1"/>
              </a:solidFill>
              <a:effectLst/>
              <a:latin typeface="+mn-lt"/>
              <a:ea typeface="+mn-ea"/>
              <a:cs typeface="+mn-cs"/>
            </a:rPr>
            <a:t>91.7</a:t>
          </a:r>
          <a:r>
            <a:rPr lang="ja-JP" altLang="ja-JP" sz="1100" b="0" i="0" baseline="0">
              <a:solidFill>
                <a:schemeClr val="dk1"/>
              </a:solidFill>
              <a:effectLst/>
              <a:latin typeface="+mn-lt"/>
              <a:ea typeface="+mn-ea"/>
              <a:cs typeface="+mn-cs"/>
            </a:rPr>
            <a:t>％で、前年度から</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a:t>
          </a:r>
          <a:r>
            <a:rPr lang="ja-JP" altLang="en-US" sz="1100" b="0" i="0" baseline="0">
              <a:solidFill>
                <a:schemeClr val="dk1"/>
              </a:solidFill>
              <a:effectLst/>
              <a:latin typeface="+mn-lt"/>
              <a:ea typeface="+mn-ea"/>
              <a:cs typeface="+mn-cs"/>
            </a:rPr>
            <a:t>職員構成の変動によるものである。</a:t>
          </a:r>
          <a:r>
            <a:rPr lang="ja-JP" altLang="ja-JP" sz="1100" b="0" i="0" baseline="0">
              <a:solidFill>
                <a:schemeClr val="dk1"/>
              </a:solidFill>
              <a:effectLst/>
              <a:latin typeface="+mn-lt"/>
              <a:ea typeface="+mn-ea"/>
              <a:cs typeface="+mn-cs"/>
            </a:rPr>
            <a:t>類似団体平均を大きく下回って</a:t>
          </a:r>
          <a:r>
            <a:rPr lang="ja-JP" altLang="en-US" sz="1100" b="0" i="0" baseline="0">
              <a:solidFill>
                <a:schemeClr val="dk1"/>
              </a:solidFill>
              <a:effectLst/>
              <a:latin typeface="+mn-lt"/>
              <a:ea typeface="+mn-ea"/>
              <a:cs typeface="+mn-cs"/>
            </a:rPr>
            <a:t>おり、</a:t>
          </a:r>
          <a:r>
            <a:rPr lang="ja-JP" altLang="ja-JP" sz="1100" b="0" i="0" baseline="0">
              <a:solidFill>
                <a:schemeClr val="dk1"/>
              </a:solidFill>
              <a:effectLst/>
              <a:latin typeface="+mn-lt"/>
              <a:ea typeface="+mn-ea"/>
              <a:cs typeface="+mn-cs"/>
            </a:rPr>
            <a:t>財政状況の厳しい中、今後もより一層の給与の適正化に努める。</a:t>
          </a:r>
          <a:r>
            <a:rPr lang="en-US" altLang="ja-JP" sz="1100" b="0" i="0" baseline="0">
              <a:solidFill>
                <a:schemeClr val="dk1"/>
              </a:solidFill>
              <a:effectLst/>
              <a:latin typeface="+mn-lt"/>
              <a:ea typeface="+mn-ea"/>
              <a:cs typeface="+mn-cs"/>
            </a:rPr>
            <a:t/>
          </a:r>
          <a:br>
            <a:rPr lang="en-US" altLang="ja-JP" sz="1100" b="0" i="0" baseline="0">
              <a:solidFill>
                <a:schemeClr val="dk1"/>
              </a:solidFill>
              <a:effectLst/>
              <a:latin typeface="+mn-lt"/>
              <a:ea typeface="+mn-ea"/>
              <a:cs typeface="+mn-cs"/>
            </a:rPr>
          </a:b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83</xdr:row>
      <xdr:rowOff>52916</xdr:rowOff>
    </xdr:from>
    <xdr:to>
      <xdr:col>81</xdr:col>
      <xdr:colOff>44450</xdr:colOff>
      <xdr:row>90</xdr:row>
      <xdr:rowOff>70757</xdr:rowOff>
    </xdr:to>
    <xdr:cxnSp macro="">
      <xdr:nvCxnSpPr>
        <xdr:cNvPr id="252" name="直線コネクタ 251"/>
        <xdr:cNvCxnSpPr/>
      </xdr:nvCxnSpPr>
      <xdr:spPr>
        <a:xfrm flipV="1">
          <a:off x="17018000" y="14283266"/>
          <a:ext cx="0" cy="12179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139293</xdr:rowOff>
    </xdr:from>
    <xdr:ext cx="762000" cy="259045"/>
    <xdr:sp macro="" textlink="">
      <xdr:nvSpPr>
        <xdr:cNvPr id="255" name="給与水準   （国との比較）最大値テキスト"/>
        <xdr:cNvSpPr txBox="1"/>
      </xdr:nvSpPr>
      <xdr:spPr>
        <a:xfrm>
          <a:off x="17106900" y="14026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83</xdr:row>
      <xdr:rowOff>52916</xdr:rowOff>
    </xdr:from>
    <xdr:to>
      <xdr:col>81</xdr:col>
      <xdr:colOff>133350</xdr:colOff>
      <xdr:row>83</xdr:row>
      <xdr:rowOff>52916</xdr:rowOff>
    </xdr:to>
    <xdr:cxnSp macro="">
      <xdr:nvCxnSpPr>
        <xdr:cNvPr id="256" name="直線コネクタ 255"/>
        <xdr:cNvCxnSpPr/>
      </xdr:nvCxnSpPr>
      <xdr:spPr>
        <a:xfrm>
          <a:off x="16929100" y="14283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52916</xdr:rowOff>
    </xdr:from>
    <xdr:to>
      <xdr:col>81</xdr:col>
      <xdr:colOff>44450</xdr:colOff>
      <xdr:row>83</xdr:row>
      <xdr:rowOff>121859</xdr:rowOff>
    </xdr:to>
    <xdr:cxnSp macro="">
      <xdr:nvCxnSpPr>
        <xdr:cNvPr id="257" name="直線コネクタ 256"/>
        <xdr:cNvCxnSpPr/>
      </xdr:nvCxnSpPr>
      <xdr:spPr>
        <a:xfrm flipV="1">
          <a:off x="16179800" y="1428326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804</xdr:rowOff>
    </xdr:from>
    <xdr:ext cx="762000" cy="259045"/>
    <xdr:sp macro="" textlink="">
      <xdr:nvSpPr>
        <xdr:cNvPr id="258" name="給与水準   （国との比較）平均値テキスト"/>
        <xdr:cNvSpPr txBox="1"/>
      </xdr:nvSpPr>
      <xdr:spPr>
        <a:xfrm>
          <a:off x="17106900" y="149169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28727</xdr:rowOff>
    </xdr:from>
    <xdr:to>
      <xdr:col>81</xdr:col>
      <xdr:colOff>95250</xdr:colOff>
      <xdr:row>87</xdr:row>
      <xdr:rowOff>130327</xdr:rowOff>
    </xdr:to>
    <xdr:sp macro="" textlink="">
      <xdr:nvSpPr>
        <xdr:cNvPr id="259" name="フローチャート: 判断 258"/>
        <xdr:cNvSpPr/>
      </xdr:nvSpPr>
      <xdr:spPr>
        <a:xfrm>
          <a:off x="16967200" y="14944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83</xdr:row>
      <xdr:rowOff>121859</xdr:rowOff>
    </xdr:to>
    <xdr:cxnSp macro="">
      <xdr:nvCxnSpPr>
        <xdr:cNvPr id="260" name="直線コネクタ 259"/>
        <xdr:cNvCxnSpPr/>
      </xdr:nvCxnSpPr>
      <xdr:spPr>
        <a:xfrm>
          <a:off x="15290800" y="143292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28727</xdr:rowOff>
    </xdr:from>
    <xdr:to>
      <xdr:col>77</xdr:col>
      <xdr:colOff>95250</xdr:colOff>
      <xdr:row>87</xdr:row>
      <xdr:rowOff>130327</xdr:rowOff>
    </xdr:to>
    <xdr:sp macro="" textlink="">
      <xdr:nvSpPr>
        <xdr:cNvPr id="261" name="フローチャート: 判断 260"/>
        <xdr:cNvSpPr/>
      </xdr:nvSpPr>
      <xdr:spPr>
        <a:xfrm>
          <a:off x="16129000" y="14944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115104</xdr:rowOff>
    </xdr:from>
    <xdr:ext cx="736600" cy="259045"/>
    <xdr:sp macro="" textlink="">
      <xdr:nvSpPr>
        <xdr:cNvPr id="262" name="テキスト ボックス 261"/>
        <xdr:cNvSpPr txBox="1"/>
      </xdr:nvSpPr>
      <xdr:spPr>
        <a:xfrm>
          <a:off x="15798800" y="15031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83</xdr:row>
      <xdr:rowOff>98879</xdr:rowOff>
    </xdr:to>
    <xdr:cxnSp macro="">
      <xdr:nvCxnSpPr>
        <xdr:cNvPr id="263" name="直線コネクタ 262"/>
        <xdr:cNvCxnSpPr/>
      </xdr:nvCxnSpPr>
      <xdr:spPr>
        <a:xfrm>
          <a:off x="14401800" y="142947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51707</xdr:rowOff>
    </xdr:from>
    <xdr:to>
      <xdr:col>73</xdr:col>
      <xdr:colOff>44450</xdr:colOff>
      <xdr:row>87</xdr:row>
      <xdr:rowOff>153307</xdr:rowOff>
    </xdr:to>
    <xdr:sp macro="" textlink="">
      <xdr:nvSpPr>
        <xdr:cNvPr id="264" name="フローチャート: 判断 263"/>
        <xdr:cNvSpPr/>
      </xdr:nvSpPr>
      <xdr:spPr>
        <a:xfrm>
          <a:off x="15240000" y="1496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65" name="テキスト ボックス 264"/>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16632</xdr:rowOff>
    </xdr:from>
    <xdr:to>
      <xdr:col>68</xdr:col>
      <xdr:colOff>152400</xdr:colOff>
      <xdr:row>83</xdr:row>
      <xdr:rowOff>64407</xdr:rowOff>
    </xdr:to>
    <xdr:cxnSp macro="">
      <xdr:nvCxnSpPr>
        <xdr:cNvPr id="266" name="直線コネクタ 265"/>
        <xdr:cNvCxnSpPr/>
      </xdr:nvCxnSpPr>
      <xdr:spPr>
        <a:xfrm>
          <a:off x="13512800" y="13904082"/>
          <a:ext cx="889000" cy="39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74688</xdr:rowOff>
    </xdr:from>
    <xdr:to>
      <xdr:col>68</xdr:col>
      <xdr:colOff>203200</xdr:colOff>
      <xdr:row>88</xdr:row>
      <xdr:rowOff>4838</xdr:rowOff>
    </xdr:to>
    <xdr:sp macro="" textlink="">
      <xdr:nvSpPr>
        <xdr:cNvPr id="267" name="フローチャート: 判断 266"/>
        <xdr:cNvSpPr/>
      </xdr:nvSpPr>
      <xdr:spPr>
        <a:xfrm>
          <a:off x="14351000" y="1499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161065</xdr:rowOff>
    </xdr:from>
    <xdr:ext cx="762000" cy="259045"/>
    <xdr:sp macro="" textlink="">
      <xdr:nvSpPr>
        <xdr:cNvPr id="268" name="テキスト ボックス 267"/>
        <xdr:cNvSpPr txBox="1"/>
      </xdr:nvSpPr>
      <xdr:spPr>
        <a:xfrm>
          <a:off x="14020800" y="1507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69" name="フローチャート: 判断 268"/>
        <xdr:cNvSpPr/>
      </xdr:nvSpPr>
      <xdr:spPr>
        <a:xfrm>
          <a:off x="13462000" y="1496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70" name="テキスト ボックス 269"/>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76" name="楕円 275"/>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94843</xdr:rowOff>
    </xdr:from>
    <xdr:ext cx="762000" cy="259045"/>
    <xdr:sp macro="" textlink="">
      <xdr:nvSpPr>
        <xdr:cNvPr id="277" name="給与水準   （国との比較）該当値テキスト"/>
        <xdr:cNvSpPr txBox="1"/>
      </xdr:nvSpPr>
      <xdr:spPr>
        <a:xfrm>
          <a:off x="17106900" y="1415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71059</xdr:rowOff>
    </xdr:from>
    <xdr:to>
      <xdr:col>77</xdr:col>
      <xdr:colOff>95250</xdr:colOff>
      <xdr:row>84</xdr:row>
      <xdr:rowOff>1209</xdr:rowOff>
    </xdr:to>
    <xdr:sp macro="" textlink="">
      <xdr:nvSpPr>
        <xdr:cNvPr id="278" name="楕円 277"/>
        <xdr:cNvSpPr/>
      </xdr:nvSpPr>
      <xdr:spPr>
        <a:xfrm>
          <a:off x="16129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11386</xdr:rowOff>
    </xdr:from>
    <xdr:ext cx="736600" cy="259045"/>
    <xdr:sp macro="" textlink="">
      <xdr:nvSpPr>
        <xdr:cNvPr id="279" name="テキスト ボックス 278"/>
        <xdr:cNvSpPr txBox="1"/>
      </xdr:nvSpPr>
      <xdr:spPr>
        <a:xfrm>
          <a:off x="15798800" y="1407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48079</xdr:rowOff>
    </xdr:from>
    <xdr:to>
      <xdr:col>73</xdr:col>
      <xdr:colOff>44450</xdr:colOff>
      <xdr:row>83</xdr:row>
      <xdr:rowOff>149679</xdr:rowOff>
    </xdr:to>
    <xdr:sp macro="" textlink="">
      <xdr:nvSpPr>
        <xdr:cNvPr id="280" name="楕円 279"/>
        <xdr:cNvSpPr/>
      </xdr:nvSpPr>
      <xdr:spPr>
        <a:xfrm>
          <a:off x="15240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81" name="テキスト ボックス 280"/>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82" name="楕円 281"/>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83" name="テキスト ボックス 282"/>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137282</xdr:rowOff>
    </xdr:from>
    <xdr:to>
      <xdr:col>64</xdr:col>
      <xdr:colOff>152400</xdr:colOff>
      <xdr:row>81</xdr:row>
      <xdr:rowOff>67432</xdr:rowOff>
    </xdr:to>
    <xdr:sp macro="" textlink="">
      <xdr:nvSpPr>
        <xdr:cNvPr id="284" name="楕円 283"/>
        <xdr:cNvSpPr/>
      </xdr:nvSpPr>
      <xdr:spPr>
        <a:xfrm>
          <a:off x="13462000" y="138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77609</xdr:rowOff>
    </xdr:from>
    <xdr:ext cx="762000" cy="259045"/>
    <xdr:sp macro="" textlink="">
      <xdr:nvSpPr>
        <xdr:cNvPr id="285" name="テキスト ボックス 284"/>
        <xdr:cNvSpPr txBox="1"/>
      </xdr:nvSpPr>
      <xdr:spPr>
        <a:xfrm>
          <a:off x="13131800" y="1362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前年度から</a:t>
          </a:r>
          <a:r>
            <a:rPr lang="en-US" altLang="ja-JP" sz="1100" b="0" i="0" baseline="0">
              <a:solidFill>
                <a:schemeClr val="dk1"/>
              </a:solidFill>
              <a:effectLst/>
              <a:latin typeface="+mn-lt"/>
              <a:ea typeface="+mn-ea"/>
              <a:cs typeface="+mn-cs"/>
            </a:rPr>
            <a:t>0.12</a:t>
          </a:r>
          <a:r>
            <a:rPr lang="ja-JP" altLang="ja-JP" sz="1100" b="0" i="0" baseline="0">
              <a:solidFill>
                <a:schemeClr val="dk1"/>
              </a:solidFill>
              <a:effectLst/>
              <a:latin typeface="+mn-lt"/>
              <a:ea typeface="+mn-ea"/>
              <a:cs typeface="+mn-cs"/>
            </a:rPr>
            <a:t>人増加し、類似団体平均を大きく上回っている。要因として、</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市町村が合併しそれぞれの職員や一部事務組合等の職員を引き継いだこと、市の面積が広大で支所等を多く配置しなければならないことのほか、人口が毎年約</a:t>
          </a:r>
          <a:r>
            <a:rPr lang="en-US" altLang="ja-JP" sz="1100" b="0" i="0" baseline="0">
              <a:solidFill>
                <a:schemeClr val="dk1"/>
              </a:solidFill>
              <a:effectLst/>
              <a:latin typeface="+mn-lt"/>
              <a:ea typeface="+mn-ea"/>
              <a:cs typeface="+mn-cs"/>
            </a:rPr>
            <a:t>1,000</a:t>
          </a:r>
          <a:r>
            <a:rPr lang="ja-JP" altLang="ja-JP" sz="1100" b="0" i="0" baseline="0">
              <a:solidFill>
                <a:schemeClr val="dk1"/>
              </a:solidFill>
              <a:effectLst/>
              <a:latin typeface="+mn-lt"/>
              <a:ea typeface="+mn-ea"/>
              <a:cs typeface="+mn-cs"/>
            </a:rPr>
            <a:t>人減少することが挙げられる。また、消防業務・保育所・老人ホーム等を直営で運営しているという行政サービスの提供方法の差異も要因の一つである。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6108</xdr:rowOff>
    </xdr:from>
    <xdr:to>
      <xdr:col>81</xdr:col>
      <xdr:colOff>44450</xdr:colOff>
      <xdr:row>66</xdr:row>
      <xdr:rowOff>112425</xdr:rowOff>
    </xdr:to>
    <xdr:cxnSp macro="">
      <xdr:nvCxnSpPr>
        <xdr:cNvPr id="317" name="直線コネクタ 316"/>
        <xdr:cNvCxnSpPr/>
      </xdr:nvCxnSpPr>
      <xdr:spPr>
        <a:xfrm flipV="1">
          <a:off x="17018000" y="10121658"/>
          <a:ext cx="0" cy="13064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84502</xdr:rowOff>
    </xdr:from>
    <xdr:ext cx="762000" cy="259045"/>
    <xdr:sp macro="" textlink="">
      <xdr:nvSpPr>
        <xdr:cNvPr id="318" name="定員管理の状況最小値テキスト"/>
        <xdr:cNvSpPr txBox="1"/>
      </xdr:nvSpPr>
      <xdr:spPr>
        <a:xfrm>
          <a:off x="17106900" y="1140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112425</xdr:rowOff>
    </xdr:from>
    <xdr:to>
      <xdr:col>81</xdr:col>
      <xdr:colOff>133350</xdr:colOff>
      <xdr:row>66</xdr:row>
      <xdr:rowOff>112425</xdr:rowOff>
    </xdr:to>
    <xdr:cxnSp macro="">
      <xdr:nvCxnSpPr>
        <xdr:cNvPr id="319" name="直線コネクタ 318"/>
        <xdr:cNvCxnSpPr/>
      </xdr:nvCxnSpPr>
      <xdr:spPr>
        <a:xfrm>
          <a:off x="16929100" y="11428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92485</xdr:rowOff>
    </xdr:from>
    <xdr:ext cx="762000" cy="259045"/>
    <xdr:sp macro="" textlink="">
      <xdr:nvSpPr>
        <xdr:cNvPr id="320" name="定員管理の状況最大値テキスト"/>
        <xdr:cNvSpPr txBox="1"/>
      </xdr:nvSpPr>
      <xdr:spPr>
        <a:xfrm>
          <a:off x="17106900" y="986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6108</xdr:rowOff>
    </xdr:from>
    <xdr:to>
      <xdr:col>81</xdr:col>
      <xdr:colOff>133350</xdr:colOff>
      <xdr:row>59</xdr:row>
      <xdr:rowOff>6108</xdr:rowOff>
    </xdr:to>
    <xdr:cxnSp macro="">
      <xdr:nvCxnSpPr>
        <xdr:cNvPr id="321" name="直線コネクタ 320"/>
        <xdr:cNvCxnSpPr/>
      </xdr:nvCxnSpPr>
      <xdr:spPr>
        <a:xfrm>
          <a:off x="16929100" y="10121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98637</xdr:rowOff>
    </xdr:from>
    <xdr:to>
      <xdr:col>81</xdr:col>
      <xdr:colOff>44450</xdr:colOff>
      <xdr:row>66</xdr:row>
      <xdr:rowOff>112425</xdr:rowOff>
    </xdr:to>
    <xdr:cxnSp macro="">
      <xdr:nvCxnSpPr>
        <xdr:cNvPr id="322" name="直線コネクタ 321"/>
        <xdr:cNvCxnSpPr/>
      </xdr:nvCxnSpPr>
      <xdr:spPr>
        <a:xfrm>
          <a:off x="16179800" y="11414337"/>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37996</xdr:rowOff>
    </xdr:from>
    <xdr:ext cx="762000" cy="259045"/>
    <xdr:sp macro="" textlink="">
      <xdr:nvSpPr>
        <xdr:cNvPr id="323" name="定員管理の状況平均値テキスト"/>
        <xdr:cNvSpPr txBox="1"/>
      </xdr:nvSpPr>
      <xdr:spPr>
        <a:xfrm>
          <a:off x="17106900" y="103249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21469</xdr:rowOff>
    </xdr:from>
    <xdr:to>
      <xdr:col>81</xdr:col>
      <xdr:colOff>95250</xdr:colOff>
      <xdr:row>61</xdr:row>
      <xdr:rowOff>123069</xdr:rowOff>
    </xdr:to>
    <xdr:sp macro="" textlink="">
      <xdr:nvSpPr>
        <xdr:cNvPr id="324" name="フローチャート: 判断 323"/>
        <xdr:cNvSpPr/>
      </xdr:nvSpPr>
      <xdr:spPr>
        <a:xfrm>
          <a:off x="169672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94041</xdr:rowOff>
    </xdr:from>
    <xdr:to>
      <xdr:col>77</xdr:col>
      <xdr:colOff>44450</xdr:colOff>
      <xdr:row>66</xdr:row>
      <xdr:rowOff>98637</xdr:rowOff>
    </xdr:to>
    <xdr:cxnSp macro="">
      <xdr:nvCxnSpPr>
        <xdr:cNvPr id="325" name="直線コネクタ 324"/>
        <xdr:cNvCxnSpPr/>
      </xdr:nvCxnSpPr>
      <xdr:spPr>
        <a:xfrm>
          <a:off x="15290800" y="1140974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28363</xdr:rowOff>
    </xdr:from>
    <xdr:to>
      <xdr:col>77</xdr:col>
      <xdr:colOff>95250</xdr:colOff>
      <xdr:row>61</xdr:row>
      <xdr:rowOff>129963</xdr:rowOff>
    </xdr:to>
    <xdr:sp macro="" textlink="">
      <xdr:nvSpPr>
        <xdr:cNvPr id="326" name="フローチャート: 判断 325"/>
        <xdr:cNvSpPr/>
      </xdr:nvSpPr>
      <xdr:spPr>
        <a:xfrm>
          <a:off x="16129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140140</xdr:rowOff>
    </xdr:from>
    <xdr:ext cx="736600" cy="259045"/>
    <xdr:sp macro="" textlink="">
      <xdr:nvSpPr>
        <xdr:cNvPr id="327" name="テキスト ボックス 326"/>
        <xdr:cNvSpPr txBox="1"/>
      </xdr:nvSpPr>
      <xdr:spPr>
        <a:xfrm>
          <a:off x="15798800" y="102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94041</xdr:rowOff>
    </xdr:from>
    <xdr:to>
      <xdr:col>72</xdr:col>
      <xdr:colOff>203200</xdr:colOff>
      <xdr:row>66</xdr:row>
      <xdr:rowOff>118170</xdr:rowOff>
    </xdr:to>
    <xdr:cxnSp macro="">
      <xdr:nvCxnSpPr>
        <xdr:cNvPr id="328" name="直線コネクタ 327"/>
        <xdr:cNvCxnSpPr/>
      </xdr:nvCxnSpPr>
      <xdr:spPr>
        <a:xfrm flipV="1">
          <a:off x="14401800" y="11409741"/>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22618</xdr:rowOff>
    </xdr:from>
    <xdr:to>
      <xdr:col>73</xdr:col>
      <xdr:colOff>44450</xdr:colOff>
      <xdr:row>61</xdr:row>
      <xdr:rowOff>124218</xdr:rowOff>
    </xdr:to>
    <xdr:sp macro="" textlink="">
      <xdr:nvSpPr>
        <xdr:cNvPr id="329" name="フローチャート: 判断 328"/>
        <xdr:cNvSpPr/>
      </xdr:nvSpPr>
      <xdr:spPr>
        <a:xfrm>
          <a:off x="152400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134395</xdr:rowOff>
    </xdr:from>
    <xdr:ext cx="762000" cy="259045"/>
    <xdr:sp macro="" textlink="">
      <xdr:nvSpPr>
        <xdr:cNvPr id="330" name="テキスト ボックス 329"/>
        <xdr:cNvSpPr txBox="1"/>
      </xdr:nvSpPr>
      <xdr:spPr>
        <a:xfrm>
          <a:off x="14909800" y="1024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113574</xdr:rowOff>
    </xdr:from>
    <xdr:to>
      <xdr:col>68</xdr:col>
      <xdr:colOff>152400</xdr:colOff>
      <xdr:row>66</xdr:row>
      <xdr:rowOff>118170</xdr:rowOff>
    </xdr:to>
    <xdr:cxnSp macro="">
      <xdr:nvCxnSpPr>
        <xdr:cNvPr id="331" name="直線コネクタ 330"/>
        <xdr:cNvCxnSpPr/>
      </xdr:nvCxnSpPr>
      <xdr:spPr>
        <a:xfrm>
          <a:off x="13512800" y="11429274"/>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165342</xdr:rowOff>
    </xdr:from>
    <xdr:to>
      <xdr:col>68</xdr:col>
      <xdr:colOff>203200</xdr:colOff>
      <xdr:row>61</xdr:row>
      <xdr:rowOff>95492</xdr:rowOff>
    </xdr:to>
    <xdr:sp macro="" textlink="">
      <xdr:nvSpPr>
        <xdr:cNvPr id="332" name="フローチャート: 判断 331"/>
        <xdr:cNvSpPr/>
      </xdr:nvSpPr>
      <xdr:spPr>
        <a:xfrm>
          <a:off x="14351000" y="1045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105669</xdr:rowOff>
    </xdr:from>
    <xdr:ext cx="762000" cy="259045"/>
    <xdr:sp macro="" textlink="">
      <xdr:nvSpPr>
        <xdr:cNvPr id="333" name="テキスト ボックス 332"/>
        <xdr:cNvSpPr txBox="1"/>
      </xdr:nvSpPr>
      <xdr:spPr>
        <a:xfrm>
          <a:off x="14020800" y="1022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69971</xdr:rowOff>
    </xdr:from>
    <xdr:to>
      <xdr:col>64</xdr:col>
      <xdr:colOff>152400</xdr:colOff>
      <xdr:row>61</xdr:row>
      <xdr:rowOff>121</xdr:rowOff>
    </xdr:to>
    <xdr:sp macro="" textlink="">
      <xdr:nvSpPr>
        <xdr:cNvPr id="334" name="フローチャート: 判断 333"/>
        <xdr:cNvSpPr/>
      </xdr:nvSpPr>
      <xdr:spPr>
        <a:xfrm>
          <a:off x="13462000" y="1035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10298</xdr:rowOff>
    </xdr:from>
    <xdr:ext cx="762000" cy="259045"/>
    <xdr:sp macro="" textlink="">
      <xdr:nvSpPr>
        <xdr:cNvPr id="335" name="テキスト ボックス 334"/>
        <xdr:cNvSpPr txBox="1"/>
      </xdr:nvSpPr>
      <xdr:spPr>
        <a:xfrm>
          <a:off x="13131800" y="10125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61625</xdr:rowOff>
    </xdr:from>
    <xdr:to>
      <xdr:col>81</xdr:col>
      <xdr:colOff>95250</xdr:colOff>
      <xdr:row>66</xdr:row>
      <xdr:rowOff>163225</xdr:rowOff>
    </xdr:to>
    <xdr:sp macro="" textlink="">
      <xdr:nvSpPr>
        <xdr:cNvPr id="341" name="楕円 340"/>
        <xdr:cNvSpPr/>
      </xdr:nvSpPr>
      <xdr:spPr>
        <a:xfrm>
          <a:off x="16967200" y="1137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128952</xdr:rowOff>
    </xdr:from>
    <xdr:ext cx="762000" cy="259045"/>
    <xdr:sp macro="" textlink="">
      <xdr:nvSpPr>
        <xdr:cNvPr id="342" name="定員管理の状況該当値テキスト"/>
        <xdr:cNvSpPr txBox="1"/>
      </xdr:nvSpPr>
      <xdr:spPr>
        <a:xfrm>
          <a:off x="17106900" y="1127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47837</xdr:rowOff>
    </xdr:from>
    <xdr:to>
      <xdr:col>77</xdr:col>
      <xdr:colOff>95250</xdr:colOff>
      <xdr:row>66</xdr:row>
      <xdr:rowOff>149437</xdr:rowOff>
    </xdr:to>
    <xdr:sp macro="" textlink="">
      <xdr:nvSpPr>
        <xdr:cNvPr id="343" name="楕円 342"/>
        <xdr:cNvSpPr/>
      </xdr:nvSpPr>
      <xdr:spPr>
        <a:xfrm>
          <a:off x="16129000" y="113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134214</xdr:rowOff>
    </xdr:from>
    <xdr:ext cx="736600" cy="259045"/>
    <xdr:sp macro="" textlink="">
      <xdr:nvSpPr>
        <xdr:cNvPr id="344" name="テキスト ボックス 343"/>
        <xdr:cNvSpPr txBox="1"/>
      </xdr:nvSpPr>
      <xdr:spPr>
        <a:xfrm>
          <a:off x="15798800" y="1144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43241</xdr:rowOff>
    </xdr:from>
    <xdr:to>
      <xdr:col>73</xdr:col>
      <xdr:colOff>44450</xdr:colOff>
      <xdr:row>66</xdr:row>
      <xdr:rowOff>144841</xdr:rowOff>
    </xdr:to>
    <xdr:sp macro="" textlink="">
      <xdr:nvSpPr>
        <xdr:cNvPr id="345" name="楕円 344"/>
        <xdr:cNvSpPr/>
      </xdr:nvSpPr>
      <xdr:spPr>
        <a:xfrm>
          <a:off x="15240000" y="1135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129618</xdr:rowOff>
    </xdr:from>
    <xdr:ext cx="762000" cy="259045"/>
    <xdr:sp macro="" textlink="">
      <xdr:nvSpPr>
        <xdr:cNvPr id="346" name="テキスト ボックス 345"/>
        <xdr:cNvSpPr txBox="1"/>
      </xdr:nvSpPr>
      <xdr:spPr>
        <a:xfrm>
          <a:off x="14909800" y="1144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67370</xdr:rowOff>
    </xdr:from>
    <xdr:to>
      <xdr:col>68</xdr:col>
      <xdr:colOff>203200</xdr:colOff>
      <xdr:row>66</xdr:row>
      <xdr:rowOff>168970</xdr:rowOff>
    </xdr:to>
    <xdr:sp macro="" textlink="">
      <xdr:nvSpPr>
        <xdr:cNvPr id="347" name="楕円 346"/>
        <xdr:cNvSpPr/>
      </xdr:nvSpPr>
      <xdr:spPr>
        <a:xfrm>
          <a:off x="14351000" y="113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153747</xdr:rowOff>
    </xdr:from>
    <xdr:ext cx="762000" cy="259045"/>
    <xdr:sp macro="" textlink="">
      <xdr:nvSpPr>
        <xdr:cNvPr id="348" name="テキスト ボックス 347"/>
        <xdr:cNvSpPr txBox="1"/>
      </xdr:nvSpPr>
      <xdr:spPr>
        <a:xfrm>
          <a:off x="14020800" y="114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62774</xdr:rowOff>
    </xdr:from>
    <xdr:to>
      <xdr:col>64</xdr:col>
      <xdr:colOff>152400</xdr:colOff>
      <xdr:row>66</xdr:row>
      <xdr:rowOff>164374</xdr:rowOff>
    </xdr:to>
    <xdr:sp macro="" textlink="">
      <xdr:nvSpPr>
        <xdr:cNvPr id="349" name="楕円 348"/>
        <xdr:cNvSpPr/>
      </xdr:nvSpPr>
      <xdr:spPr>
        <a:xfrm>
          <a:off x="13462000" y="1137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149151</xdr:rowOff>
    </xdr:from>
    <xdr:ext cx="762000" cy="259045"/>
    <xdr:sp macro="" textlink="">
      <xdr:nvSpPr>
        <xdr:cNvPr id="350" name="テキスト ボックス 349"/>
        <xdr:cNvSpPr txBox="1"/>
      </xdr:nvSpPr>
      <xdr:spPr>
        <a:xfrm>
          <a:off x="13131800" y="1146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実質公債比率は</a:t>
          </a:r>
          <a:r>
            <a:rPr lang="en-US" altLang="ja-JP" sz="1100" b="0" i="0" baseline="0">
              <a:solidFill>
                <a:schemeClr val="dk1"/>
              </a:solidFill>
              <a:effectLst/>
              <a:latin typeface="+mn-lt"/>
              <a:ea typeface="+mn-ea"/>
              <a:cs typeface="+mn-cs"/>
            </a:rPr>
            <a:t>13.6</a:t>
          </a:r>
          <a:r>
            <a:rPr lang="ja-JP" altLang="ja-JP" sz="1100" b="0" i="0" baseline="0">
              <a:solidFill>
                <a:schemeClr val="dk1"/>
              </a:solidFill>
              <a:effectLst/>
              <a:latin typeface="+mn-lt"/>
              <a:ea typeface="+mn-ea"/>
              <a:cs typeface="+mn-cs"/>
            </a:rPr>
            <a:t>％で、</a:t>
          </a:r>
          <a:r>
            <a:rPr lang="ja-JP" altLang="en-US" sz="1100" b="0" i="0" baseline="0">
              <a:solidFill>
                <a:schemeClr val="dk1"/>
              </a:solidFill>
              <a:effectLst/>
              <a:latin typeface="+mn-lt"/>
              <a:ea typeface="+mn-ea"/>
              <a:cs typeface="+mn-cs"/>
            </a:rPr>
            <a:t>対前年度比で同じ指標となった。</a:t>
          </a:r>
          <a:r>
            <a:rPr lang="ja-JP" altLang="ja-JP" sz="1100" b="0" i="0" baseline="0">
              <a:solidFill>
                <a:schemeClr val="dk1"/>
              </a:solidFill>
              <a:effectLst/>
              <a:latin typeface="+mn-lt"/>
              <a:ea typeface="+mn-ea"/>
              <a:cs typeface="+mn-cs"/>
            </a:rPr>
            <a:t>起債償還は依然として重い負担となっており、類似団体平均を上回っている。今後も適正な事業実施を図り、実質的な公債費（地方債の元利償還金）が財政に及ぼす負担の軽減に努めていく。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59944</xdr:rowOff>
    </xdr:from>
    <xdr:to>
      <xdr:col>81</xdr:col>
      <xdr:colOff>44450</xdr:colOff>
      <xdr:row>45</xdr:row>
      <xdr:rowOff>41910</xdr:rowOff>
    </xdr:to>
    <xdr:cxnSp macro="">
      <xdr:nvCxnSpPr>
        <xdr:cNvPr id="377" name="直線コネクタ 376"/>
        <xdr:cNvCxnSpPr/>
      </xdr:nvCxnSpPr>
      <xdr:spPr>
        <a:xfrm flipV="1">
          <a:off x="17018000" y="6232144"/>
          <a:ext cx="0" cy="1525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8" name="公債費負担の状況最小値テキスト"/>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9" name="直線コネクタ 378"/>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146321</xdr:rowOff>
    </xdr:from>
    <xdr:ext cx="762000" cy="259045"/>
    <xdr:sp macro="" textlink="">
      <xdr:nvSpPr>
        <xdr:cNvPr id="380" name="公債費負担の状況最大値テキスト"/>
        <xdr:cNvSpPr txBox="1"/>
      </xdr:nvSpPr>
      <xdr:spPr>
        <a:xfrm>
          <a:off x="17106900" y="597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59944</xdr:rowOff>
    </xdr:from>
    <xdr:to>
      <xdr:col>81</xdr:col>
      <xdr:colOff>133350</xdr:colOff>
      <xdr:row>36</xdr:row>
      <xdr:rowOff>59944</xdr:rowOff>
    </xdr:to>
    <xdr:cxnSp macro="">
      <xdr:nvCxnSpPr>
        <xdr:cNvPr id="381" name="直線コネクタ 380"/>
        <xdr:cNvCxnSpPr/>
      </xdr:nvCxnSpPr>
      <xdr:spPr>
        <a:xfrm>
          <a:off x="16929100" y="623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29972</xdr:rowOff>
    </xdr:from>
    <xdr:to>
      <xdr:col>81</xdr:col>
      <xdr:colOff>44450</xdr:colOff>
      <xdr:row>44</xdr:row>
      <xdr:rowOff>29972</xdr:rowOff>
    </xdr:to>
    <xdr:cxnSp macro="">
      <xdr:nvCxnSpPr>
        <xdr:cNvPr id="382" name="直線コネクタ 381"/>
        <xdr:cNvCxnSpPr/>
      </xdr:nvCxnSpPr>
      <xdr:spPr>
        <a:xfrm>
          <a:off x="16179800" y="7573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121683</xdr:rowOff>
    </xdr:from>
    <xdr:ext cx="762000" cy="259045"/>
    <xdr:sp macro="" textlink="">
      <xdr:nvSpPr>
        <xdr:cNvPr id="383" name="公債費負担の状況平均値テキスト"/>
        <xdr:cNvSpPr txBox="1"/>
      </xdr:nvSpPr>
      <xdr:spPr>
        <a:xfrm>
          <a:off x="17106900" y="68082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105156</xdr:rowOff>
    </xdr:from>
    <xdr:to>
      <xdr:col>81</xdr:col>
      <xdr:colOff>95250</xdr:colOff>
      <xdr:row>41</xdr:row>
      <xdr:rowOff>35306</xdr:rowOff>
    </xdr:to>
    <xdr:sp macro="" textlink="">
      <xdr:nvSpPr>
        <xdr:cNvPr id="384" name="フローチャート: 判断 383"/>
        <xdr:cNvSpPr/>
      </xdr:nvSpPr>
      <xdr:spPr>
        <a:xfrm>
          <a:off x="169672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10668</xdr:rowOff>
    </xdr:from>
    <xdr:to>
      <xdr:col>77</xdr:col>
      <xdr:colOff>44450</xdr:colOff>
      <xdr:row>44</xdr:row>
      <xdr:rowOff>29972</xdr:rowOff>
    </xdr:to>
    <xdr:cxnSp macro="">
      <xdr:nvCxnSpPr>
        <xdr:cNvPr id="385" name="直線コネクタ 384"/>
        <xdr:cNvCxnSpPr/>
      </xdr:nvCxnSpPr>
      <xdr:spPr>
        <a:xfrm>
          <a:off x="15290800" y="75544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86" name="フローチャート: 判断 385"/>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87" name="テキスト ボックス 386"/>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162814</xdr:rowOff>
    </xdr:from>
    <xdr:to>
      <xdr:col>72</xdr:col>
      <xdr:colOff>203200</xdr:colOff>
      <xdr:row>44</xdr:row>
      <xdr:rowOff>10668</xdr:rowOff>
    </xdr:to>
    <xdr:cxnSp macro="">
      <xdr:nvCxnSpPr>
        <xdr:cNvPr id="388" name="直線コネクタ 387"/>
        <xdr:cNvCxnSpPr/>
      </xdr:nvCxnSpPr>
      <xdr:spPr>
        <a:xfrm>
          <a:off x="14401800" y="753516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89" name="フローチャート: 判断 388"/>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84091</xdr:rowOff>
    </xdr:from>
    <xdr:ext cx="762000" cy="259045"/>
    <xdr:sp macro="" textlink="">
      <xdr:nvSpPr>
        <xdr:cNvPr id="390" name="テキスト ボックス 389"/>
        <xdr:cNvSpPr txBox="1"/>
      </xdr:nvSpPr>
      <xdr:spPr>
        <a:xfrm>
          <a:off x="14909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162814</xdr:rowOff>
    </xdr:from>
    <xdr:to>
      <xdr:col>68</xdr:col>
      <xdr:colOff>152400</xdr:colOff>
      <xdr:row>43</xdr:row>
      <xdr:rowOff>162814</xdr:rowOff>
    </xdr:to>
    <xdr:cxnSp macro="">
      <xdr:nvCxnSpPr>
        <xdr:cNvPr id="391" name="直線コネクタ 390"/>
        <xdr:cNvCxnSpPr/>
      </xdr:nvCxnSpPr>
      <xdr:spPr>
        <a:xfrm>
          <a:off x="13512800" y="7535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92" name="フローチャート: 判断 391"/>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93" name="テキスト ボックス 392"/>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4" name="フローチャート: 判断 393"/>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95" name="テキスト ボックス 394"/>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150622</xdr:rowOff>
    </xdr:from>
    <xdr:to>
      <xdr:col>81</xdr:col>
      <xdr:colOff>95250</xdr:colOff>
      <xdr:row>44</xdr:row>
      <xdr:rowOff>80772</xdr:rowOff>
    </xdr:to>
    <xdr:sp macro="" textlink="">
      <xdr:nvSpPr>
        <xdr:cNvPr id="401" name="楕円 400"/>
        <xdr:cNvSpPr/>
      </xdr:nvSpPr>
      <xdr:spPr>
        <a:xfrm>
          <a:off x="169672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122699</xdr:rowOff>
    </xdr:from>
    <xdr:ext cx="762000" cy="259045"/>
    <xdr:sp macro="" textlink="">
      <xdr:nvSpPr>
        <xdr:cNvPr id="402" name="公債費負担の状況該当値テキスト"/>
        <xdr:cNvSpPr txBox="1"/>
      </xdr:nvSpPr>
      <xdr:spPr>
        <a:xfrm>
          <a:off x="17106900" y="74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150622</xdr:rowOff>
    </xdr:from>
    <xdr:to>
      <xdr:col>77</xdr:col>
      <xdr:colOff>95250</xdr:colOff>
      <xdr:row>44</xdr:row>
      <xdr:rowOff>80772</xdr:rowOff>
    </xdr:to>
    <xdr:sp macro="" textlink="">
      <xdr:nvSpPr>
        <xdr:cNvPr id="403" name="楕円 402"/>
        <xdr:cNvSpPr/>
      </xdr:nvSpPr>
      <xdr:spPr>
        <a:xfrm>
          <a:off x="16129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65549</xdr:rowOff>
    </xdr:from>
    <xdr:ext cx="736600" cy="259045"/>
    <xdr:sp macro="" textlink="">
      <xdr:nvSpPr>
        <xdr:cNvPr id="404" name="テキスト ボックス 403"/>
        <xdr:cNvSpPr txBox="1"/>
      </xdr:nvSpPr>
      <xdr:spPr>
        <a:xfrm>
          <a:off x="15798800" y="760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131318</xdr:rowOff>
    </xdr:from>
    <xdr:to>
      <xdr:col>73</xdr:col>
      <xdr:colOff>44450</xdr:colOff>
      <xdr:row>44</xdr:row>
      <xdr:rowOff>61468</xdr:rowOff>
    </xdr:to>
    <xdr:sp macro="" textlink="">
      <xdr:nvSpPr>
        <xdr:cNvPr id="405" name="楕円 404"/>
        <xdr:cNvSpPr/>
      </xdr:nvSpPr>
      <xdr:spPr>
        <a:xfrm>
          <a:off x="15240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46245</xdr:rowOff>
    </xdr:from>
    <xdr:ext cx="762000" cy="259045"/>
    <xdr:sp macro="" textlink="">
      <xdr:nvSpPr>
        <xdr:cNvPr id="406" name="テキスト ボックス 405"/>
        <xdr:cNvSpPr txBox="1"/>
      </xdr:nvSpPr>
      <xdr:spPr>
        <a:xfrm>
          <a:off x="14909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112014</xdr:rowOff>
    </xdr:from>
    <xdr:to>
      <xdr:col>68</xdr:col>
      <xdr:colOff>203200</xdr:colOff>
      <xdr:row>44</xdr:row>
      <xdr:rowOff>42164</xdr:rowOff>
    </xdr:to>
    <xdr:sp macro="" textlink="">
      <xdr:nvSpPr>
        <xdr:cNvPr id="407" name="楕円 406"/>
        <xdr:cNvSpPr/>
      </xdr:nvSpPr>
      <xdr:spPr>
        <a:xfrm>
          <a:off x="14351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26941</xdr:rowOff>
    </xdr:from>
    <xdr:ext cx="762000" cy="259045"/>
    <xdr:sp macro="" textlink="">
      <xdr:nvSpPr>
        <xdr:cNvPr id="408" name="テキスト ボックス 407"/>
        <xdr:cNvSpPr txBox="1"/>
      </xdr:nvSpPr>
      <xdr:spPr>
        <a:xfrm>
          <a:off x="14020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112014</xdr:rowOff>
    </xdr:from>
    <xdr:to>
      <xdr:col>64</xdr:col>
      <xdr:colOff>152400</xdr:colOff>
      <xdr:row>44</xdr:row>
      <xdr:rowOff>42164</xdr:rowOff>
    </xdr:to>
    <xdr:sp macro="" textlink="">
      <xdr:nvSpPr>
        <xdr:cNvPr id="409" name="楕円 408"/>
        <xdr:cNvSpPr/>
      </xdr:nvSpPr>
      <xdr:spPr>
        <a:xfrm>
          <a:off x="13462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26941</xdr:rowOff>
    </xdr:from>
    <xdr:ext cx="762000" cy="259045"/>
    <xdr:sp macro="" textlink="">
      <xdr:nvSpPr>
        <xdr:cNvPr id="410" name="テキスト ボックス 409"/>
        <xdr:cNvSpPr txBox="1"/>
      </xdr:nvSpPr>
      <xdr:spPr>
        <a:xfrm>
          <a:off x="13131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した。その要因としては、</a:t>
          </a:r>
          <a:r>
            <a:rPr kumimoji="1" lang="ja-JP" altLang="en-US" sz="1100">
              <a:solidFill>
                <a:schemeClr val="dk1"/>
              </a:solidFill>
              <a:effectLst/>
              <a:latin typeface="+mn-lt"/>
              <a:ea typeface="+mn-ea"/>
              <a:cs typeface="+mn-cs"/>
            </a:rPr>
            <a:t>地方債現在高が減少したことにより将来負担額が減少</a:t>
          </a:r>
          <a:r>
            <a:rPr kumimoji="1" lang="ja-JP" altLang="ja-JP" sz="1100">
              <a:solidFill>
                <a:schemeClr val="dk1"/>
              </a:solidFill>
              <a:effectLst/>
              <a:latin typeface="+mn-lt"/>
              <a:ea typeface="+mn-ea"/>
              <a:cs typeface="+mn-cs"/>
            </a:rPr>
            <a:t>したことが挙げられる。また、類似団体平均を上回っている要因としては、合併前の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市町村の地方債残高を引き継いだことが挙げられる。</a:t>
          </a:r>
          <a:r>
            <a:rPr lang="ja-JP" altLang="ja-JP" sz="1100" b="0" i="0" baseline="0">
              <a:solidFill>
                <a:schemeClr val="dk1"/>
              </a:solidFill>
              <a:effectLst/>
              <a:latin typeface="+mn-lt"/>
              <a:ea typeface="+mn-ea"/>
              <a:cs typeface="+mn-cs"/>
            </a:rPr>
            <a:t>今後も後世への負担を少しでも軽減するよう適正な事業実施を図り、財政の健全化に努めていく</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53219</xdr:rowOff>
    </xdr:to>
    <xdr:cxnSp macro="">
      <xdr:nvCxnSpPr>
        <xdr:cNvPr id="441" name="直線コネクタ 440"/>
        <xdr:cNvCxnSpPr/>
      </xdr:nvCxnSpPr>
      <xdr:spPr>
        <a:xfrm flipV="1">
          <a:off x="17018000" y="2313214"/>
          <a:ext cx="0" cy="16833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25296</xdr:rowOff>
    </xdr:from>
    <xdr:ext cx="762000" cy="259045"/>
    <xdr:sp macro="" textlink="">
      <xdr:nvSpPr>
        <xdr:cNvPr id="442" name="将来負担の状況最小値テキスト"/>
        <xdr:cNvSpPr txBox="1"/>
      </xdr:nvSpPr>
      <xdr:spPr>
        <a:xfrm>
          <a:off x="17106900" y="396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53219</xdr:rowOff>
    </xdr:from>
    <xdr:to>
      <xdr:col>81</xdr:col>
      <xdr:colOff>133350</xdr:colOff>
      <xdr:row>23</xdr:row>
      <xdr:rowOff>53219</xdr:rowOff>
    </xdr:to>
    <xdr:cxnSp macro="">
      <xdr:nvCxnSpPr>
        <xdr:cNvPr id="443" name="直線コネクタ 442"/>
        <xdr:cNvCxnSpPr/>
      </xdr:nvCxnSpPr>
      <xdr:spPr>
        <a:xfrm>
          <a:off x="16929100" y="399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4"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5201</xdr:rowOff>
    </xdr:from>
    <xdr:to>
      <xdr:col>81</xdr:col>
      <xdr:colOff>44450</xdr:colOff>
      <xdr:row>22</xdr:row>
      <xdr:rowOff>12095</xdr:rowOff>
    </xdr:to>
    <xdr:cxnSp macro="">
      <xdr:nvCxnSpPr>
        <xdr:cNvPr id="446" name="直線コネクタ 445"/>
        <xdr:cNvCxnSpPr/>
      </xdr:nvCxnSpPr>
      <xdr:spPr>
        <a:xfrm flipV="1">
          <a:off x="16179800" y="3777101"/>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170499</xdr:rowOff>
    </xdr:from>
    <xdr:ext cx="762000" cy="259045"/>
    <xdr:sp macro="" textlink="">
      <xdr:nvSpPr>
        <xdr:cNvPr id="447" name="将来負担の状況平均値テキスト"/>
        <xdr:cNvSpPr txBox="1"/>
      </xdr:nvSpPr>
      <xdr:spPr>
        <a:xfrm>
          <a:off x="17106900" y="2399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153972</xdr:rowOff>
    </xdr:from>
    <xdr:to>
      <xdr:col>81</xdr:col>
      <xdr:colOff>95250</xdr:colOff>
      <xdr:row>15</xdr:row>
      <xdr:rowOff>84122</xdr:rowOff>
    </xdr:to>
    <xdr:sp macro="" textlink="">
      <xdr:nvSpPr>
        <xdr:cNvPr id="448" name="フローチャート: 判断 447"/>
        <xdr:cNvSpPr/>
      </xdr:nvSpPr>
      <xdr:spPr>
        <a:xfrm>
          <a:off x="169672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58299</xdr:rowOff>
    </xdr:from>
    <xdr:to>
      <xdr:col>77</xdr:col>
      <xdr:colOff>44450</xdr:colOff>
      <xdr:row>22</xdr:row>
      <xdr:rowOff>12095</xdr:rowOff>
    </xdr:to>
    <xdr:cxnSp macro="">
      <xdr:nvCxnSpPr>
        <xdr:cNvPr id="449" name="直線コネクタ 448"/>
        <xdr:cNvCxnSpPr/>
      </xdr:nvCxnSpPr>
      <xdr:spPr>
        <a:xfrm>
          <a:off x="15290800" y="3658749"/>
          <a:ext cx="889000" cy="12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37677</xdr:rowOff>
    </xdr:from>
    <xdr:to>
      <xdr:col>77</xdr:col>
      <xdr:colOff>95250</xdr:colOff>
      <xdr:row>15</xdr:row>
      <xdr:rowOff>139277</xdr:rowOff>
    </xdr:to>
    <xdr:sp macro="" textlink="">
      <xdr:nvSpPr>
        <xdr:cNvPr id="450" name="フローチャート: 判断 449"/>
        <xdr:cNvSpPr/>
      </xdr:nvSpPr>
      <xdr:spPr>
        <a:xfrm>
          <a:off x="16129000" y="26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149454</xdr:rowOff>
    </xdr:from>
    <xdr:ext cx="736600" cy="259045"/>
    <xdr:sp macro="" textlink="">
      <xdr:nvSpPr>
        <xdr:cNvPr id="451" name="テキスト ボックス 450"/>
        <xdr:cNvSpPr txBox="1"/>
      </xdr:nvSpPr>
      <xdr:spPr>
        <a:xfrm>
          <a:off x="15798800" y="2378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58299</xdr:rowOff>
    </xdr:from>
    <xdr:to>
      <xdr:col>72</xdr:col>
      <xdr:colOff>203200</xdr:colOff>
      <xdr:row>21</xdr:row>
      <xdr:rowOff>75535</xdr:rowOff>
    </xdr:to>
    <xdr:cxnSp macro="">
      <xdr:nvCxnSpPr>
        <xdr:cNvPr id="452" name="直線コネクタ 451"/>
        <xdr:cNvCxnSpPr/>
      </xdr:nvCxnSpPr>
      <xdr:spPr>
        <a:xfrm flipV="1">
          <a:off x="14401800" y="3658749"/>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64105</xdr:rowOff>
    </xdr:from>
    <xdr:to>
      <xdr:col>73</xdr:col>
      <xdr:colOff>44450</xdr:colOff>
      <xdr:row>15</xdr:row>
      <xdr:rowOff>165705</xdr:rowOff>
    </xdr:to>
    <xdr:sp macro="" textlink="">
      <xdr:nvSpPr>
        <xdr:cNvPr id="453" name="フローチャート: 判断 452"/>
        <xdr:cNvSpPr/>
      </xdr:nvSpPr>
      <xdr:spPr>
        <a:xfrm>
          <a:off x="15240000" y="2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4432</xdr:rowOff>
    </xdr:from>
    <xdr:ext cx="762000" cy="259045"/>
    <xdr:sp macro="" textlink="">
      <xdr:nvSpPr>
        <xdr:cNvPr id="454" name="テキスト ボックス 453"/>
        <xdr:cNvSpPr txBox="1"/>
      </xdr:nvSpPr>
      <xdr:spPr>
        <a:xfrm>
          <a:off x="14909800" y="240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75535</xdr:rowOff>
    </xdr:from>
    <xdr:to>
      <xdr:col>68</xdr:col>
      <xdr:colOff>152400</xdr:colOff>
      <xdr:row>22</xdr:row>
      <xdr:rowOff>72995</xdr:rowOff>
    </xdr:to>
    <xdr:cxnSp macro="">
      <xdr:nvCxnSpPr>
        <xdr:cNvPr id="455" name="直線コネクタ 454"/>
        <xdr:cNvCxnSpPr/>
      </xdr:nvCxnSpPr>
      <xdr:spPr>
        <a:xfrm flipV="1">
          <a:off x="13512800" y="3675985"/>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138793</xdr:rowOff>
    </xdr:from>
    <xdr:to>
      <xdr:col>68</xdr:col>
      <xdr:colOff>203200</xdr:colOff>
      <xdr:row>16</xdr:row>
      <xdr:rowOff>68943</xdr:rowOff>
    </xdr:to>
    <xdr:sp macro="" textlink="">
      <xdr:nvSpPr>
        <xdr:cNvPr id="456" name="フローチャート: 判断 455"/>
        <xdr:cNvSpPr/>
      </xdr:nvSpPr>
      <xdr:spPr>
        <a:xfrm>
          <a:off x="14351000" y="271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79120</xdr:rowOff>
    </xdr:from>
    <xdr:ext cx="762000" cy="259045"/>
    <xdr:sp macro="" textlink="">
      <xdr:nvSpPr>
        <xdr:cNvPr id="457" name="テキスト ボックス 456"/>
        <xdr:cNvSpPr txBox="1"/>
      </xdr:nvSpPr>
      <xdr:spPr>
        <a:xfrm>
          <a:off x="14020800" y="247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46627</xdr:rowOff>
    </xdr:from>
    <xdr:to>
      <xdr:col>64</xdr:col>
      <xdr:colOff>152400</xdr:colOff>
      <xdr:row>16</xdr:row>
      <xdr:rowOff>148227</xdr:rowOff>
    </xdr:to>
    <xdr:sp macro="" textlink="">
      <xdr:nvSpPr>
        <xdr:cNvPr id="458" name="フローチャート: 判断 457"/>
        <xdr:cNvSpPr/>
      </xdr:nvSpPr>
      <xdr:spPr>
        <a:xfrm>
          <a:off x="13462000" y="278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158404</xdr:rowOff>
    </xdr:from>
    <xdr:ext cx="762000" cy="259045"/>
    <xdr:sp macro="" textlink="">
      <xdr:nvSpPr>
        <xdr:cNvPr id="459" name="テキスト ボックス 458"/>
        <xdr:cNvSpPr txBox="1"/>
      </xdr:nvSpPr>
      <xdr:spPr>
        <a:xfrm>
          <a:off x="13131800" y="255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125851</xdr:rowOff>
    </xdr:from>
    <xdr:to>
      <xdr:col>81</xdr:col>
      <xdr:colOff>95250</xdr:colOff>
      <xdr:row>22</xdr:row>
      <xdr:rowOff>56001</xdr:rowOff>
    </xdr:to>
    <xdr:sp macro="" textlink="">
      <xdr:nvSpPr>
        <xdr:cNvPr id="465" name="楕円 464"/>
        <xdr:cNvSpPr/>
      </xdr:nvSpPr>
      <xdr:spPr>
        <a:xfrm>
          <a:off x="16967200" y="372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97928</xdr:rowOff>
    </xdr:from>
    <xdr:ext cx="762000" cy="259045"/>
    <xdr:sp macro="" textlink="">
      <xdr:nvSpPr>
        <xdr:cNvPr id="466" name="将来負担の状況該当値テキスト"/>
        <xdr:cNvSpPr txBox="1"/>
      </xdr:nvSpPr>
      <xdr:spPr>
        <a:xfrm>
          <a:off x="17106900" y="369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132745</xdr:rowOff>
    </xdr:from>
    <xdr:to>
      <xdr:col>77</xdr:col>
      <xdr:colOff>95250</xdr:colOff>
      <xdr:row>22</xdr:row>
      <xdr:rowOff>62895</xdr:rowOff>
    </xdr:to>
    <xdr:sp macro="" textlink="">
      <xdr:nvSpPr>
        <xdr:cNvPr id="467" name="楕円 466"/>
        <xdr:cNvSpPr/>
      </xdr:nvSpPr>
      <xdr:spPr>
        <a:xfrm>
          <a:off x="16129000" y="373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47672</xdr:rowOff>
    </xdr:from>
    <xdr:ext cx="736600" cy="259045"/>
    <xdr:sp macro="" textlink="">
      <xdr:nvSpPr>
        <xdr:cNvPr id="468" name="テキスト ボックス 467"/>
        <xdr:cNvSpPr txBox="1"/>
      </xdr:nvSpPr>
      <xdr:spPr>
        <a:xfrm>
          <a:off x="15798800" y="381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7499</xdr:rowOff>
    </xdr:from>
    <xdr:to>
      <xdr:col>73</xdr:col>
      <xdr:colOff>44450</xdr:colOff>
      <xdr:row>21</xdr:row>
      <xdr:rowOff>109099</xdr:rowOff>
    </xdr:to>
    <xdr:sp macro="" textlink="">
      <xdr:nvSpPr>
        <xdr:cNvPr id="469" name="楕円 468"/>
        <xdr:cNvSpPr/>
      </xdr:nvSpPr>
      <xdr:spPr>
        <a:xfrm>
          <a:off x="15240000" y="360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93876</xdr:rowOff>
    </xdr:from>
    <xdr:ext cx="762000" cy="259045"/>
    <xdr:sp macro="" textlink="">
      <xdr:nvSpPr>
        <xdr:cNvPr id="470" name="テキスト ボックス 469"/>
        <xdr:cNvSpPr txBox="1"/>
      </xdr:nvSpPr>
      <xdr:spPr>
        <a:xfrm>
          <a:off x="14909800" y="369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24735</xdr:rowOff>
    </xdr:from>
    <xdr:to>
      <xdr:col>68</xdr:col>
      <xdr:colOff>203200</xdr:colOff>
      <xdr:row>21</xdr:row>
      <xdr:rowOff>126335</xdr:rowOff>
    </xdr:to>
    <xdr:sp macro="" textlink="">
      <xdr:nvSpPr>
        <xdr:cNvPr id="471" name="楕円 470"/>
        <xdr:cNvSpPr/>
      </xdr:nvSpPr>
      <xdr:spPr>
        <a:xfrm>
          <a:off x="14351000" y="36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111112</xdr:rowOff>
    </xdr:from>
    <xdr:ext cx="762000" cy="259045"/>
    <xdr:sp macro="" textlink="">
      <xdr:nvSpPr>
        <xdr:cNvPr id="472" name="テキスト ボックス 471"/>
        <xdr:cNvSpPr txBox="1"/>
      </xdr:nvSpPr>
      <xdr:spPr>
        <a:xfrm>
          <a:off x="14020800" y="37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22195</xdr:rowOff>
    </xdr:from>
    <xdr:to>
      <xdr:col>64</xdr:col>
      <xdr:colOff>152400</xdr:colOff>
      <xdr:row>22</xdr:row>
      <xdr:rowOff>123795</xdr:rowOff>
    </xdr:to>
    <xdr:sp macro="" textlink="">
      <xdr:nvSpPr>
        <xdr:cNvPr id="473" name="楕円 472"/>
        <xdr:cNvSpPr/>
      </xdr:nvSpPr>
      <xdr:spPr>
        <a:xfrm>
          <a:off x="13462000" y="37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108572</xdr:rowOff>
    </xdr:from>
    <xdr:ext cx="762000" cy="259045"/>
    <xdr:sp macro="" textlink="">
      <xdr:nvSpPr>
        <xdr:cNvPr id="474" name="テキスト ボックス 473"/>
        <xdr:cNvSpPr txBox="1"/>
      </xdr:nvSpPr>
      <xdr:spPr>
        <a:xfrm>
          <a:off x="13131800" y="388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人件費に係る経常収支比率は</a:t>
          </a:r>
          <a:r>
            <a:rPr lang="en-US" altLang="ja-JP" sz="1100" b="0" i="0" baseline="0">
              <a:solidFill>
                <a:schemeClr val="dk1"/>
              </a:solidFill>
              <a:effectLst/>
              <a:latin typeface="+mn-lt"/>
              <a:ea typeface="+mn-ea"/>
              <a:cs typeface="+mn-cs"/>
            </a:rPr>
            <a:t>25.3</a:t>
          </a:r>
          <a:r>
            <a:rPr lang="ja-JP" altLang="ja-JP" sz="1100" b="0" i="0" baseline="0">
              <a:solidFill>
                <a:schemeClr val="dk1"/>
              </a:solidFill>
              <a:effectLst/>
              <a:latin typeface="+mn-lt"/>
              <a:ea typeface="+mn-ea"/>
              <a:cs typeface="+mn-cs"/>
            </a:rPr>
            <a:t>％で前年度から</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ポイント上昇し、類似団体平均を上回った。平成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年３月に策定された第３次佐渡市集中改革プランでは平成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年度の職員数</a:t>
          </a:r>
          <a:r>
            <a:rPr lang="en-US" altLang="ja-JP" sz="1100" b="0" i="0" baseline="0">
              <a:solidFill>
                <a:schemeClr val="dk1"/>
              </a:solidFill>
              <a:effectLst/>
              <a:latin typeface="+mn-lt"/>
              <a:ea typeface="+mn-ea"/>
              <a:cs typeface="+mn-cs"/>
            </a:rPr>
            <a:t>1,279</a:t>
          </a:r>
          <a:r>
            <a:rPr lang="ja-JP" altLang="ja-JP" sz="1100" b="0" i="0" baseline="0">
              <a:solidFill>
                <a:schemeClr val="dk1"/>
              </a:solidFill>
              <a:effectLst/>
              <a:latin typeface="+mn-lt"/>
              <a:ea typeface="+mn-ea"/>
              <a:cs typeface="+mn-cs"/>
            </a:rPr>
            <a:t>人を基準として平成</a:t>
          </a:r>
          <a:r>
            <a:rPr lang="en-US" altLang="ja-JP" sz="1100" b="0" i="0" baseline="0">
              <a:solidFill>
                <a:schemeClr val="dk1"/>
              </a:solidFill>
              <a:effectLst/>
              <a:latin typeface="+mn-lt"/>
              <a:ea typeface="+mn-ea"/>
              <a:cs typeface="+mn-cs"/>
            </a:rPr>
            <a:t>31</a:t>
          </a:r>
          <a:r>
            <a:rPr lang="ja-JP" altLang="ja-JP" sz="1100" b="0" i="0" baseline="0">
              <a:solidFill>
                <a:schemeClr val="dk1"/>
              </a:solidFill>
              <a:effectLst/>
              <a:latin typeface="+mn-lt"/>
              <a:ea typeface="+mn-ea"/>
              <a:cs typeface="+mn-cs"/>
            </a:rPr>
            <a:t>年度にかけて</a:t>
          </a:r>
          <a:r>
            <a:rPr lang="en-US" altLang="ja-JP" sz="1100" b="0" i="0" baseline="0">
              <a:solidFill>
                <a:schemeClr val="dk1"/>
              </a:solidFill>
              <a:effectLst/>
              <a:latin typeface="+mn-lt"/>
              <a:ea typeface="+mn-ea"/>
              <a:cs typeface="+mn-cs"/>
            </a:rPr>
            <a:t>103</a:t>
          </a:r>
          <a:r>
            <a:rPr lang="ja-JP" altLang="ja-JP" sz="1100" b="0" i="0" baseline="0">
              <a:solidFill>
                <a:schemeClr val="dk1"/>
              </a:solidFill>
              <a:effectLst/>
              <a:latin typeface="+mn-lt"/>
              <a:ea typeface="+mn-ea"/>
              <a:cs typeface="+mn-cs"/>
            </a:rPr>
            <a:t>人（▲</a:t>
          </a:r>
          <a:r>
            <a:rPr lang="en-US" altLang="ja-JP" sz="1100" b="0" i="0" baseline="0">
              <a:solidFill>
                <a:schemeClr val="dk1"/>
              </a:solidFill>
              <a:effectLst/>
              <a:latin typeface="+mn-lt"/>
              <a:ea typeface="+mn-ea"/>
              <a:cs typeface="+mn-cs"/>
            </a:rPr>
            <a:t>8.1</a:t>
          </a:r>
          <a:r>
            <a:rPr lang="ja-JP" altLang="ja-JP" sz="1100" b="0" i="0" baseline="0">
              <a:solidFill>
                <a:schemeClr val="dk1"/>
              </a:solidFill>
              <a:effectLst/>
              <a:latin typeface="+mn-lt"/>
              <a:ea typeface="+mn-ea"/>
              <a:cs typeface="+mn-cs"/>
            </a:rPr>
            <a:t>％）の削減を目標としている。</a:t>
          </a:r>
          <a:r>
            <a:rPr lang="ja-JP" altLang="ja-JP" sz="1100" b="0" i="0" baseline="0">
              <a:solidFill>
                <a:sysClr val="windowText" lastClr="000000"/>
              </a:solidFill>
              <a:effectLst/>
              <a:latin typeface="+mn-lt"/>
              <a:ea typeface="+mn-ea"/>
              <a:cs typeface="+mn-cs"/>
            </a:rPr>
            <a:t>進捗率は平成</a:t>
          </a:r>
          <a:r>
            <a:rPr lang="en-US" altLang="ja-JP" sz="1100" b="0" i="0" baseline="0">
              <a:solidFill>
                <a:sysClr val="windowText" lastClr="000000"/>
              </a:solidFill>
              <a:effectLst/>
              <a:latin typeface="+mn-lt"/>
              <a:ea typeface="+mn-ea"/>
              <a:cs typeface="+mn-cs"/>
            </a:rPr>
            <a:t>30</a:t>
          </a:r>
          <a:r>
            <a:rPr lang="ja-JP" altLang="ja-JP" sz="1100" b="0" i="0" baseline="0">
              <a:solidFill>
                <a:sysClr val="windowText" lastClr="000000"/>
              </a:solidFill>
              <a:effectLst/>
              <a:latin typeface="+mn-lt"/>
              <a:ea typeface="+mn-ea"/>
              <a:cs typeface="+mn-cs"/>
            </a:rPr>
            <a:t>年</a:t>
          </a:r>
          <a:r>
            <a:rPr lang="en-US" altLang="ja-JP" sz="1100" b="0" i="0" baseline="0">
              <a:solidFill>
                <a:sysClr val="windowText" lastClr="000000"/>
              </a:solidFill>
              <a:effectLst/>
              <a:latin typeface="+mn-lt"/>
              <a:ea typeface="+mn-ea"/>
              <a:cs typeface="+mn-cs"/>
            </a:rPr>
            <a:t>4</a:t>
          </a:r>
          <a:r>
            <a:rPr lang="ja-JP" altLang="ja-JP" sz="1100" b="0" i="0" baseline="0">
              <a:solidFill>
                <a:sysClr val="windowText" lastClr="000000"/>
              </a:solidFill>
              <a:effectLst/>
              <a:latin typeface="+mn-lt"/>
              <a:ea typeface="+mn-ea"/>
              <a:cs typeface="+mn-cs"/>
            </a:rPr>
            <a:t>月</a:t>
          </a:r>
          <a:r>
            <a:rPr lang="en-US" altLang="ja-JP" sz="1100" b="0" i="0" baseline="0">
              <a:solidFill>
                <a:sysClr val="windowText" lastClr="000000"/>
              </a:solidFill>
              <a:effectLst/>
              <a:latin typeface="+mn-lt"/>
              <a:ea typeface="+mn-ea"/>
              <a:cs typeface="+mn-cs"/>
            </a:rPr>
            <a:t>1</a:t>
          </a:r>
          <a:r>
            <a:rPr lang="ja-JP" altLang="ja-JP" sz="1100" b="0" i="0" baseline="0">
              <a:solidFill>
                <a:sysClr val="windowText" lastClr="000000"/>
              </a:solidFill>
              <a:effectLst/>
              <a:latin typeface="+mn-lt"/>
              <a:ea typeface="+mn-ea"/>
              <a:cs typeface="+mn-cs"/>
            </a:rPr>
            <a:t>日現在で</a:t>
          </a:r>
          <a:r>
            <a:rPr lang="en-US" altLang="ja-JP" sz="1100" b="0" i="0" baseline="0">
              <a:solidFill>
                <a:sysClr val="windowText" lastClr="000000"/>
              </a:solidFill>
              <a:effectLst/>
              <a:latin typeface="+mn-lt"/>
              <a:ea typeface="+mn-ea"/>
              <a:cs typeface="+mn-cs"/>
            </a:rPr>
            <a:t>10.2</a:t>
          </a:r>
          <a:r>
            <a:rPr lang="ja-JP" altLang="ja-JP" sz="1100" b="0" i="0" baseline="0">
              <a:solidFill>
                <a:sysClr val="windowText" lastClr="000000"/>
              </a:solidFill>
              <a:effectLst/>
              <a:latin typeface="+mn-lt"/>
              <a:ea typeface="+mn-ea"/>
              <a:cs typeface="+mn-cs"/>
            </a:rPr>
            <a:t>％減で、削減数は</a:t>
          </a:r>
          <a:r>
            <a:rPr lang="en-US" altLang="ja-JP" sz="1100" b="0" i="0" baseline="0">
              <a:solidFill>
                <a:sysClr val="windowText" lastClr="000000"/>
              </a:solidFill>
              <a:effectLst/>
              <a:latin typeface="+mn-lt"/>
              <a:ea typeface="+mn-ea"/>
              <a:cs typeface="+mn-cs"/>
            </a:rPr>
            <a:t>131</a:t>
          </a:r>
          <a:r>
            <a:rPr lang="ja-JP" altLang="ja-JP" sz="1100" b="0" i="0" baseline="0">
              <a:solidFill>
                <a:sysClr val="windowText" lastClr="000000"/>
              </a:solidFill>
              <a:effectLst/>
              <a:latin typeface="+mn-lt"/>
              <a:ea typeface="+mn-ea"/>
              <a:cs typeface="+mn-cs"/>
            </a:rPr>
            <a:t>人となっている。今後も更なる行政改革を推進し、人件費の削減に努めていく。</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107950</xdr:rowOff>
    </xdr:from>
    <xdr:to>
      <xdr:col>24</xdr:col>
      <xdr:colOff>25400</xdr:colOff>
      <xdr:row>41</xdr:row>
      <xdr:rowOff>31750</xdr:rowOff>
    </xdr:to>
    <xdr:cxnSp macro="">
      <xdr:nvCxnSpPr>
        <xdr:cNvPr id="61" name="直線コネクタ 60"/>
        <xdr:cNvCxnSpPr/>
      </xdr:nvCxnSpPr>
      <xdr:spPr>
        <a:xfrm flipV="1">
          <a:off x="4826000" y="5765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22877</xdr:rowOff>
    </xdr:from>
    <xdr:ext cx="762000" cy="259045"/>
    <xdr:sp macro="" textlink="">
      <xdr:nvSpPr>
        <xdr:cNvPr id="64" name="人件費最大値テキスト"/>
        <xdr:cNvSpPr txBox="1"/>
      </xdr:nvSpPr>
      <xdr:spPr>
        <a:xfrm>
          <a:off x="4914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107950</xdr:rowOff>
    </xdr:from>
    <xdr:to>
      <xdr:col>24</xdr:col>
      <xdr:colOff>114300</xdr:colOff>
      <xdr:row>33</xdr:row>
      <xdr:rowOff>107950</xdr:rowOff>
    </xdr:to>
    <xdr:cxnSp macro="">
      <xdr:nvCxnSpPr>
        <xdr:cNvPr id="65" name="直線コネクタ 64"/>
        <xdr:cNvCxnSpPr/>
      </xdr:nvCxnSpPr>
      <xdr:spPr>
        <a:xfrm>
          <a:off x="47371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92710</xdr:rowOff>
    </xdr:to>
    <xdr:cxnSp macro="">
      <xdr:nvCxnSpPr>
        <xdr:cNvPr id="66" name="直線コネクタ 65"/>
        <xdr:cNvCxnSpPr/>
      </xdr:nvCxnSpPr>
      <xdr:spPr>
        <a:xfrm>
          <a:off x="3987800" y="64135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85107</xdr:rowOff>
    </xdr:from>
    <xdr:ext cx="762000" cy="259045"/>
    <xdr:sp macro="" textlink="">
      <xdr:nvSpPr>
        <xdr:cNvPr id="67" name="人件費平均値テキスト"/>
        <xdr:cNvSpPr txBox="1"/>
      </xdr:nvSpPr>
      <xdr:spPr>
        <a:xfrm>
          <a:off x="491490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xdr:rowOff>
    </xdr:from>
    <xdr:to>
      <xdr:col>19</xdr:col>
      <xdr:colOff>187325</xdr:colOff>
      <xdr:row>37</xdr:row>
      <xdr:rowOff>69850</xdr:rowOff>
    </xdr:to>
    <xdr:cxnSp macro="">
      <xdr:nvCxnSpPr>
        <xdr:cNvPr id="69" name="直線コネクタ 68"/>
        <xdr:cNvCxnSpPr/>
      </xdr:nvCxnSpPr>
      <xdr:spPr>
        <a:xfrm>
          <a:off x="3098800" y="63601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53340</xdr:rowOff>
    </xdr:from>
    <xdr:to>
      <xdr:col>20</xdr:col>
      <xdr:colOff>38100</xdr:colOff>
      <xdr:row>36</xdr:row>
      <xdr:rowOff>154940</xdr:rowOff>
    </xdr:to>
    <xdr:sp macro="" textlink="">
      <xdr:nvSpPr>
        <xdr:cNvPr id="70" name="フローチャート: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71" name="テキスト ボックス 70"/>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96520</xdr:rowOff>
    </xdr:from>
    <xdr:to>
      <xdr:col>15</xdr:col>
      <xdr:colOff>98425</xdr:colOff>
      <xdr:row>37</xdr:row>
      <xdr:rowOff>16510</xdr:rowOff>
    </xdr:to>
    <xdr:cxnSp macro="">
      <xdr:nvCxnSpPr>
        <xdr:cNvPr id="72" name="直線コネクタ 71"/>
        <xdr:cNvCxnSpPr/>
      </xdr:nvCxnSpPr>
      <xdr:spPr>
        <a:xfrm>
          <a:off x="2209800" y="6268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36</xdr:row>
      <xdr:rowOff>111760</xdr:rowOff>
    </xdr:to>
    <xdr:cxnSp macro="">
      <xdr:nvCxnSpPr>
        <xdr:cNvPr id="75" name="直線コネクタ 74"/>
        <xdr:cNvCxnSpPr/>
      </xdr:nvCxnSpPr>
      <xdr:spPr>
        <a:xfrm flipV="1">
          <a:off x="1320800" y="6268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79" name="テキスト ボックス 78"/>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6" name="人件費該当値テキスト"/>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7" name="楕円 86"/>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8" name="テキスト ボックス 87"/>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137160</xdr:rowOff>
    </xdr:from>
    <xdr:to>
      <xdr:col>15</xdr:col>
      <xdr:colOff>149225</xdr:colOff>
      <xdr:row>37</xdr:row>
      <xdr:rowOff>67310</xdr:rowOff>
    </xdr:to>
    <xdr:sp macro="" textlink="">
      <xdr:nvSpPr>
        <xdr:cNvPr id="89" name="楕円 88"/>
        <xdr:cNvSpPr/>
      </xdr:nvSpPr>
      <xdr:spPr>
        <a:xfrm>
          <a:off x="3048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52087</xdr:rowOff>
    </xdr:from>
    <xdr:ext cx="762000" cy="259045"/>
    <xdr:sp macro="" textlink="">
      <xdr:nvSpPr>
        <xdr:cNvPr id="90" name="テキスト ボックス 89"/>
        <xdr:cNvSpPr txBox="1"/>
      </xdr:nvSpPr>
      <xdr:spPr>
        <a:xfrm>
          <a:off x="2717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45720</xdr:rowOff>
    </xdr:from>
    <xdr:to>
      <xdr:col>11</xdr:col>
      <xdr:colOff>60325</xdr:colOff>
      <xdr:row>36</xdr:row>
      <xdr:rowOff>147320</xdr:rowOff>
    </xdr:to>
    <xdr:sp macro="" textlink="">
      <xdr:nvSpPr>
        <xdr:cNvPr id="91" name="楕円 90"/>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157497</xdr:rowOff>
    </xdr:from>
    <xdr:ext cx="762000" cy="259045"/>
    <xdr:sp macro="" textlink="">
      <xdr:nvSpPr>
        <xdr:cNvPr id="92" name="テキスト ボックス 91"/>
        <xdr:cNvSpPr txBox="1"/>
      </xdr:nvSpPr>
      <xdr:spPr>
        <a:xfrm>
          <a:off x="1828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93" name="楕円 92"/>
        <xdr:cNvSpPr/>
      </xdr:nvSpPr>
      <xdr:spPr>
        <a:xfrm>
          <a:off x="1270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94" name="テキスト ボックス 93"/>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物件費に係る経常収支比率は類似団体平均よりやや低い</a:t>
          </a:r>
          <a:r>
            <a:rPr kumimoji="1" lang="en-US" altLang="ja-JP" sz="1100">
              <a:solidFill>
                <a:schemeClr val="dk1"/>
              </a:solidFill>
              <a:effectLst/>
              <a:latin typeface="+mn-lt"/>
              <a:ea typeface="+mn-ea"/>
              <a:cs typeface="+mn-cs"/>
            </a:rPr>
            <a:t>13.5</a:t>
          </a:r>
          <a:r>
            <a:rPr kumimoji="1" lang="ja-JP" altLang="ja-JP" sz="1100">
              <a:solidFill>
                <a:schemeClr val="dk1"/>
              </a:solidFill>
              <a:effectLst/>
              <a:latin typeface="+mn-lt"/>
              <a:ea typeface="+mn-ea"/>
              <a:cs typeface="+mn-cs"/>
            </a:rPr>
            <a:t>％であるが、前年度から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上昇している。物件費の内訳では、委託料と需用費が大きな割合を占めている。今後は学校や保育所等の施設統廃合により、公共施設の適正配置を行い、施設の管理委託料や修繕費等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35560</xdr:rowOff>
    </xdr:from>
    <xdr:to>
      <xdr:col>82</xdr:col>
      <xdr:colOff>107950</xdr:colOff>
      <xdr:row>21</xdr:row>
      <xdr:rowOff>153670</xdr:rowOff>
    </xdr:to>
    <xdr:cxnSp macro="">
      <xdr:nvCxnSpPr>
        <xdr:cNvPr id="122" name="直線コネクタ 121"/>
        <xdr:cNvCxnSpPr/>
      </xdr:nvCxnSpPr>
      <xdr:spPr>
        <a:xfrm flipV="1">
          <a:off x="16510000" y="24358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125747</xdr:rowOff>
    </xdr:from>
    <xdr:ext cx="762000" cy="259045"/>
    <xdr:sp macro="" textlink="">
      <xdr:nvSpPr>
        <xdr:cNvPr id="123" name="物件費最小値テキスト"/>
        <xdr:cNvSpPr txBox="1"/>
      </xdr:nvSpPr>
      <xdr:spPr>
        <a:xfrm>
          <a:off x="16598900" y="372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153670</xdr:rowOff>
    </xdr:from>
    <xdr:to>
      <xdr:col>82</xdr:col>
      <xdr:colOff>196850</xdr:colOff>
      <xdr:row>21</xdr:row>
      <xdr:rowOff>153670</xdr:rowOff>
    </xdr:to>
    <xdr:cxnSp macro="">
      <xdr:nvCxnSpPr>
        <xdr:cNvPr id="124" name="直線コネクタ 123"/>
        <xdr:cNvCxnSpPr/>
      </xdr:nvCxnSpPr>
      <xdr:spPr>
        <a:xfrm>
          <a:off x="16421100" y="375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35560</xdr:rowOff>
    </xdr:from>
    <xdr:to>
      <xdr:col>82</xdr:col>
      <xdr:colOff>196850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127000</xdr:rowOff>
    </xdr:to>
    <xdr:cxnSp macro="">
      <xdr:nvCxnSpPr>
        <xdr:cNvPr id="127" name="直線コネクタ 126"/>
        <xdr:cNvCxnSpPr/>
      </xdr:nvCxnSpPr>
      <xdr:spPr>
        <a:xfrm>
          <a:off x="15671800" y="28244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81280</xdr:rowOff>
    </xdr:to>
    <xdr:cxnSp macro="">
      <xdr:nvCxnSpPr>
        <xdr:cNvPr id="130" name="直線コネクタ 129"/>
        <xdr:cNvCxnSpPr/>
      </xdr:nvCxnSpPr>
      <xdr:spPr>
        <a:xfrm>
          <a:off x="14782800" y="2794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1" name="フローチャート: 判断 130"/>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2" name="テキスト ボックス 131"/>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27940</xdr:rowOff>
    </xdr:from>
    <xdr:to>
      <xdr:col>73</xdr:col>
      <xdr:colOff>180975</xdr:colOff>
      <xdr:row>16</xdr:row>
      <xdr:rowOff>50800</xdr:rowOff>
    </xdr:to>
    <xdr:cxnSp macro="">
      <xdr:nvCxnSpPr>
        <xdr:cNvPr id="133" name="直線コネクタ 132"/>
        <xdr:cNvCxnSpPr/>
      </xdr:nvCxnSpPr>
      <xdr:spPr>
        <a:xfrm>
          <a:off x="13893800" y="2771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106680</xdr:rowOff>
    </xdr:from>
    <xdr:to>
      <xdr:col>74</xdr:col>
      <xdr:colOff>31750</xdr:colOff>
      <xdr:row>17</xdr:row>
      <xdr:rowOff>36830</xdr:rowOff>
    </xdr:to>
    <xdr:sp macro="" textlink="">
      <xdr:nvSpPr>
        <xdr:cNvPr id="134" name="フローチャート: 判断 133"/>
        <xdr:cNvSpPr/>
      </xdr:nvSpPr>
      <xdr:spPr>
        <a:xfrm>
          <a:off x="14732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21607</xdr:rowOff>
    </xdr:from>
    <xdr:ext cx="762000" cy="259045"/>
    <xdr:sp macro="" textlink="">
      <xdr:nvSpPr>
        <xdr:cNvPr id="135" name="テキスト ボックス 134"/>
        <xdr:cNvSpPr txBox="1"/>
      </xdr:nvSpPr>
      <xdr:spPr>
        <a:xfrm>
          <a:off x="14401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27940</xdr:rowOff>
    </xdr:to>
    <xdr:cxnSp macro="">
      <xdr:nvCxnSpPr>
        <xdr:cNvPr id="136" name="直線コネクタ 135"/>
        <xdr:cNvCxnSpPr/>
      </xdr:nvCxnSpPr>
      <xdr:spPr>
        <a:xfrm>
          <a:off x="13004800" y="2748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39" name="フローチャート: 判断 138"/>
        <xdr:cNvSpPr/>
      </xdr:nvSpPr>
      <xdr:spPr>
        <a:xfrm>
          <a:off x="12954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40" name="テキスト ボックス 139"/>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6" name="楕円 145"/>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7" name="物件費該当値テキスト"/>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8" name="楕円 147"/>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49" name="テキスト ボックス 148"/>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50" name="楕円 149"/>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51" name="テキスト ボックス 150"/>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148590</xdr:rowOff>
    </xdr:from>
    <xdr:to>
      <xdr:col>69</xdr:col>
      <xdr:colOff>142875</xdr:colOff>
      <xdr:row>16</xdr:row>
      <xdr:rowOff>78740</xdr:rowOff>
    </xdr:to>
    <xdr:sp macro="" textlink="">
      <xdr:nvSpPr>
        <xdr:cNvPr id="152" name="楕円 151"/>
        <xdr:cNvSpPr/>
      </xdr:nvSpPr>
      <xdr:spPr>
        <a:xfrm>
          <a:off x="13843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53" name="テキスト ボックス 152"/>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4" name="楕円 153"/>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5" name="テキスト ボックス 154"/>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扶助費に係る経常収支比率は</a:t>
          </a:r>
          <a:r>
            <a:rPr lang="en-US" altLang="ja-JP" sz="1100" b="0" i="0" baseline="0">
              <a:solidFill>
                <a:schemeClr val="dk1"/>
              </a:solidFill>
              <a:effectLst/>
              <a:latin typeface="+mn-lt"/>
              <a:ea typeface="+mn-ea"/>
              <a:cs typeface="+mn-cs"/>
            </a:rPr>
            <a:t>6.4</a:t>
          </a:r>
          <a:r>
            <a:rPr lang="ja-JP" altLang="ja-JP" sz="1100" b="0" i="0" baseline="0">
              <a:solidFill>
                <a:schemeClr val="dk1"/>
              </a:solidFill>
              <a:effectLst/>
              <a:latin typeface="+mn-lt"/>
              <a:ea typeface="+mn-ea"/>
              <a:cs typeface="+mn-cs"/>
            </a:rPr>
            <a:t>％で前年度から</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減少し</a:t>
          </a:r>
          <a:r>
            <a:rPr lang="ja-JP" altLang="ja-JP" sz="1100" b="0" i="0" baseline="0">
              <a:solidFill>
                <a:schemeClr val="dk1"/>
              </a:solidFill>
              <a:effectLst/>
              <a:latin typeface="+mn-lt"/>
              <a:ea typeface="+mn-ea"/>
              <a:cs typeface="+mn-cs"/>
            </a:rPr>
            <a:t>、類似団体では低い比率となっている。</a:t>
          </a:r>
          <a:r>
            <a:rPr lang="ja-JP" altLang="en-US" sz="1100" b="0" i="0" baseline="0">
              <a:solidFill>
                <a:schemeClr val="dk1"/>
              </a:solidFill>
              <a:effectLst/>
              <a:latin typeface="+mn-lt"/>
              <a:ea typeface="+mn-ea"/>
              <a:cs typeface="+mn-cs"/>
            </a:rPr>
            <a:t>扶助費の</a:t>
          </a:r>
          <a:r>
            <a:rPr lang="ja-JP" altLang="ja-JP" sz="1100" b="0" i="0" baseline="0">
              <a:solidFill>
                <a:schemeClr val="dk1"/>
              </a:solidFill>
              <a:effectLst/>
              <a:latin typeface="+mn-lt"/>
              <a:ea typeface="+mn-ea"/>
              <a:cs typeface="+mn-cs"/>
            </a:rPr>
            <a:t>決算額は年々増加する傾向</a:t>
          </a:r>
          <a:r>
            <a:rPr lang="ja-JP" altLang="en-US" sz="1100" b="0" i="0" baseline="0">
              <a:solidFill>
                <a:schemeClr val="dk1"/>
              </a:solidFill>
              <a:effectLst/>
              <a:latin typeface="+mn-lt"/>
              <a:ea typeface="+mn-ea"/>
              <a:cs typeface="+mn-cs"/>
            </a:rPr>
            <a:t>にあったが、平成</a:t>
          </a:r>
          <a:r>
            <a:rPr lang="en-US" altLang="ja-JP" sz="1100" b="0" i="0" baseline="0">
              <a:solidFill>
                <a:schemeClr val="dk1"/>
              </a:solidFill>
              <a:effectLst/>
              <a:latin typeface="+mn-lt"/>
              <a:ea typeface="+mn-ea"/>
              <a:cs typeface="+mn-cs"/>
            </a:rPr>
            <a:t>30</a:t>
          </a:r>
          <a:r>
            <a:rPr lang="ja-JP" altLang="en-US" sz="1100" b="0" i="0" baseline="0">
              <a:solidFill>
                <a:schemeClr val="dk1"/>
              </a:solidFill>
              <a:effectLst/>
              <a:latin typeface="+mn-lt"/>
              <a:ea typeface="+mn-ea"/>
              <a:cs typeface="+mn-cs"/>
            </a:rPr>
            <a:t>年度は臨時福祉給付金給付事業、生活保護費等の減により減少した。</a:t>
          </a:r>
          <a:r>
            <a:rPr lang="ja-JP" altLang="ja-JP" sz="1100" b="0" i="0" baseline="0">
              <a:solidFill>
                <a:schemeClr val="dk1"/>
              </a:solidFill>
              <a:effectLst/>
              <a:latin typeface="+mn-lt"/>
              <a:ea typeface="+mn-ea"/>
              <a:cs typeface="+mn-cs"/>
            </a:rPr>
            <a:t>義務的経費の性質のため抑制には困難な面もある</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扶助費の性質を考慮しながらも、歳出の適正化により今後の上昇傾向に歯止めをかけるよう努めていく。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100330</xdr:rowOff>
    </xdr:from>
    <xdr:to>
      <xdr:col>24</xdr:col>
      <xdr:colOff>25400</xdr:colOff>
      <xdr:row>60</xdr:row>
      <xdr:rowOff>157480</xdr:rowOff>
    </xdr:to>
    <xdr:cxnSp macro="">
      <xdr:nvCxnSpPr>
        <xdr:cNvPr id="183" name="直線コネクタ 182"/>
        <xdr:cNvCxnSpPr/>
      </xdr:nvCxnSpPr>
      <xdr:spPr>
        <a:xfrm flipV="1">
          <a:off x="4826000" y="91871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129557</xdr:rowOff>
    </xdr:from>
    <xdr:ext cx="762000" cy="259045"/>
    <xdr:sp macro="" textlink="">
      <xdr:nvSpPr>
        <xdr:cNvPr id="184" name="扶助費最小値テキスト"/>
        <xdr:cNvSpPr txBox="1"/>
      </xdr:nvSpPr>
      <xdr:spPr>
        <a:xfrm>
          <a:off x="49149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157480</xdr:rowOff>
    </xdr:from>
    <xdr:to>
      <xdr:col>24</xdr:col>
      <xdr:colOff>114300</xdr:colOff>
      <xdr:row>60</xdr:row>
      <xdr:rowOff>157480</xdr:rowOff>
    </xdr:to>
    <xdr:cxnSp macro="">
      <xdr:nvCxnSpPr>
        <xdr:cNvPr id="185" name="直線コネクタ 184"/>
        <xdr:cNvCxnSpPr/>
      </xdr:nvCxnSpPr>
      <xdr:spPr>
        <a:xfrm>
          <a:off x="4737100" y="10444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15257</xdr:rowOff>
    </xdr:from>
    <xdr:ext cx="762000" cy="259045"/>
    <xdr:sp macro="" textlink="">
      <xdr:nvSpPr>
        <xdr:cNvPr id="186" name="扶助費最大値テキスト"/>
        <xdr:cNvSpPr txBox="1"/>
      </xdr:nvSpPr>
      <xdr:spPr>
        <a:xfrm>
          <a:off x="4914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100330</xdr:rowOff>
    </xdr:from>
    <xdr:to>
      <xdr:col>24</xdr:col>
      <xdr:colOff>114300</xdr:colOff>
      <xdr:row>53</xdr:row>
      <xdr:rowOff>100330</xdr:rowOff>
    </xdr:to>
    <xdr:cxnSp macro="">
      <xdr:nvCxnSpPr>
        <xdr:cNvPr id="187" name="直線コネクタ 186"/>
        <xdr:cNvCxnSpPr/>
      </xdr:nvCxnSpPr>
      <xdr:spPr>
        <a:xfrm>
          <a:off x="4737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100330</xdr:rowOff>
    </xdr:from>
    <xdr:to>
      <xdr:col>24</xdr:col>
      <xdr:colOff>25400</xdr:colOff>
      <xdr:row>53</xdr:row>
      <xdr:rowOff>107950</xdr:rowOff>
    </xdr:to>
    <xdr:cxnSp macro="">
      <xdr:nvCxnSpPr>
        <xdr:cNvPr id="188" name="直線コネクタ 187"/>
        <xdr:cNvCxnSpPr/>
      </xdr:nvCxnSpPr>
      <xdr:spPr>
        <a:xfrm flipV="1">
          <a:off x="3987800" y="91871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170197</xdr:rowOff>
    </xdr:from>
    <xdr:ext cx="762000" cy="259045"/>
    <xdr:sp macro="" textlink="">
      <xdr:nvSpPr>
        <xdr:cNvPr id="189" name="扶助費平均値テキスト"/>
        <xdr:cNvSpPr txBox="1"/>
      </xdr:nvSpPr>
      <xdr:spPr>
        <a:xfrm>
          <a:off x="4914900" y="942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26670</xdr:rowOff>
    </xdr:from>
    <xdr:to>
      <xdr:col>24</xdr:col>
      <xdr:colOff>76200</xdr:colOff>
      <xdr:row>55</xdr:row>
      <xdr:rowOff>128270</xdr:rowOff>
    </xdr:to>
    <xdr:sp macro="" textlink="">
      <xdr:nvSpPr>
        <xdr:cNvPr id="190" name="フローチャート: 判断 189"/>
        <xdr:cNvSpPr/>
      </xdr:nvSpPr>
      <xdr:spPr>
        <a:xfrm>
          <a:off x="477520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92710</xdr:rowOff>
    </xdr:from>
    <xdr:to>
      <xdr:col>19</xdr:col>
      <xdr:colOff>187325</xdr:colOff>
      <xdr:row>53</xdr:row>
      <xdr:rowOff>107950</xdr:rowOff>
    </xdr:to>
    <xdr:cxnSp macro="">
      <xdr:nvCxnSpPr>
        <xdr:cNvPr id="191" name="直線コネクタ 190"/>
        <xdr:cNvCxnSpPr/>
      </xdr:nvCxnSpPr>
      <xdr:spPr>
        <a:xfrm>
          <a:off x="3098800" y="9179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2" name="フローチャート: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92710</xdr:rowOff>
    </xdr:to>
    <xdr:cxnSp macro="">
      <xdr:nvCxnSpPr>
        <xdr:cNvPr id="194" name="直線コネクタ 193"/>
        <xdr:cNvCxnSpPr/>
      </xdr:nvCxnSpPr>
      <xdr:spPr>
        <a:xfrm>
          <a:off x="2209800" y="9156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160020</xdr:rowOff>
    </xdr:from>
    <xdr:to>
      <xdr:col>15</xdr:col>
      <xdr:colOff>149225</xdr:colOff>
      <xdr:row>55</xdr:row>
      <xdr:rowOff>90170</xdr:rowOff>
    </xdr:to>
    <xdr:sp macro="" textlink="">
      <xdr:nvSpPr>
        <xdr:cNvPr id="195" name="フローチャート: 判断 194"/>
        <xdr:cNvSpPr/>
      </xdr:nvSpPr>
      <xdr:spPr>
        <a:xfrm>
          <a:off x="3048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74947</xdr:rowOff>
    </xdr:from>
    <xdr:ext cx="762000" cy="259045"/>
    <xdr:sp macro="" textlink="">
      <xdr:nvSpPr>
        <xdr:cNvPr id="196" name="テキスト ボックス 195"/>
        <xdr:cNvSpPr txBox="1"/>
      </xdr:nvSpPr>
      <xdr:spPr>
        <a:xfrm>
          <a:off x="2717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69850</xdr:rowOff>
    </xdr:to>
    <xdr:cxnSp macro="">
      <xdr:nvCxnSpPr>
        <xdr:cNvPr id="197" name="直線コネクタ 196"/>
        <xdr:cNvCxnSpPr/>
      </xdr:nvCxnSpPr>
      <xdr:spPr>
        <a:xfrm>
          <a:off x="1320800" y="9118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129540</xdr:rowOff>
    </xdr:from>
    <xdr:to>
      <xdr:col>11</xdr:col>
      <xdr:colOff>60325</xdr:colOff>
      <xdr:row>55</xdr:row>
      <xdr:rowOff>59690</xdr:rowOff>
    </xdr:to>
    <xdr:sp macro="" textlink="">
      <xdr:nvSpPr>
        <xdr:cNvPr id="198" name="フローチャート: 判断 197"/>
        <xdr:cNvSpPr/>
      </xdr:nvSpPr>
      <xdr:spPr>
        <a:xfrm>
          <a:off x="2159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44467</xdr:rowOff>
    </xdr:from>
    <xdr:ext cx="762000" cy="259045"/>
    <xdr:sp macro="" textlink="">
      <xdr:nvSpPr>
        <xdr:cNvPr id="199" name="テキスト ボックス 198"/>
        <xdr:cNvSpPr txBox="1"/>
      </xdr:nvSpPr>
      <xdr:spPr>
        <a:xfrm>
          <a:off x="1828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160020</xdr:rowOff>
    </xdr:from>
    <xdr:to>
      <xdr:col>6</xdr:col>
      <xdr:colOff>171450</xdr:colOff>
      <xdr:row>55</xdr:row>
      <xdr:rowOff>90170</xdr:rowOff>
    </xdr:to>
    <xdr:sp macro="" textlink="">
      <xdr:nvSpPr>
        <xdr:cNvPr id="200" name="フローチャート: 判断 199"/>
        <xdr:cNvSpPr/>
      </xdr:nvSpPr>
      <xdr:spPr>
        <a:xfrm>
          <a:off x="1270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74947</xdr:rowOff>
    </xdr:from>
    <xdr:ext cx="762000" cy="259045"/>
    <xdr:sp macro="" textlink="">
      <xdr:nvSpPr>
        <xdr:cNvPr id="201" name="テキスト ボックス 200"/>
        <xdr:cNvSpPr txBox="1"/>
      </xdr:nvSpPr>
      <xdr:spPr>
        <a:xfrm>
          <a:off x="939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49530</xdr:rowOff>
    </xdr:from>
    <xdr:to>
      <xdr:col>24</xdr:col>
      <xdr:colOff>76200</xdr:colOff>
      <xdr:row>53</xdr:row>
      <xdr:rowOff>151130</xdr:rowOff>
    </xdr:to>
    <xdr:sp macro="" textlink="">
      <xdr:nvSpPr>
        <xdr:cNvPr id="207" name="楕円 206"/>
        <xdr:cNvSpPr/>
      </xdr:nvSpPr>
      <xdr:spPr>
        <a:xfrm>
          <a:off x="4775200" y="913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129557</xdr:rowOff>
    </xdr:from>
    <xdr:ext cx="762000" cy="259045"/>
    <xdr:sp macro="" textlink="">
      <xdr:nvSpPr>
        <xdr:cNvPr id="208" name="扶助費該当値テキスト"/>
        <xdr:cNvSpPr txBox="1"/>
      </xdr:nvSpPr>
      <xdr:spPr>
        <a:xfrm>
          <a:off x="4914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9" name="楕円 208"/>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10" name="テキスト ボックス 209"/>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41910</xdr:rowOff>
    </xdr:from>
    <xdr:to>
      <xdr:col>15</xdr:col>
      <xdr:colOff>149225</xdr:colOff>
      <xdr:row>53</xdr:row>
      <xdr:rowOff>143510</xdr:rowOff>
    </xdr:to>
    <xdr:sp macro="" textlink="">
      <xdr:nvSpPr>
        <xdr:cNvPr id="211" name="楕円 210"/>
        <xdr:cNvSpPr/>
      </xdr:nvSpPr>
      <xdr:spPr>
        <a:xfrm>
          <a:off x="3048000" y="91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153687</xdr:rowOff>
    </xdr:from>
    <xdr:ext cx="762000" cy="259045"/>
    <xdr:sp macro="" textlink="">
      <xdr:nvSpPr>
        <xdr:cNvPr id="212" name="テキスト ボックス 211"/>
        <xdr:cNvSpPr txBox="1"/>
      </xdr:nvSpPr>
      <xdr:spPr>
        <a:xfrm>
          <a:off x="2717800" y="889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3" name="楕円 212"/>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4" name="テキスト ボックス 213"/>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152400</xdr:rowOff>
    </xdr:from>
    <xdr:to>
      <xdr:col>6</xdr:col>
      <xdr:colOff>171450</xdr:colOff>
      <xdr:row>53</xdr:row>
      <xdr:rowOff>82550</xdr:rowOff>
    </xdr:to>
    <xdr:sp macro="" textlink="">
      <xdr:nvSpPr>
        <xdr:cNvPr id="215" name="楕円 214"/>
        <xdr:cNvSpPr/>
      </xdr:nvSpPr>
      <xdr:spPr>
        <a:xfrm>
          <a:off x="1270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92727</xdr:rowOff>
    </xdr:from>
    <xdr:ext cx="762000" cy="259045"/>
    <xdr:sp macro="" textlink="">
      <xdr:nvSpPr>
        <xdr:cNvPr id="216" name="テキスト ボックス 215"/>
        <xdr:cNvSpPr txBox="1"/>
      </xdr:nvSpPr>
      <xdr:spPr>
        <a:xfrm>
          <a:off x="939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その他に係る経常収支比率は</a:t>
          </a:r>
          <a:r>
            <a:rPr lang="en-US" altLang="ja-JP" sz="1100" b="0" i="0" baseline="0">
              <a:solidFill>
                <a:schemeClr val="dk1"/>
              </a:solidFill>
              <a:effectLst/>
              <a:latin typeface="+mn-lt"/>
              <a:ea typeface="+mn-ea"/>
              <a:cs typeface="+mn-cs"/>
            </a:rPr>
            <a:t>17.6</a:t>
          </a:r>
          <a:r>
            <a:rPr lang="ja-JP" altLang="ja-JP" sz="1100" b="0" i="0" baseline="0">
              <a:solidFill>
                <a:schemeClr val="dk1"/>
              </a:solidFill>
              <a:effectLst/>
              <a:latin typeface="+mn-lt"/>
              <a:ea typeface="+mn-ea"/>
              <a:cs typeface="+mn-cs"/>
            </a:rPr>
            <a:t>％となり、前年度の</a:t>
          </a:r>
          <a:r>
            <a:rPr lang="en-US" altLang="ja-JP" sz="1100" b="0" i="0" baseline="0">
              <a:solidFill>
                <a:schemeClr val="dk1"/>
              </a:solidFill>
              <a:effectLst/>
              <a:latin typeface="+mn-lt"/>
              <a:ea typeface="+mn-ea"/>
              <a:cs typeface="+mn-cs"/>
            </a:rPr>
            <a:t>18.9</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1.3</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した。要因としては、水道事業会計に対する出資金</a:t>
          </a:r>
          <a:r>
            <a:rPr lang="ja-JP" altLang="en-US" sz="1100" b="0" i="0" baseline="0">
              <a:solidFill>
                <a:schemeClr val="dk1"/>
              </a:solidFill>
              <a:effectLst/>
              <a:latin typeface="+mn-lt"/>
              <a:ea typeface="+mn-ea"/>
              <a:cs typeface="+mn-cs"/>
            </a:rPr>
            <a:t>は増加したものの、道路除雪事業などの減により維持補修費が減額となったほか、</a:t>
          </a:r>
          <a:r>
            <a:rPr lang="ja-JP" altLang="ja-JP" sz="1100" b="0" i="0" baseline="0">
              <a:solidFill>
                <a:schemeClr val="dk1"/>
              </a:solidFill>
              <a:effectLst/>
              <a:latin typeface="+mn-lt"/>
              <a:ea typeface="+mn-ea"/>
              <a:cs typeface="+mn-cs"/>
            </a:rPr>
            <a:t>特別会計への繰出金</a:t>
          </a:r>
          <a:r>
            <a:rPr lang="ja-JP" altLang="en-US" sz="1100" b="0" i="0" baseline="0">
              <a:solidFill>
                <a:schemeClr val="dk1"/>
              </a:solidFill>
              <a:effectLst/>
              <a:latin typeface="+mn-lt"/>
              <a:ea typeface="+mn-ea"/>
              <a:cs typeface="+mn-cs"/>
            </a:rPr>
            <a:t>が減少したことが挙げられる。</a:t>
          </a:r>
          <a:r>
            <a:rPr lang="ja-JP" altLang="ja-JP" sz="1100" b="0" i="0" baseline="0">
              <a:solidFill>
                <a:schemeClr val="dk1"/>
              </a:solidFill>
              <a:effectLst/>
              <a:latin typeface="+mn-lt"/>
              <a:ea typeface="+mn-ea"/>
              <a:cs typeface="+mn-cs"/>
            </a:rPr>
            <a:t>今後</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事業の見直しを行うことにより、繰出金の圧縮に努めていく。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60</xdr:row>
      <xdr:rowOff>162923</xdr:rowOff>
    </xdr:to>
    <xdr:cxnSp macro="">
      <xdr:nvCxnSpPr>
        <xdr:cNvPr id="246" name="直線コネクタ 245"/>
        <xdr:cNvCxnSpPr/>
      </xdr:nvCxnSpPr>
      <xdr:spPr>
        <a:xfrm flipV="1">
          <a:off x="16510000" y="9202420"/>
          <a:ext cx="0" cy="1247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135000</xdr:rowOff>
    </xdr:from>
    <xdr:ext cx="762000" cy="259045"/>
    <xdr:sp macro="" textlink="">
      <xdr:nvSpPr>
        <xdr:cNvPr id="247" name="その他最小値テキスト"/>
        <xdr:cNvSpPr txBox="1"/>
      </xdr:nvSpPr>
      <xdr:spPr>
        <a:xfrm>
          <a:off x="16598900" y="104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162923</xdr:rowOff>
    </xdr:from>
    <xdr:to>
      <xdr:col>82</xdr:col>
      <xdr:colOff>196850</xdr:colOff>
      <xdr:row>60</xdr:row>
      <xdr:rowOff>162923</xdr:rowOff>
    </xdr:to>
    <xdr:cxnSp macro="">
      <xdr:nvCxnSpPr>
        <xdr:cNvPr id="248" name="直線コネクタ 247"/>
        <xdr:cNvCxnSpPr/>
      </xdr:nvCxnSpPr>
      <xdr:spPr>
        <a:xfrm>
          <a:off x="16421100" y="10449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9"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50" name="直線コネクタ 249"/>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76381</xdr:rowOff>
    </xdr:from>
    <xdr:to>
      <xdr:col>82</xdr:col>
      <xdr:colOff>107950</xdr:colOff>
      <xdr:row>57</xdr:row>
      <xdr:rowOff>161290</xdr:rowOff>
    </xdr:to>
    <xdr:cxnSp macro="">
      <xdr:nvCxnSpPr>
        <xdr:cNvPr id="251" name="直線コネクタ 250"/>
        <xdr:cNvCxnSpPr/>
      </xdr:nvCxnSpPr>
      <xdr:spPr>
        <a:xfrm flipV="1">
          <a:off x="15671800" y="9849031"/>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63336</xdr:rowOff>
    </xdr:from>
    <xdr:ext cx="762000" cy="259045"/>
    <xdr:sp macro="" textlink="">
      <xdr:nvSpPr>
        <xdr:cNvPr id="252" name="その他平均値テキスト"/>
        <xdr:cNvSpPr txBox="1"/>
      </xdr:nvSpPr>
      <xdr:spPr>
        <a:xfrm>
          <a:off x="16598900" y="9493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46809</xdr:rowOff>
    </xdr:from>
    <xdr:to>
      <xdr:col>82</xdr:col>
      <xdr:colOff>158750</xdr:colOff>
      <xdr:row>56</xdr:row>
      <xdr:rowOff>148409</xdr:rowOff>
    </xdr:to>
    <xdr:sp macro="" textlink="">
      <xdr:nvSpPr>
        <xdr:cNvPr id="253" name="フローチャート: 判断 252"/>
        <xdr:cNvSpPr/>
      </xdr:nvSpPr>
      <xdr:spPr>
        <a:xfrm>
          <a:off x="164592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95976</xdr:rowOff>
    </xdr:from>
    <xdr:to>
      <xdr:col>78</xdr:col>
      <xdr:colOff>69850</xdr:colOff>
      <xdr:row>57</xdr:row>
      <xdr:rowOff>161290</xdr:rowOff>
    </xdr:to>
    <xdr:cxnSp macro="">
      <xdr:nvCxnSpPr>
        <xdr:cNvPr id="254" name="直線コネクタ 253"/>
        <xdr:cNvCxnSpPr/>
      </xdr:nvCxnSpPr>
      <xdr:spPr>
        <a:xfrm>
          <a:off x="14782800" y="986862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5" name="フローチャート: 判断 254"/>
        <xdr:cNvSpPr/>
      </xdr:nvSpPr>
      <xdr:spPr>
        <a:xfrm>
          <a:off x="15621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158586</xdr:rowOff>
    </xdr:from>
    <xdr:ext cx="736600" cy="259045"/>
    <xdr:sp macro="" textlink="">
      <xdr:nvSpPr>
        <xdr:cNvPr id="256" name="テキスト ボックス 255"/>
        <xdr:cNvSpPr txBox="1"/>
      </xdr:nvSpPr>
      <xdr:spPr>
        <a:xfrm>
          <a:off x="15290800" y="9416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95976</xdr:rowOff>
    </xdr:to>
    <xdr:cxnSp macro="">
      <xdr:nvCxnSpPr>
        <xdr:cNvPr id="257" name="直線コネクタ 256"/>
        <xdr:cNvCxnSpPr/>
      </xdr:nvCxnSpPr>
      <xdr:spPr>
        <a:xfrm>
          <a:off x="13893800" y="979678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33746</xdr:rowOff>
    </xdr:from>
    <xdr:to>
      <xdr:col>74</xdr:col>
      <xdr:colOff>31750</xdr:colOff>
      <xdr:row>56</xdr:row>
      <xdr:rowOff>135346</xdr:rowOff>
    </xdr:to>
    <xdr:sp macro="" textlink="">
      <xdr:nvSpPr>
        <xdr:cNvPr id="258" name="フローチャート: 判断 257"/>
        <xdr:cNvSpPr/>
      </xdr:nvSpPr>
      <xdr:spPr>
        <a:xfrm>
          <a:off x="14732000" y="96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145523</xdr:rowOff>
    </xdr:from>
    <xdr:ext cx="762000" cy="259045"/>
    <xdr:sp macro="" textlink="">
      <xdr:nvSpPr>
        <xdr:cNvPr id="259" name="テキスト ボックス 258"/>
        <xdr:cNvSpPr txBox="1"/>
      </xdr:nvSpPr>
      <xdr:spPr>
        <a:xfrm>
          <a:off x="14401800" y="9403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50256</xdr:rowOff>
    </xdr:to>
    <xdr:cxnSp macro="">
      <xdr:nvCxnSpPr>
        <xdr:cNvPr id="260" name="直線コネクタ 259"/>
        <xdr:cNvCxnSpPr/>
      </xdr:nvCxnSpPr>
      <xdr:spPr>
        <a:xfrm flipV="1">
          <a:off x="13004800" y="97967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40277</xdr:rowOff>
    </xdr:from>
    <xdr:to>
      <xdr:col>69</xdr:col>
      <xdr:colOff>142875</xdr:colOff>
      <xdr:row>56</xdr:row>
      <xdr:rowOff>141877</xdr:rowOff>
    </xdr:to>
    <xdr:sp macro="" textlink="">
      <xdr:nvSpPr>
        <xdr:cNvPr id="261" name="フローチャート: 判断 260"/>
        <xdr:cNvSpPr/>
      </xdr:nvSpPr>
      <xdr:spPr>
        <a:xfrm>
          <a:off x="13843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152054</xdr:rowOff>
    </xdr:from>
    <xdr:ext cx="762000" cy="259045"/>
    <xdr:sp macro="" textlink="">
      <xdr:nvSpPr>
        <xdr:cNvPr id="262" name="テキスト ボックス 261"/>
        <xdr:cNvSpPr txBox="1"/>
      </xdr:nvSpPr>
      <xdr:spPr>
        <a:xfrm>
          <a:off x="13512800" y="941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146413</xdr:rowOff>
    </xdr:from>
    <xdr:to>
      <xdr:col>65</xdr:col>
      <xdr:colOff>53975</xdr:colOff>
      <xdr:row>56</xdr:row>
      <xdr:rowOff>76563</xdr:rowOff>
    </xdr:to>
    <xdr:sp macro="" textlink="">
      <xdr:nvSpPr>
        <xdr:cNvPr id="263" name="フローチャート: 判断 262"/>
        <xdr:cNvSpPr/>
      </xdr:nvSpPr>
      <xdr:spPr>
        <a:xfrm>
          <a:off x="12954000" y="957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86740</xdr:rowOff>
    </xdr:from>
    <xdr:ext cx="762000" cy="259045"/>
    <xdr:sp macro="" textlink="">
      <xdr:nvSpPr>
        <xdr:cNvPr id="264" name="テキスト ボックス 263"/>
        <xdr:cNvSpPr txBox="1"/>
      </xdr:nvSpPr>
      <xdr:spPr>
        <a:xfrm>
          <a:off x="12623800" y="934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25581</xdr:rowOff>
    </xdr:from>
    <xdr:to>
      <xdr:col>82</xdr:col>
      <xdr:colOff>158750</xdr:colOff>
      <xdr:row>57</xdr:row>
      <xdr:rowOff>127181</xdr:rowOff>
    </xdr:to>
    <xdr:sp macro="" textlink="">
      <xdr:nvSpPr>
        <xdr:cNvPr id="270" name="楕円 269"/>
        <xdr:cNvSpPr/>
      </xdr:nvSpPr>
      <xdr:spPr>
        <a:xfrm>
          <a:off x="16459200" y="979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169108</xdr:rowOff>
    </xdr:from>
    <xdr:ext cx="762000" cy="259045"/>
    <xdr:sp macro="" textlink="">
      <xdr:nvSpPr>
        <xdr:cNvPr id="271" name="その他該当値テキスト"/>
        <xdr:cNvSpPr txBox="1"/>
      </xdr:nvSpPr>
      <xdr:spPr>
        <a:xfrm>
          <a:off x="16598900" y="977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72" name="楕円 271"/>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73" name="テキスト ボックス 272"/>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45176</xdr:rowOff>
    </xdr:from>
    <xdr:to>
      <xdr:col>74</xdr:col>
      <xdr:colOff>31750</xdr:colOff>
      <xdr:row>57</xdr:row>
      <xdr:rowOff>146776</xdr:rowOff>
    </xdr:to>
    <xdr:sp macro="" textlink="">
      <xdr:nvSpPr>
        <xdr:cNvPr id="274" name="楕円 273"/>
        <xdr:cNvSpPr/>
      </xdr:nvSpPr>
      <xdr:spPr>
        <a:xfrm>
          <a:off x="14732000" y="981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131553</xdr:rowOff>
    </xdr:from>
    <xdr:ext cx="762000" cy="259045"/>
    <xdr:sp macro="" textlink="">
      <xdr:nvSpPr>
        <xdr:cNvPr id="275" name="テキスト ボックス 274"/>
        <xdr:cNvSpPr txBox="1"/>
      </xdr:nvSpPr>
      <xdr:spPr>
        <a:xfrm>
          <a:off x="14401800" y="9904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6" name="楕円 275"/>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7" name="テキスト ボックス 276"/>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170906</xdr:rowOff>
    </xdr:from>
    <xdr:to>
      <xdr:col>65</xdr:col>
      <xdr:colOff>53975</xdr:colOff>
      <xdr:row>57</xdr:row>
      <xdr:rowOff>101056</xdr:rowOff>
    </xdr:to>
    <xdr:sp macro="" textlink="">
      <xdr:nvSpPr>
        <xdr:cNvPr id="278" name="楕円 277"/>
        <xdr:cNvSpPr/>
      </xdr:nvSpPr>
      <xdr:spPr>
        <a:xfrm>
          <a:off x="12954000" y="977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85833</xdr:rowOff>
    </xdr:from>
    <xdr:ext cx="762000" cy="259045"/>
    <xdr:sp macro="" textlink="">
      <xdr:nvSpPr>
        <xdr:cNvPr id="279" name="テキスト ボックス 278"/>
        <xdr:cNvSpPr txBox="1"/>
      </xdr:nvSpPr>
      <xdr:spPr>
        <a:xfrm>
          <a:off x="12623800" y="985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補助費等に係る経常収支比率は、類似団体平均を下回る</a:t>
          </a:r>
          <a:r>
            <a:rPr lang="en-US" altLang="ja-JP" sz="1100" b="0" i="0" baseline="0">
              <a:solidFill>
                <a:schemeClr val="dk1"/>
              </a:solidFill>
              <a:effectLst/>
              <a:latin typeface="+mn-lt"/>
              <a:ea typeface="+mn-ea"/>
              <a:cs typeface="+mn-cs"/>
            </a:rPr>
            <a:t>5.4</a:t>
          </a:r>
          <a:r>
            <a:rPr lang="ja-JP" altLang="ja-JP" sz="1100" b="0" i="0" baseline="0">
              <a:solidFill>
                <a:schemeClr val="dk1"/>
              </a:solidFill>
              <a:effectLst/>
              <a:latin typeface="+mn-lt"/>
              <a:ea typeface="+mn-ea"/>
              <a:cs typeface="+mn-cs"/>
            </a:rPr>
            <a:t>％となっている。補助費等については、「行政改革大綱」等に基づき、類似事業及び同一・同種団体に対する補助金等の整理統合を行い、第三者機関による補助金の目的、妥当性、効果を検証し、補助金の見直しと終期の設定を推進していきたい。そのうえで目的を達成した補助金等を廃止するなどして今後も一層の見直しを図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98425</xdr:rowOff>
    </xdr:to>
    <xdr:cxnSp macro="">
      <xdr:nvCxnSpPr>
        <xdr:cNvPr id="302" name="直線コネクタ 301"/>
        <xdr:cNvCxnSpPr/>
      </xdr:nvCxnSpPr>
      <xdr:spPr>
        <a:xfrm flipV="1">
          <a:off x="16510000" y="592772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70502</xdr:rowOff>
    </xdr:from>
    <xdr:ext cx="762000" cy="259045"/>
    <xdr:sp macro="" textlink="">
      <xdr:nvSpPr>
        <xdr:cNvPr id="303" name="補助費等最小値テキスト"/>
        <xdr:cNvSpPr txBox="1"/>
      </xdr:nvSpPr>
      <xdr:spPr>
        <a:xfrm>
          <a:off x="16598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98425</xdr:rowOff>
    </xdr:from>
    <xdr:to>
      <xdr:col>82</xdr:col>
      <xdr:colOff>196850</xdr:colOff>
      <xdr:row>41</xdr:row>
      <xdr:rowOff>98425</xdr:rowOff>
    </xdr:to>
    <xdr:cxnSp macro="">
      <xdr:nvCxnSpPr>
        <xdr:cNvPr id="304" name="直線コネクタ 303"/>
        <xdr:cNvCxnSpPr/>
      </xdr:nvCxnSpPr>
      <xdr:spPr>
        <a:xfrm>
          <a:off x="16421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5" name="補助費等最大値テキスト"/>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6" name="直線コネクタ 305"/>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86995</xdr:rowOff>
    </xdr:from>
    <xdr:to>
      <xdr:col>82</xdr:col>
      <xdr:colOff>107950</xdr:colOff>
      <xdr:row>35</xdr:row>
      <xdr:rowOff>149860</xdr:rowOff>
    </xdr:to>
    <xdr:cxnSp macro="">
      <xdr:nvCxnSpPr>
        <xdr:cNvPr id="307" name="直線コネクタ 306"/>
        <xdr:cNvCxnSpPr/>
      </xdr:nvCxnSpPr>
      <xdr:spPr>
        <a:xfrm>
          <a:off x="15671800" y="608774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168292</xdr:rowOff>
    </xdr:from>
    <xdr:ext cx="762000" cy="259045"/>
    <xdr:sp macro="" textlink="">
      <xdr:nvSpPr>
        <xdr:cNvPr id="308" name="補助費等平均値テキスト"/>
        <xdr:cNvSpPr txBox="1"/>
      </xdr:nvSpPr>
      <xdr:spPr>
        <a:xfrm>
          <a:off x="16598900" y="634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24765</xdr:rowOff>
    </xdr:from>
    <xdr:to>
      <xdr:col>82</xdr:col>
      <xdr:colOff>158750</xdr:colOff>
      <xdr:row>37</xdr:row>
      <xdr:rowOff>126365</xdr:rowOff>
    </xdr:to>
    <xdr:sp macro="" textlink="">
      <xdr:nvSpPr>
        <xdr:cNvPr id="309" name="フローチャート: 判断 308"/>
        <xdr:cNvSpPr/>
      </xdr:nvSpPr>
      <xdr:spPr>
        <a:xfrm>
          <a:off x="164592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86995</xdr:rowOff>
    </xdr:from>
    <xdr:to>
      <xdr:col>78</xdr:col>
      <xdr:colOff>69850</xdr:colOff>
      <xdr:row>35</xdr:row>
      <xdr:rowOff>98425</xdr:rowOff>
    </xdr:to>
    <xdr:cxnSp macro="">
      <xdr:nvCxnSpPr>
        <xdr:cNvPr id="310" name="直線コネクタ 309"/>
        <xdr:cNvCxnSpPr/>
      </xdr:nvCxnSpPr>
      <xdr:spPr>
        <a:xfrm flipV="1">
          <a:off x="14782800" y="60877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13335</xdr:rowOff>
    </xdr:from>
    <xdr:to>
      <xdr:col>78</xdr:col>
      <xdr:colOff>120650</xdr:colOff>
      <xdr:row>37</xdr:row>
      <xdr:rowOff>114935</xdr:rowOff>
    </xdr:to>
    <xdr:sp macro="" textlink="">
      <xdr:nvSpPr>
        <xdr:cNvPr id="311" name="フローチャート: 判断 310"/>
        <xdr:cNvSpPr/>
      </xdr:nvSpPr>
      <xdr:spPr>
        <a:xfrm>
          <a:off x="156210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99712</xdr:rowOff>
    </xdr:from>
    <xdr:ext cx="736600" cy="259045"/>
    <xdr:sp macro="" textlink="">
      <xdr:nvSpPr>
        <xdr:cNvPr id="312" name="テキスト ボックス 311"/>
        <xdr:cNvSpPr txBox="1"/>
      </xdr:nvSpPr>
      <xdr:spPr>
        <a:xfrm>
          <a:off x="15290800" y="644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75565</xdr:rowOff>
    </xdr:from>
    <xdr:to>
      <xdr:col>73</xdr:col>
      <xdr:colOff>180975</xdr:colOff>
      <xdr:row>35</xdr:row>
      <xdr:rowOff>98425</xdr:rowOff>
    </xdr:to>
    <xdr:cxnSp macro="">
      <xdr:nvCxnSpPr>
        <xdr:cNvPr id="313" name="直線コネクタ 312"/>
        <xdr:cNvCxnSpPr/>
      </xdr:nvCxnSpPr>
      <xdr:spPr>
        <a:xfrm>
          <a:off x="13893800" y="60763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7620</xdr:rowOff>
    </xdr:from>
    <xdr:to>
      <xdr:col>74</xdr:col>
      <xdr:colOff>31750</xdr:colOff>
      <xdr:row>37</xdr:row>
      <xdr:rowOff>109220</xdr:rowOff>
    </xdr:to>
    <xdr:sp macro="" textlink="">
      <xdr:nvSpPr>
        <xdr:cNvPr id="314" name="フローチャート: 判断 313"/>
        <xdr:cNvSpPr/>
      </xdr:nvSpPr>
      <xdr:spPr>
        <a:xfrm>
          <a:off x="147320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93997</xdr:rowOff>
    </xdr:from>
    <xdr:ext cx="762000" cy="259045"/>
    <xdr:sp macro="" textlink="">
      <xdr:nvSpPr>
        <xdr:cNvPr id="315" name="テキスト ボックス 314"/>
        <xdr:cNvSpPr txBox="1"/>
      </xdr:nvSpPr>
      <xdr:spPr>
        <a:xfrm>
          <a:off x="14401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75565</xdr:rowOff>
    </xdr:from>
    <xdr:to>
      <xdr:col>69</xdr:col>
      <xdr:colOff>92075</xdr:colOff>
      <xdr:row>35</xdr:row>
      <xdr:rowOff>98425</xdr:rowOff>
    </xdr:to>
    <xdr:cxnSp macro="">
      <xdr:nvCxnSpPr>
        <xdr:cNvPr id="316" name="直線コネクタ 315"/>
        <xdr:cNvCxnSpPr/>
      </xdr:nvCxnSpPr>
      <xdr:spPr>
        <a:xfrm flipV="1">
          <a:off x="13004800" y="60763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150495</xdr:rowOff>
    </xdr:from>
    <xdr:to>
      <xdr:col>69</xdr:col>
      <xdr:colOff>142875</xdr:colOff>
      <xdr:row>37</xdr:row>
      <xdr:rowOff>80645</xdr:rowOff>
    </xdr:to>
    <xdr:sp macro="" textlink="">
      <xdr:nvSpPr>
        <xdr:cNvPr id="317" name="フローチャート: 判断 316"/>
        <xdr:cNvSpPr/>
      </xdr:nvSpPr>
      <xdr:spPr>
        <a:xfrm>
          <a:off x="13843000" y="632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65422</xdr:rowOff>
    </xdr:from>
    <xdr:ext cx="762000" cy="259045"/>
    <xdr:sp macro="" textlink="">
      <xdr:nvSpPr>
        <xdr:cNvPr id="318" name="テキスト ボックス 317"/>
        <xdr:cNvSpPr txBox="1"/>
      </xdr:nvSpPr>
      <xdr:spPr>
        <a:xfrm>
          <a:off x="13512800" y="640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36195</xdr:rowOff>
    </xdr:from>
    <xdr:to>
      <xdr:col>65</xdr:col>
      <xdr:colOff>53975</xdr:colOff>
      <xdr:row>37</xdr:row>
      <xdr:rowOff>137795</xdr:rowOff>
    </xdr:to>
    <xdr:sp macro="" textlink="">
      <xdr:nvSpPr>
        <xdr:cNvPr id="319" name="フローチャート: 判断 318"/>
        <xdr:cNvSpPr/>
      </xdr:nvSpPr>
      <xdr:spPr>
        <a:xfrm>
          <a:off x="12954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122572</xdr:rowOff>
    </xdr:from>
    <xdr:ext cx="762000" cy="259045"/>
    <xdr:sp macro="" textlink="">
      <xdr:nvSpPr>
        <xdr:cNvPr id="320" name="テキスト ボックス 319"/>
        <xdr:cNvSpPr txBox="1"/>
      </xdr:nvSpPr>
      <xdr:spPr>
        <a:xfrm>
          <a:off x="12623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26" name="楕円 325"/>
        <xdr:cNvSpPr/>
      </xdr:nvSpPr>
      <xdr:spPr>
        <a:xfrm>
          <a:off x="164592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115587</xdr:rowOff>
    </xdr:from>
    <xdr:ext cx="762000" cy="259045"/>
    <xdr:sp macro="" textlink="">
      <xdr:nvSpPr>
        <xdr:cNvPr id="327" name="補助費等該当値テキスト"/>
        <xdr:cNvSpPr txBox="1"/>
      </xdr:nvSpPr>
      <xdr:spPr>
        <a:xfrm>
          <a:off x="165989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36195</xdr:rowOff>
    </xdr:from>
    <xdr:to>
      <xdr:col>78</xdr:col>
      <xdr:colOff>120650</xdr:colOff>
      <xdr:row>35</xdr:row>
      <xdr:rowOff>137795</xdr:rowOff>
    </xdr:to>
    <xdr:sp macro="" textlink="">
      <xdr:nvSpPr>
        <xdr:cNvPr id="328" name="楕円 327"/>
        <xdr:cNvSpPr/>
      </xdr:nvSpPr>
      <xdr:spPr>
        <a:xfrm>
          <a:off x="15621000" y="60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147972</xdr:rowOff>
    </xdr:from>
    <xdr:ext cx="736600" cy="259045"/>
    <xdr:sp macro="" textlink="">
      <xdr:nvSpPr>
        <xdr:cNvPr id="329" name="テキスト ボックス 328"/>
        <xdr:cNvSpPr txBox="1"/>
      </xdr:nvSpPr>
      <xdr:spPr>
        <a:xfrm>
          <a:off x="15290800" y="5805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47625</xdr:rowOff>
    </xdr:from>
    <xdr:to>
      <xdr:col>74</xdr:col>
      <xdr:colOff>31750</xdr:colOff>
      <xdr:row>35</xdr:row>
      <xdr:rowOff>149225</xdr:rowOff>
    </xdr:to>
    <xdr:sp macro="" textlink="">
      <xdr:nvSpPr>
        <xdr:cNvPr id="330" name="楕円 329"/>
        <xdr:cNvSpPr/>
      </xdr:nvSpPr>
      <xdr:spPr>
        <a:xfrm>
          <a:off x="147320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159402</xdr:rowOff>
    </xdr:from>
    <xdr:ext cx="762000" cy="259045"/>
    <xdr:sp macro="" textlink="">
      <xdr:nvSpPr>
        <xdr:cNvPr id="331" name="テキスト ボックス 330"/>
        <xdr:cNvSpPr txBox="1"/>
      </xdr:nvSpPr>
      <xdr:spPr>
        <a:xfrm>
          <a:off x="14401800" y="581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24765</xdr:rowOff>
    </xdr:from>
    <xdr:to>
      <xdr:col>69</xdr:col>
      <xdr:colOff>142875</xdr:colOff>
      <xdr:row>35</xdr:row>
      <xdr:rowOff>126365</xdr:rowOff>
    </xdr:to>
    <xdr:sp macro="" textlink="">
      <xdr:nvSpPr>
        <xdr:cNvPr id="332" name="楕円 331"/>
        <xdr:cNvSpPr/>
      </xdr:nvSpPr>
      <xdr:spPr>
        <a:xfrm>
          <a:off x="13843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136542</xdr:rowOff>
    </xdr:from>
    <xdr:ext cx="762000" cy="259045"/>
    <xdr:sp macro="" textlink="">
      <xdr:nvSpPr>
        <xdr:cNvPr id="333" name="テキスト ボックス 332"/>
        <xdr:cNvSpPr txBox="1"/>
      </xdr:nvSpPr>
      <xdr:spPr>
        <a:xfrm>
          <a:off x="13512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47625</xdr:rowOff>
    </xdr:from>
    <xdr:to>
      <xdr:col>65</xdr:col>
      <xdr:colOff>53975</xdr:colOff>
      <xdr:row>35</xdr:row>
      <xdr:rowOff>149225</xdr:rowOff>
    </xdr:to>
    <xdr:sp macro="" textlink="">
      <xdr:nvSpPr>
        <xdr:cNvPr id="334" name="楕円 333"/>
        <xdr:cNvSpPr/>
      </xdr:nvSpPr>
      <xdr:spPr>
        <a:xfrm>
          <a:off x="129540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159402</xdr:rowOff>
    </xdr:from>
    <xdr:ext cx="762000" cy="259045"/>
    <xdr:sp macro="" textlink="">
      <xdr:nvSpPr>
        <xdr:cNvPr id="335" name="テキスト ボックス 334"/>
        <xdr:cNvSpPr txBox="1"/>
      </xdr:nvSpPr>
      <xdr:spPr>
        <a:xfrm>
          <a:off x="12623800" y="581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公債費に係る経常収支比率は</a:t>
          </a:r>
          <a:r>
            <a:rPr lang="en-US" altLang="ja-JP" sz="1100" b="0" i="0" baseline="0">
              <a:solidFill>
                <a:schemeClr val="dk1"/>
              </a:solidFill>
              <a:effectLst/>
              <a:latin typeface="+mn-lt"/>
              <a:ea typeface="+mn-ea"/>
              <a:cs typeface="+mn-cs"/>
            </a:rPr>
            <a:t>23.7</a:t>
          </a:r>
          <a:r>
            <a:rPr lang="ja-JP" altLang="ja-JP" sz="1100" b="0" i="0" baseline="0">
              <a:solidFill>
                <a:schemeClr val="dk1"/>
              </a:solidFill>
              <a:effectLst/>
              <a:latin typeface="+mn-lt"/>
              <a:ea typeface="+mn-ea"/>
              <a:cs typeface="+mn-cs"/>
            </a:rPr>
            <a:t>％で前年度から</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a:t>
          </a:r>
          <a:r>
            <a:rPr lang="ja-JP" altLang="en-US" sz="1100" b="0" i="0" baseline="0">
              <a:solidFill>
                <a:schemeClr val="dk1"/>
              </a:solidFill>
              <a:effectLst/>
              <a:latin typeface="+mn-lt"/>
              <a:ea typeface="+mn-ea"/>
              <a:cs typeface="+mn-cs"/>
            </a:rPr>
            <a:t>ものの</a:t>
          </a:r>
          <a:r>
            <a:rPr lang="ja-JP" altLang="ja-JP" sz="1100" b="0" i="0" baseline="0">
              <a:solidFill>
                <a:schemeClr val="dk1"/>
              </a:solidFill>
              <a:effectLst/>
              <a:latin typeface="+mn-lt"/>
              <a:ea typeface="+mn-ea"/>
              <a:cs typeface="+mn-cs"/>
            </a:rPr>
            <a:t>依然として非常に重い負担となっており、類似団体平均</a:t>
          </a:r>
          <a:r>
            <a:rPr lang="en-US" altLang="ja-JP" sz="1100" b="0" i="0" baseline="0">
              <a:solidFill>
                <a:schemeClr val="dk1"/>
              </a:solidFill>
              <a:effectLst/>
              <a:latin typeface="+mn-lt"/>
              <a:ea typeface="+mn-ea"/>
              <a:cs typeface="+mn-cs"/>
            </a:rPr>
            <a:t>18.3</a:t>
          </a:r>
          <a:r>
            <a:rPr lang="ja-JP" altLang="ja-JP" sz="1100" b="0" i="0" baseline="0">
              <a:solidFill>
                <a:schemeClr val="dk1"/>
              </a:solidFill>
              <a:effectLst/>
              <a:latin typeface="+mn-lt"/>
              <a:ea typeface="+mn-ea"/>
              <a:cs typeface="+mn-cs"/>
            </a:rPr>
            <a:t>％を大きく上回っている。今後も事業を計画的かつ適正に実施することにより、財政の健全化に努めていく。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135165</xdr:rowOff>
    </xdr:from>
    <xdr:to>
      <xdr:col>24</xdr:col>
      <xdr:colOff>25400</xdr:colOff>
      <xdr:row>81</xdr:row>
      <xdr:rowOff>17599</xdr:rowOff>
    </xdr:to>
    <xdr:cxnSp macro="">
      <xdr:nvCxnSpPr>
        <xdr:cNvPr id="365" name="直線コネクタ 364"/>
        <xdr:cNvCxnSpPr/>
      </xdr:nvCxnSpPr>
      <xdr:spPr>
        <a:xfrm flipV="1">
          <a:off x="4826000" y="12651015"/>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161126</xdr:rowOff>
    </xdr:from>
    <xdr:ext cx="762000" cy="259045"/>
    <xdr:sp macro="" textlink="">
      <xdr:nvSpPr>
        <xdr:cNvPr id="366" name="公債費最小値テキスト"/>
        <xdr:cNvSpPr txBox="1"/>
      </xdr:nvSpPr>
      <xdr:spPr>
        <a:xfrm>
          <a:off x="4914900" y="13877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17599</xdr:rowOff>
    </xdr:from>
    <xdr:to>
      <xdr:col>24</xdr:col>
      <xdr:colOff>114300</xdr:colOff>
      <xdr:row>81</xdr:row>
      <xdr:rowOff>17599</xdr:rowOff>
    </xdr:to>
    <xdr:cxnSp macro="">
      <xdr:nvCxnSpPr>
        <xdr:cNvPr id="367" name="直線コネクタ 366"/>
        <xdr:cNvCxnSpPr/>
      </xdr:nvCxnSpPr>
      <xdr:spPr>
        <a:xfrm>
          <a:off x="4737100" y="1390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50092</xdr:rowOff>
    </xdr:from>
    <xdr:ext cx="762000" cy="259045"/>
    <xdr:sp macro="" textlink="">
      <xdr:nvSpPr>
        <xdr:cNvPr id="368" name="公債費最大値テキスト"/>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135165</xdr:rowOff>
    </xdr:from>
    <xdr:to>
      <xdr:col>24</xdr:col>
      <xdr:colOff>114300</xdr:colOff>
      <xdr:row>73</xdr:row>
      <xdr:rowOff>135165</xdr:rowOff>
    </xdr:to>
    <xdr:cxnSp macro="">
      <xdr:nvCxnSpPr>
        <xdr:cNvPr id="369" name="直線コネクタ 368"/>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131899</xdr:rowOff>
    </xdr:from>
    <xdr:to>
      <xdr:col>24</xdr:col>
      <xdr:colOff>25400</xdr:colOff>
      <xdr:row>80</xdr:row>
      <xdr:rowOff>12700</xdr:rowOff>
    </xdr:to>
    <xdr:cxnSp macro="">
      <xdr:nvCxnSpPr>
        <xdr:cNvPr id="370" name="直線コネクタ 369"/>
        <xdr:cNvCxnSpPr/>
      </xdr:nvCxnSpPr>
      <xdr:spPr>
        <a:xfrm flipV="1">
          <a:off x="3987800" y="1367644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87828</xdr:rowOff>
    </xdr:from>
    <xdr:ext cx="762000" cy="259045"/>
    <xdr:sp macro="" textlink="">
      <xdr:nvSpPr>
        <xdr:cNvPr id="371" name="公債費平均値テキスト"/>
        <xdr:cNvSpPr txBox="1"/>
      </xdr:nvSpPr>
      <xdr:spPr>
        <a:xfrm>
          <a:off x="4914900" y="131180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71301</xdr:rowOff>
    </xdr:from>
    <xdr:to>
      <xdr:col>24</xdr:col>
      <xdr:colOff>76200</xdr:colOff>
      <xdr:row>78</xdr:row>
      <xdr:rowOff>1451</xdr:rowOff>
    </xdr:to>
    <xdr:sp macro="" textlink="">
      <xdr:nvSpPr>
        <xdr:cNvPr id="372" name="フローチャート: 判断 371"/>
        <xdr:cNvSpPr/>
      </xdr:nvSpPr>
      <xdr:spPr>
        <a:xfrm>
          <a:off x="47752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164556</xdr:rowOff>
    </xdr:from>
    <xdr:to>
      <xdr:col>19</xdr:col>
      <xdr:colOff>187325</xdr:colOff>
      <xdr:row>80</xdr:row>
      <xdr:rowOff>12700</xdr:rowOff>
    </xdr:to>
    <xdr:cxnSp macro="">
      <xdr:nvCxnSpPr>
        <xdr:cNvPr id="373" name="直線コネクタ 372"/>
        <xdr:cNvCxnSpPr/>
      </xdr:nvCxnSpPr>
      <xdr:spPr>
        <a:xfrm>
          <a:off x="3098800" y="137091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77832</xdr:rowOff>
    </xdr:from>
    <xdr:to>
      <xdr:col>20</xdr:col>
      <xdr:colOff>38100</xdr:colOff>
      <xdr:row>78</xdr:row>
      <xdr:rowOff>7982</xdr:rowOff>
    </xdr:to>
    <xdr:sp macro="" textlink="">
      <xdr:nvSpPr>
        <xdr:cNvPr id="374" name="フローチャート: 判断 373"/>
        <xdr:cNvSpPr/>
      </xdr:nvSpPr>
      <xdr:spPr>
        <a:xfrm>
          <a:off x="3937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18159</xdr:rowOff>
    </xdr:from>
    <xdr:ext cx="736600" cy="259045"/>
    <xdr:sp macro="" textlink="">
      <xdr:nvSpPr>
        <xdr:cNvPr id="375" name="テキスト ボックス 374"/>
        <xdr:cNvSpPr txBox="1"/>
      </xdr:nvSpPr>
      <xdr:spPr>
        <a:xfrm>
          <a:off x="3606800" y="13048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105773</xdr:rowOff>
    </xdr:from>
    <xdr:to>
      <xdr:col>15</xdr:col>
      <xdr:colOff>98425</xdr:colOff>
      <xdr:row>79</xdr:row>
      <xdr:rowOff>164556</xdr:rowOff>
    </xdr:to>
    <xdr:cxnSp macro="">
      <xdr:nvCxnSpPr>
        <xdr:cNvPr id="376" name="直線コネクタ 375"/>
        <xdr:cNvCxnSpPr/>
      </xdr:nvCxnSpPr>
      <xdr:spPr>
        <a:xfrm>
          <a:off x="2209800" y="1365032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71301</xdr:rowOff>
    </xdr:from>
    <xdr:to>
      <xdr:col>15</xdr:col>
      <xdr:colOff>149225</xdr:colOff>
      <xdr:row>78</xdr:row>
      <xdr:rowOff>1451</xdr:rowOff>
    </xdr:to>
    <xdr:sp macro="" textlink="">
      <xdr:nvSpPr>
        <xdr:cNvPr id="377" name="フローチャート: 判断 376"/>
        <xdr:cNvSpPr/>
      </xdr:nvSpPr>
      <xdr:spPr>
        <a:xfrm>
          <a:off x="3048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11628</xdr:rowOff>
    </xdr:from>
    <xdr:ext cx="762000" cy="259045"/>
    <xdr:sp macro="" textlink="">
      <xdr:nvSpPr>
        <xdr:cNvPr id="378" name="テキスト ボックス 377"/>
        <xdr:cNvSpPr txBox="1"/>
      </xdr:nvSpPr>
      <xdr:spPr>
        <a:xfrm>
          <a:off x="2717800" y="13041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105773</xdr:rowOff>
    </xdr:from>
    <xdr:to>
      <xdr:col>11</xdr:col>
      <xdr:colOff>9525</xdr:colOff>
      <xdr:row>79</xdr:row>
      <xdr:rowOff>105773</xdr:rowOff>
    </xdr:to>
    <xdr:cxnSp macro="">
      <xdr:nvCxnSpPr>
        <xdr:cNvPr id="379" name="直線コネクタ 378"/>
        <xdr:cNvCxnSpPr/>
      </xdr:nvCxnSpPr>
      <xdr:spPr>
        <a:xfrm>
          <a:off x="1320800" y="136503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32113</xdr:rowOff>
    </xdr:from>
    <xdr:to>
      <xdr:col>11</xdr:col>
      <xdr:colOff>60325</xdr:colOff>
      <xdr:row>77</xdr:row>
      <xdr:rowOff>133713</xdr:rowOff>
    </xdr:to>
    <xdr:sp macro="" textlink="">
      <xdr:nvSpPr>
        <xdr:cNvPr id="380" name="フローチャート: 判断 379"/>
        <xdr:cNvSpPr/>
      </xdr:nvSpPr>
      <xdr:spPr>
        <a:xfrm>
          <a:off x="2159000" y="1323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143890</xdr:rowOff>
    </xdr:from>
    <xdr:ext cx="762000" cy="259045"/>
    <xdr:sp macro="" textlink="">
      <xdr:nvSpPr>
        <xdr:cNvPr id="381" name="テキスト ボックス 380"/>
        <xdr:cNvSpPr txBox="1"/>
      </xdr:nvSpPr>
      <xdr:spPr>
        <a:xfrm>
          <a:off x="1828800" y="13002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81099</xdr:rowOff>
    </xdr:from>
    <xdr:to>
      <xdr:col>24</xdr:col>
      <xdr:colOff>76200</xdr:colOff>
      <xdr:row>80</xdr:row>
      <xdr:rowOff>11249</xdr:rowOff>
    </xdr:to>
    <xdr:sp macro="" textlink="">
      <xdr:nvSpPr>
        <xdr:cNvPr id="389" name="楕円 388"/>
        <xdr:cNvSpPr/>
      </xdr:nvSpPr>
      <xdr:spPr>
        <a:xfrm>
          <a:off x="47752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53176</xdr:rowOff>
    </xdr:from>
    <xdr:ext cx="762000" cy="259045"/>
    <xdr:sp macro="" textlink="">
      <xdr:nvSpPr>
        <xdr:cNvPr id="390" name="公債費該当値テキスト"/>
        <xdr:cNvSpPr txBox="1"/>
      </xdr:nvSpPr>
      <xdr:spPr>
        <a:xfrm>
          <a:off x="4914900" y="1359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133350</xdr:rowOff>
    </xdr:from>
    <xdr:to>
      <xdr:col>20</xdr:col>
      <xdr:colOff>38100</xdr:colOff>
      <xdr:row>80</xdr:row>
      <xdr:rowOff>63500</xdr:rowOff>
    </xdr:to>
    <xdr:sp macro="" textlink="">
      <xdr:nvSpPr>
        <xdr:cNvPr id="391" name="楕円 390"/>
        <xdr:cNvSpPr/>
      </xdr:nvSpPr>
      <xdr:spPr>
        <a:xfrm>
          <a:off x="3937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48277</xdr:rowOff>
    </xdr:from>
    <xdr:ext cx="736600" cy="259045"/>
    <xdr:sp macro="" textlink="">
      <xdr:nvSpPr>
        <xdr:cNvPr id="392" name="テキスト ボックス 391"/>
        <xdr:cNvSpPr txBox="1"/>
      </xdr:nvSpPr>
      <xdr:spPr>
        <a:xfrm>
          <a:off x="3606800" y="1376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113756</xdr:rowOff>
    </xdr:from>
    <xdr:to>
      <xdr:col>15</xdr:col>
      <xdr:colOff>149225</xdr:colOff>
      <xdr:row>80</xdr:row>
      <xdr:rowOff>43906</xdr:rowOff>
    </xdr:to>
    <xdr:sp macro="" textlink="">
      <xdr:nvSpPr>
        <xdr:cNvPr id="393" name="楕円 392"/>
        <xdr:cNvSpPr/>
      </xdr:nvSpPr>
      <xdr:spPr>
        <a:xfrm>
          <a:off x="3048000" y="1365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28683</xdr:rowOff>
    </xdr:from>
    <xdr:ext cx="762000" cy="259045"/>
    <xdr:sp macro="" textlink="">
      <xdr:nvSpPr>
        <xdr:cNvPr id="394" name="テキスト ボックス 393"/>
        <xdr:cNvSpPr txBox="1"/>
      </xdr:nvSpPr>
      <xdr:spPr>
        <a:xfrm>
          <a:off x="2717800" y="1374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54973</xdr:rowOff>
    </xdr:from>
    <xdr:to>
      <xdr:col>11</xdr:col>
      <xdr:colOff>60325</xdr:colOff>
      <xdr:row>79</xdr:row>
      <xdr:rowOff>156573</xdr:rowOff>
    </xdr:to>
    <xdr:sp macro="" textlink="">
      <xdr:nvSpPr>
        <xdr:cNvPr id="395" name="楕円 394"/>
        <xdr:cNvSpPr/>
      </xdr:nvSpPr>
      <xdr:spPr>
        <a:xfrm>
          <a:off x="2159000" y="135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141350</xdr:rowOff>
    </xdr:from>
    <xdr:ext cx="762000" cy="259045"/>
    <xdr:sp macro="" textlink="">
      <xdr:nvSpPr>
        <xdr:cNvPr id="396" name="テキスト ボックス 395"/>
        <xdr:cNvSpPr txBox="1"/>
      </xdr:nvSpPr>
      <xdr:spPr>
        <a:xfrm>
          <a:off x="1828800" y="1368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54973</xdr:rowOff>
    </xdr:from>
    <xdr:to>
      <xdr:col>6</xdr:col>
      <xdr:colOff>171450</xdr:colOff>
      <xdr:row>79</xdr:row>
      <xdr:rowOff>156573</xdr:rowOff>
    </xdr:to>
    <xdr:sp macro="" textlink="">
      <xdr:nvSpPr>
        <xdr:cNvPr id="397" name="楕円 396"/>
        <xdr:cNvSpPr/>
      </xdr:nvSpPr>
      <xdr:spPr>
        <a:xfrm>
          <a:off x="1270000" y="135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141350</xdr:rowOff>
    </xdr:from>
    <xdr:ext cx="762000" cy="259045"/>
    <xdr:sp macro="" textlink="">
      <xdr:nvSpPr>
        <xdr:cNvPr id="398" name="テキスト ボックス 397"/>
        <xdr:cNvSpPr txBox="1"/>
      </xdr:nvSpPr>
      <xdr:spPr>
        <a:xfrm>
          <a:off x="939800" y="1368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公債費以外に係る経常収支比率は</a:t>
          </a:r>
          <a:r>
            <a:rPr lang="en-US" altLang="ja-JP" sz="1100" b="0" i="0" baseline="0">
              <a:solidFill>
                <a:schemeClr val="dk1"/>
              </a:solidFill>
              <a:effectLst/>
              <a:latin typeface="+mn-lt"/>
              <a:ea typeface="+mn-ea"/>
              <a:cs typeface="+mn-cs"/>
            </a:rPr>
            <a:t>68.2</a:t>
          </a:r>
          <a:r>
            <a:rPr lang="ja-JP" altLang="ja-JP" sz="1100" b="0" i="0" baseline="0">
              <a:solidFill>
                <a:schemeClr val="dk1"/>
              </a:solidFill>
              <a:effectLst/>
              <a:latin typeface="+mn-lt"/>
              <a:ea typeface="+mn-ea"/>
              <a:cs typeface="+mn-cs"/>
            </a:rPr>
            <a:t>％となり、前年度から</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ポイント上昇した。その要因としては、経常一般財源である普通交付税の減、</a:t>
          </a:r>
          <a:r>
            <a:rPr kumimoji="1" lang="ja-JP" altLang="ja-JP" sz="1100">
              <a:solidFill>
                <a:schemeClr val="dk1"/>
              </a:solidFill>
              <a:effectLst/>
              <a:latin typeface="+mn-lt"/>
              <a:ea typeface="+mn-ea"/>
              <a:cs typeface="+mn-cs"/>
            </a:rPr>
            <a:t>臨時財政対策債の減</a:t>
          </a:r>
          <a:r>
            <a:rPr lang="ja-JP" altLang="ja-JP" sz="1100" b="0" i="0" baseline="0">
              <a:solidFill>
                <a:schemeClr val="dk1"/>
              </a:solidFill>
              <a:effectLst/>
              <a:latin typeface="+mn-lt"/>
              <a:ea typeface="+mn-ea"/>
              <a:cs typeface="+mn-cs"/>
            </a:rPr>
            <a:t>などが挙げられる。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40132</xdr:rowOff>
    </xdr:from>
    <xdr:to>
      <xdr:col>82</xdr:col>
      <xdr:colOff>107950</xdr:colOff>
      <xdr:row>80</xdr:row>
      <xdr:rowOff>85852</xdr:rowOff>
    </xdr:to>
    <xdr:cxnSp macro="">
      <xdr:nvCxnSpPr>
        <xdr:cNvPr id="424" name="直線コネクタ 423"/>
        <xdr:cNvCxnSpPr/>
      </xdr:nvCxnSpPr>
      <xdr:spPr>
        <a:xfrm flipV="1">
          <a:off x="16510000" y="1272743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57929</xdr:rowOff>
    </xdr:from>
    <xdr:ext cx="762000" cy="259045"/>
    <xdr:sp macro="" textlink="">
      <xdr:nvSpPr>
        <xdr:cNvPr id="425" name="公債費以外最小値テキスト"/>
        <xdr:cNvSpPr txBox="1"/>
      </xdr:nvSpPr>
      <xdr:spPr>
        <a:xfrm>
          <a:off x="16598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85852</xdr:rowOff>
    </xdr:from>
    <xdr:to>
      <xdr:col>82</xdr:col>
      <xdr:colOff>196850</xdr:colOff>
      <xdr:row>80</xdr:row>
      <xdr:rowOff>85852</xdr:rowOff>
    </xdr:to>
    <xdr:cxnSp macro="">
      <xdr:nvCxnSpPr>
        <xdr:cNvPr id="426" name="直線コネクタ 425"/>
        <xdr:cNvCxnSpPr/>
      </xdr:nvCxnSpPr>
      <xdr:spPr>
        <a:xfrm>
          <a:off x="16421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126509</xdr:rowOff>
    </xdr:from>
    <xdr:ext cx="762000" cy="259045"/>
    <xdr:sp macro="" textlink="">
      <xdr:nvSpPr>
        <xdr:cNvPr id="427" name="公債費以外最大値テキスト"/>
        <xdr:cNvSpPr txBox="1"/>
      </xdr:nvSpPr>
      <xdr:spPr>
        <a:xfrm>
          <a:off x="16598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40132</xdr:rowOff>
    </xdr:from>
    <xdr:to>
      <xdr:col>82</xdr:col>
      <xdr:colOff>196850</xdr:colOff>
      <xdr:row>74</xdr:row>
      <xdr:rowOff>40132</xdr:rowOff>
    </xdr:to>
    <xdr:cxnSp macro="">
      <xdr:nvCxnSpPr>
        <xdr:cNvPr id="428" name="直線コネクタ 427"/>
        <xdr:cNvCxnSpPr/>
      </xdr:nvCxnSpPr>
      <xdr:spPr>
        <a:xfrm>
          <a:off x="16421100" y="1272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74422</xdr:rowOff>
    </xdr:from>
    <xdr:to>
      <xdr:col>82</xdr:col>
      <xdr:colOff>107950</xdr:colOff>
      <xdr:row>75</xdr:row>
      <xdr:rowOff>101854</xdr:rowOff>
    </xdr:to>
    <xdr:cxnSp macro="">
      <xdr:nvCxnSpPr>
        <xdr:cNvPr id="429" name="直線コネクタ 428"/>
        <xdr:cNvCxnSpPr/>
      </xdr:nvCxnSpPr>
      <xdr:spPr>
        <a:xfrm>
          <a:off x="15671800" y="129331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112285</xdr:rowOff>
    </xdr:from>
    <xdr:ext cx="762000" cy="259045"/>
    <xdr:sp macro="" textlink="">
      <xdr:nvSpPr>
        <xdr:cNvPr id="430" name="公債費以外平均値テキスト"/>
        <xdr:cNvSpPr txBox="1"/>
      </xdr:nvSpPr>
      <xdr:spPr>
        <a:xfrm>
          <a:off x="16598900" y="13142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140208</xdr:rowOff>
    </xdr:from>
    <xdr:to>
      <xdr:col>82</xdr:col>
      <xdr:colOff>158750</xdr:colOff>
      <xdr:row>77</xdr:row>
      <xdr:rowOff>70358</xdr:rowOff>
    </xdr:to>
    <xdr:sp macro="" textlink="">
      <xdr:nvSpPr>
        <xdr:cNvPr id="431" name="フローチャート: 判断 430"/>
        <xdr:cNvSpPr/>
      </xdr:nvSpPr>
      <xdr:spPr>
        <a:xfrm>
          <a:off x="164592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75</xdr:row>
      <xdr:rowOff>74422</xdr:rowOff>
    </xdr:to>
    <xdr:cxnSp macro="">
      <xdr:nvCxnSpPr>
        <xdr:cNvPr id="432" name="直線コネクタ 431"/>
        <xdr:cNvCxnSpPr/>
      </xdr:nvCxnSpPr>
      <xdr:spPr>
        <a:xfrm>
          <a:off x="14782800" y="128371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103632</xdr:rowOff>
    </xdr:from>
    <xdr:to>
      <xdr:col>78</xdr:col>
      <xdr:colOff>120650</xdr:colOff>
      <xdr:row>77</xdr:row>
      <xdr:rowOff>33782</xdr:rowOff>
    </xdr:to>
    <xdr:sp macro="" textlink="">
      <xdr:nvSpPr>
        <xdr:cNvPr id="433" name="フローチャート: 判断 432"/>
        <xdr:cNvSpPr/>
      </xdr:nvSpPr>
      <xdr:spPr>
        <a:xfrm>
          <a:off x="15621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18559</xdr:rowOff>
    </xdr:from>
    <xdr:ext cx="736600" cy="259045"/>
    <xdr:sp macro="" textlink="">
      <xdr:nvSpPr>
        <xdr:cNvPr id="434" name="テキスト ボックス 433"/>
        <xdr:cNvSpPr txBox="1"/>
      </xdr:nvSpPr>
      <xdr:spPr>
        <a:xfrm>
          <a:off x="15290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170434</xdr:rowOff>
    </xdr:from>
    <xdr:to>
      <xdr:col>73</xdr:col>
      <xdr:colOff>180975</xdr:colOff>
      <xdr:row>74</xdr:row>
      <xdr:rowOff>149860</xdr:rowOff>
    </xdr:to>
    <xdr:cxnSp macro="">
      <xdr:nvCxnSpPr>
        <xdr:cNvPr id="435" name="直線コネクタ 434"/>
        <xdr:cNvCxnSpPr/>
      </xdr:nvCxnSpPr>
      <xdr:spPr>
        <a:xfrm>
          <a:off x="13893800" y="12686284"/>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6" name="フローチャート: 判断 435"/>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37" name="テキスト ボックス 436"/>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170434</xdr:rowOff>
    </xdr:from>
    <xdr:to>
      <xdr:col>69</xdr:col>
      <xdr:colOff>92075</xdr:colOff>
      <xdr:row>74</xdr:row>
      <xdr:rowOff>8128</xdr:rowOff>
    </xdr:to>
    <xdr:cxnSp macro="">
      <xdr:nvCxnSpPr>
        <xdr:cNvPr id="438" name="直線コネクタ 437"/>
        <xdr:cNvCxnSpPr/>
      </xdr:nvCxnSpPr>
      <xdr:spPr>
        <a:xfrm flipV="1">
          <a:off x="13004800" y="12686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9" name="フローチャート: 判断 438"/>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40" name="テキスト ボックス 439"/>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1" name="フローチャート: 判断 440"/>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42" name="テキスト ボックス 441"/>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48" name="楕円 447"/>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67581</xdr:rowOff>
    </xdr:from>
    <xdr:ext cx="762000" cy="259045"/>
    <xdr:sp macro="" textlink="">
      <xdr:nvSpPr>
        <xdr:cNvPr id="449" name="公債費以外該当値テキスト"/>
        <xdr:cNvSpPr txBox="1"/>
      </xdr:nvSpPr>
      <xdr:spPr>
        <a:xfrm>
          <a:off x="16598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23622</xdr:rowOff>
    </xdr:from>
    <xdr:to>
      <xdr:col>78</xdr:col>
      <xdr:colOff>120650</xdr:colOff>
      <xdr:row>75</xdr:row>
      <xdr:rowOff>125222</xdr:rowOff>
    </xdr:to>
    <xdr:sp macro="" textlink="">
      <xdr:nvSpPr>
        <xdr:cNvPr id="450" name="楕円 449"/>
        <xdr:cNvSpPr/>
      </xdr:nvSpPr>
      <xdr:spPr>
        <a:xfrm>
          <a:off x="15621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135399</xdr:rowOff>
    </xdr:from>
    <xdr:ext cx="736600" cy="259045"/>
    <xdr:sp macro="" textlink="">
      <xdr:nvSpPr>
        <xdr:cNvPr id="451" name="テキスト ボックス 450"/>
        <xdr:cNvSpPr txBox="1"/>
      </xdr:nvSpPr>
      <xdr:spPr>
        <a:xfrm>
          <a:off x="15290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52" name="楕円 451"/>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53" name="テキスト ボックス 452"/>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119634</xdr:rowOff>
    </xdr:from>
    <xdr:to>
      <xdr:col>69</xdr:col>
      <xdr:colOff>142875</xdr:colOff>
      <xdr:row>74</xdr:row>
      <xdr:rowOff>49784</xdr:rowOff>
    </xdr:to>
    <xdr:sp macro="" textlink="">
      <xdr:nvSpPr>
        <xdr:cNvPr id="454" name="楕円 453"/>
        <xdr:cNvSpPr/>
      </xdr:nvSpPr>
      <xdr:spPr>
        <a:xfrm>
          <a:off x="13843000" y="126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59961</xdr:rowOff>
    </xdr:from>
    <xdr:ext cx="762000" cy="259045"/>
    <xdr:sp macro="" textlink="">
      <xdr:nvSpPr>
        <xdr:cNvPr id="455" name="テキスト ボックス 454"/>
        <xdr:cNvSpPr txBox="1"/>
      </xdr:nvSpPr>
      <xdr:spPr>
        <a:xfrm>
          <a:off x="13512800" y="1240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128778</xdr:rowOff>
    </xdr:from>
    <xdr:to>
      <xdr:col>65</xdr:col>
      <xdr:colOff>53975</xdr:colOff>
      <xdr:row>74</xdr:row>
      <xdr:rowOff>58928</xdr:rowOff>
    </xdr:to>
    <xdr:sp macro="" textlink="">
      <xdr:nvSpPr>
        <xdr:cNvPr id="456" name="楕円 455"/>
        <xdr:cNvSpPr/>
      </xdr:nvSpPr>
      <xdr:spPr>
        <a:xfrm>
          <a:off x="12954000" y="126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69105</xdr:rowOff>
    </xdr:from>
    <xdr:ext cx="762000" cy="259045"/>
    <xdr:sp macro="" textlink="">
      <xdr:nvSpPr>
        <xdr:cNvPr id="457" name="テキスト ボックス 456"/>
        <xdr:cNvSpPr txBox="1"/>
      </xdr:nvSpPr>
      <xdr:spPr>
        <a:xfrm>
          <a:off x="12623800" y="124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137690</xdr:rowOff>
    </xdr:from>
    <xdr:to>
      <xdr:col>29</xdr:col>
      <xdr:colOff>127000</xdr:colOff>
      <xdr:row>19</xdr:row>
      <xdr:rowOff>101751</xdr:rowOff>
    </xdr:to>
    <xdr:cxnSp macro="">
      <xdr:nvCxnSpPr>
        <xdr:cNvPr id="47" name="直線コネクタ 46"/>
        <xdr:cNvCxnSpPr/>
      </xdr:nvCxnSpPr>
      <xdr:spPr bwMode="auto">
        <a:xfrm flipV="1">
          <a:off x="5651500" y="2071265"/>
          <a:ext cx="0" cy="13356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73828</xdr:rowOff>
    </xdr:from>
    <xdr:ext cx="762000" cy="259045"/>
    <xdr:sp macro="" textlink="">
      <xdr:nvSpPr>
        <xdr:cNvPr id="48" name="人口1人当たり決算額の推移最小値テキスト130"/>
        <xdr:cNvSpPr txBox="1"/>
      </xdr:nvSpPr>
      <xdr:spPr>
        <a:xfrm>
          <a:off x="5740400" y="337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101751</xdr:rowOff>
    </xdr:from>
    <xdr:to>
      <xdr:col>30</xdr:col>
      <xdr:colOff>25400</xdr:colOff>
      <xdr:row>19</xdr:row>
      <xdr:rowOff>101751</xdr:rowOff>
    </xdr:to>
    <xdr:cxnSp macro="">
      <xdr:nvCxnSpPr>
        <xdr:cNvPr id="49" name="直線コネクタ 48"/>
        <xdr:cNvCxnSpPr/>
      </xdr:nvCxnSpPr>
      <xdr:spPr bwMode="auto">
        <a:xfrm>
          <a:off x="5562600" y="34069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52617</xdr:rowOff>
    </xdr:from>
    <xdr:ext cx="762000" cy="259045"/>
    <xdr:sp macro="" textlink="">
      <xdr:nvSpPr>
        <xdr:cNvPr id="50" name="人口1人当たり決算額の推移最大値テキスト130"/>
        <xdr:cNvSpPr txBox="1"/>
      </xdr:nvSpPr>
      <xdr:spPr>
        <a:xfrm>
          <a:off x="5740400" y="181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137690</xdr:rowOff>
    </xdr:from>
    <xdr:to>
      <xdr:col>30</xdr:col>
      <xdr:colOff>25400</xdr:colOff>
      <xdr:row>11</xdr:row>
      <xdr:rowOff>137690</xdr:rowOff>
    </xdr:to>
    <xdr:cxnSp macro="">
      <xdr:nvCxnSpPr>
        <xdr:cNvPr id="51" name="直線コネクタ 50"/>
        <xdr:cNvCxnSpPr/>
      </xdr:nvCxnSpPr>
      <xdr:spPr bwMode="auto">
        <a:xfrm>
          <a:off x="5562600" y="2071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137690</xdr:rowOff>
    </xdr:from>
    <xdr:to>
      <xdr:col>29</xdr:col>
      <xdr:colOff>127000</xdr:colOff>
      <xdr:row>11</xdr:row>
      <xdr:rowOff>160338</xdr:rowOff>
    </xdr:to>
    <xdr:cxnSp macro="">
      <xdr:nvCxnSpPr>
        <xdr:cNvPr id="52" name="直線コネクタ 51"/>
        <xdr:cNvCxnSpPr/>
      </xdr:nvCxnSpPr>
      <xdr:spPr bwMode="auto">
        <a:xfrm flipV="1">
          <a:off x="5003800" y="2071265"/>
          <a:ext cx="647700" cy="22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41201</xdr:rowOff>
    </xdr:from>
    <xdr:ext cx="762000" cy="259045"/>
    <xdr:sp macro="" textlink="">
      <xdr:nvSpPr>
        <xdr:cNvPr id="53" name="人口1人当たり決算額の推移平均値テキスト130"/>
        <xdr:cNvSpPr txBox="1"/>
      </xdr:nvSpPr>
      <xdr:spPr>
        <a:xfrm>
          <a:off x="5740400" y="28320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69124</xdr:rowOff>
    </xdr:from>
    <xdr:to>
      <xdr:col>29</xdr:col>
      <xdr:colOff>177800</xdr:colOff>
      <xdr:row>16</xdr:row>
      <xdr:rowOff>170724</xdr:rowOff>
    </xdr:to>
    <xdr:sp macro="" textlink="">
      <xdr:nvSpPr>
        <xdr:cNvPr id="54" name="フローチャート: 判断 53"/>
        <xdr:cNvSpPr/>
      </xdr:nvSpPr>
      <xdr:spPr bwMode="auto">
        <a:xfrm>
          <a:off x="5600700" y="2859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11</xdr:row>
      <xdr:rowOff>160338</xdr:rowOff>
    </xdr:from>
    <xdr:to>
      <xdr:col>26</xdr:col>
      <xdr:colOff>50800</xdr:colOff>
      <xdr:row>12</xdr:row>
      <xdr:rowOff>25349</xdr:rowOff>
    </xdr:to>
    <xdr:cxnSp macro="">
      <xdr:nvCxnSpPr>
        <xdr:cNvPr id="55" name="直線コネクタ 54"/>
        <xdr:cNvCxnSpPr/>
      </xdr:nvCxnSpPr>
      <xdr:spPr bwMode="auto">
        <a:xfrm flipV="1">
          <a:off x="4305300" y="2093913"/>
          <a:ext cx="698500" cy="36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68373</xdr:rowOff>
    </xdr:from>
    <xdr:to>
      <xdr:col>26</xdr:col>
      <xdr:colOff>101600</xdr:colOff>
      <xdr:row>16</xdr:row>
      <xdr:rowOff>169973</xdr:rowOff>
    </xdr:to>
    <xdr:sp macro="" textlink="">
      <xdr:nvSpPr>
        <xdr:cNvPr id="56" name="フローチャート: 判断 55"/>
        <xdr:cNvSpPr/>
      </xdr:nvSpPr>
      <xdr:spPr bwMode="auto">
        <a:xfrm>
          <a:off x="4953000" y="28591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154750</xdr:rowOff>
    </xdr:from>
    <xdr:ext cx="736600" cy="259045"/>
    <xdr:sp macro="" textlink="">
      <xdr:nvSpPr>
        <xdr:cNvPr id="57" name="テキスト ボックス 56"/>
        <xdr:cNvSpPr txBox="1"/>
      </xdr:nvSpPr>
      <xdr:spPr>
        <a:xfrm>
          <a:off x="4622800" y="2945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25349</xdr:rowOff>
    </xdr:from>
    <xdr:to>
      <xdr:col>22</xdr:col>
      <xdr:colOff>114300</xdr:colOff>
      <xdr:row>12</xdr:row>
      <xdr:rowOff>38379</xdr:rowOff>
    </xdr:to>
    <xdr:cxnSp macro="">
      <xdr:nvCxnSpPr>
        <xdr:cNvPr id="58" name="直線コネクタ 57"/>
        <xdr:cNvCxnSpPr/>
      </xdr:nvCxnSpPr>
      <xdr:spPr bwMode="auto">
        <a:xfrm flipV="1">
          <a:off x="3606800" y="2130374"/>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84310</xdr:rowOff>
    </xdr:from>
    <xdr:to>
      <xdr:col>22</xdr:col>
      <xdr:colOff>165100</xdr:colOff>
      <xdr:row>17</xdr:row>
      <xdr:rowOff>14460</xdr:rowOff>
    </xdr:to>
    <xdr:sp macro="" textlink="">
      <xdr:nvSpPr>
        <xdr:cNvPr id="59" name="フローチャート: 判断 58"/>
        <xdr:cNvSpPr/>
      </xdr:nvSpPr>
      <xdr:spPr bwMode="auto">
        <a:xfrm>
          <a:off x="4254500" y="2875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170687</xdr:rowOff>
    </xdr:from>
    <xdr:ext cx="762000" cy="259045"/>
    <xdr:sp macro="" textlink="">
      <xdr:nvSpPr>
        <xdr:cNvPr id="60" name="テキスト ボックス 59"/>
        <xdr:cNvSpPr txBox="1"/>
      </xdr:nvSpPr>
      <xdr:spPr>
        <a:xfrm>
          <a:off x="3924300" y="296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38379</xdr:rowOff>
    </xdr:from>
    <xdr:to>
      <xdr:col>18</xdr:col>
      <xdr:colOff>177800</xdr:colOff>
      <xdr:row>12</xdr:row>
      <xdr:rowOff>88459</xdr:rowOff>
    </xdr:to>
    <xdr:cxnSp macro="">
      <xdr:nvCxnSpPr>
        <xdr:cNvPr id="61" name="直線コネクタ 60"/>
        <xdr:cNvCxnSpPr/>
      </xdr:nvCxnSpPr>
      <xdr:spPr bwMode="auto">
        <a:xfrm flipV="1">
          <a:off x="2908300" y="2143404"/>
          <a:ext cx="698500" cy="50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89486</xdr:rowOff>
    </xdr:from>
    <xdr:to>
      <xdr:col>19</xdr:col>
      <xdr:colOff>38100</xdr:colOff>
      <xdr:row>17</xdr:row>
      <xdr:rowOff>19636</xdr:rowOff>
    </xdr:to>
    <xdr:sp macro="" textlink="">
      <xdr:nvSpPr>
        <xdr:cNvPr id="62" name="フローチャート: 判断 61"/>
        <xdr:cNvSpPr/>
      </xdr:nvSpPr>
      <xdr:spPr bwMode="auto">
        <a:xfrm>
          <a:off x="3556000" y="2880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4413</xdr:rowOff>
    </xdr:from>
    <xdr:ext cx="762000" cy="259045"/>
    <xdr:sp macro="" textlink="">
      <xdr:nvSpPr>
        <xdr:cNvPr id="63" name="テキスト ボックス 62"/>
        <xdr:cNvSpPr txBox="1"/>
      </xdr:nvSpPr>
      <xdr:spPr>
        <a:xfrm>
          <a:off x="3225800" y="296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47326</xdr:rowOff>
    </xdr:from>
    <xdr:to>
      <xdr:col>15</xdr:col>
      <xdr:colOff>101600</xdr:colOff>
      <xdr:row>17</xdr:row>
      <xdr:rowOff>148926</xdr:rowOff>
    </xdr:to>
    <xdr:sp macro="" textlink="">
      <xdr:nvSpPr>
        <xdr:cNvPr id="64" name="フローチャート: 判断 63"/>
        <xdr:cNvSpPr/>
      </xdr:nvSpPr>
      <xdr:spPr bwMode="auto">
        <a:xfrm>
          <a:off x="2857500" y="3009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133703</xdr:rowOff>
    </xdr:from>
    <xdr:ext cx="762000" cy="259045"/>
    <xdr:sp macro="" textlink="">
      <xdr:nvSpPr>
        <xdr:cNvPr id="65" name="テキスト ボックス 64"/>
        <xdr:cNvSpPr txBox="1"/>
      </xdr:nvSpPr>
      <xdr:spPr>
        <a:xfrm>
          <a:off x="2527300" y="3095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86890</xdr:rowOff>
    </xdr:from>
    <xdr:to>
      <xdr:col>29</xdr:col>
      <xdr:colOff>177800</xdr:colOff>
      <xdr:row>12</xdr:row>
      <xdr:rowOff>17040</xdr:rowOff>
    </xdr:to>
    <xdr:sp macro="" textlink="">
      <xdr:nvSpPr>
        <xdr:cNvPr id="71" name="楕円 70"/>
        <xdr:cNvSpPr/>
      </xdr:nvSpPr>
      <xdr:spPr bwMode="auto">
        <a:xfrm>
          <a:off x="5600700" y="2020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33567</xdr:rowOff>
    </xdr:from>
    <xdr:ext cx="762000" cy="259045"/>
    <xdr:sp macro="" textlink="">
      <xdr:nvSpPr>
        <xdr:cNvPr id="72" name="人口1人当たり決算額の推移該当値テキスト130"/>
        <xdr:cNvSpPr txBox="1"/>
      </xdr:nvSpPr>
      <xdr:spPr>
        <a:xfrm>
          <a:off x="5740400" y="196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11</xdr:row>
      <xdr:rowOff>109538</xdr:rowOff>
    </xdr:from>
    <xdr:to>
      <xdr:col>26</xdr:col>
      <xdr:colOff>101600</xdr:colOff>
      <xdr:row>12</xdr:row>
      <xdr:rowOff>39688</xdr:rowOff>
    </xdr:to>
    <xdr:sp macro="" textlink="">
      <xdr:nvSpPr>
        <xdr:cNvPr id="73" name="楕円 72"/>
        <xdr:cNvSpPr/>
      </xdr:nvSpPr>
      <xdr:spPr bwMode="auto">
        <a:xfrm>
          <a:off x="4953000" y="2043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49865</xdr:rowOff>
    </xdr:from>
    <xdr:ext cx="736600" cy="259045"/>
    <xdr:sp macro="" textlink="">
      <xdr:nvSpPr>
        <xdr:cNvPr id="74" name="テキスト ボックス 73"/>
        <xdr:cNvSpPr txBox="1"/>
      </xdr:nvSpPr>
      <xdr:spPr>
        <a:xfrm>
          <a:off x="4622800" y="1811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11</xdr:row>
      <xdr:rowOff>145999</xdr:rowOff>
    </xdr:from>
    <xdr:to>
      <xdr:col>22</xdr:col>
      <xdr:colOff>165100</xdr:colOff>
      <xdr:row>12</xdr:row>
      <xdr:rowOff>76149</xdr:rowOff>
    </xdr:to>
    <xdr:sp macro="" textlink="">
      <xdr:nvSpPr>
        <xdr:cNvPr id="75" name="楕円 74"/>
        <xdr:cNvSpPr/>
      </xdr:nvSpPr>
      <xdr:spPr bwMode="auto">
        <a:xfrm>
          <a:off x="4254500" y="207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10</xdr:row>
      <xdr:rowOff>86326</xdr:rowOff>
    </xdr:from>
    <xdr:ext cx="762000" cy="259045"/>
    <xdr:sp macro="" textlink="">
      <xdr:nvSpPr>
        <xdr:cNvPr id="76" name="テキスト ボックス 75"/>
        <xdr:cNvSpPr txBox="1"/>
      </xdr:nvSpPr>
      <xdr:spPr>
        <a:xfrm>
          <a:off x="3924300" y="184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11</xdr:row>
      <xdr:rowOff>159029</xdr:rowOff>
    </xdr:from>
    <xdr:to>
      <xdr:col>19</xdr:col>
      <xdr:colOff>38100</xdr:colOff>
      <xdr:row>12</xdr:row>
      <xdr:rowOff>89179</xdr:rowOff>
    </xdr:to>
    <xdr:sp macro="" textlink="">
      <xdr:nvSpPr>
        <xdr:cNvPr id="77" name="楕円 76"/>
        <xdr:cNvSpPr/>
      </xdr:nvSpPr>
      <xdr:spPr bwMode="auto">
        <a:xfrm>
          <a:off x="3556000" y="2092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10</xdr:row>
      <xdr:rowOff>99356</xdr:rowOff>
    </xdr:from>
    <xdr:ext cx="762000" cy="259045"/>
    <xdr:sp macro="" textlink="">
      <xdr:nvSpPr>
        <xdr:cNvPr id="78" name="テキスト ボックス 77"/>
        <xdr:cNvSpPr txBox="1"/>
      </xdr:nvSpPr>
      <xdr:spPr>
        <a:xfrm>
          <a:off x="3225800" y="186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37659</xdr:rowOff>
    </xdr:from>
    <xdr:to>
      <xdr:col>15</xdr:col>
      <xdr:colOff>101600</xdr:colOff>
      <xdr:row>12</xdr:row>
      <xdr:rowOff>139259</xdr:rowOff>
    </xdr:to>
    <xdr:sp macro="" textlink="">
      <xdr:nvSpPr>
        <xdr:cNvPr id="79" name="楕円 78"/>
        <xdr:cNvSpPr/>
      </xdr:nvSpPr>
      <xdr:spPr bwMode="auto">
        <a:xfrm>
          <a:off x="2857500" y="214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10</xdr:row>
      <xdr:rowOff>149436</xdr:rowOff>
    </xdr:from>
    <xdr:ext cx="762000" cy="259045"/>
    <xdr:sp macro="" textlink="">
      <xdr:nvSpPr>
        <xdr:cNvPr id="80" name="テキスト ボックス 79"/>
        <xdr:cNvSpPr txBox="1"/>
      </xdr:nvSpPr>
      <xdr:spPr>
        <a:xfrm>
          <a:off x="2527300" y="191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90858</xdr:rowOff>
    </xdr:from>
    <xdr:to>
      <xdr:col>29</xdr:col>
      <xdr:colOff>127000</xdr:colOff>
      <xdr:row>38</xdr:row>
      <xdr:rowOff>51357</xdr:rowOff>
    </xdr:to>
    <xdr:cxnSp macro="">
      <xdr:nvCxnSpPr>
        <xdr:cNvPr id="107" name="直線コネクタ 106"/>
        <xdr:cNvCxnSpPr/>
      </xdr:nvCxnSpPr>
      <xdr:spPr bwMode="auto">
        <a:xfrm flipV="1">
          <a:off x="5651500" y="6358308"/>
          <a:ext cx="0" cy="1160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23434</xdr:rowOff>
    </xdr:from>
    <xdr:ext cx="762000" cy="259045"/>
    <xdr:sp macro="" textlink="">
      <xdr:nvSpPr>
        <xdr:cNvPr id="108" name="人口1人当たり決算額の推移最小値テキスト445"/>
        <xdr:cNvSpPr txBox="1"/>
      </xdr:nvSpPr>
      <xdr:spPr>
        <a:xfrm>
          <a:off x="5740400" y="7491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51357</xdr:rowOff>
    </xdr:from>
    <xdr:to>
      <xdr:col>30</xdr:col>
      <xdr:colOff>25400</xdr:colOff>
      <xdr:row>38</xdr:row>
      <xdr:rowOff>51357</xdr:rowOff>
    </xdr:to>
    <xdr:cxnSp macro="">
      <xdr:nvCxnSpPr>
        <xdr:cNvPr id="109" name="直線コネクタ 108"/>
        <xdr:cNvCxnSpPr/>
      </xdr:nvCxnSpPr>
      <xdr:spPr bwMode="auto">
        <a:xfrm>
          <a:off x="5562600" y="75189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177235</xdr:rowOff>
    </xdr:from>
    <xdr:ext cx="762000" cy="259045"/>
    <xdr:sp macro="" textlink="">
      <xdr:nvSpPr>
        <xdr:cNvPr id="110" name="人口1人当たり決算額の推移最大値テキスト445"/>
        <xdr:cNvSpPr txBox="1"/>
      </xdr:nvSpPr>
      <xdr:spPr>
        <a:xfrm>
          <a:off x="5740400" y="610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90858</xdr:rowOff>
    </xdr:from>
    <xdr:to>
      <xdr:col>30</xdr:col>
      <xdr:colOff>25400</xdr:colOff>
      <xdr:row>34</xdr:row>
      <xdr:rowOff>90858</xdr:rowOff>
    </xdr:to>
    <xdr:cxnSp macro="">
      <xdr:nvCxnSpPr>
        <xdr:cNvPr id="111" name="直線コネクタ 110"/>
        <xdr:cNvCxnSpPr/>
      </xdr:nvCxnSpPr>
      <xdr:spPr bwMode="auto">
        <a:xfrm>
          <a:off x="5562600" y="63583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29662</xdr:rowOff>
    </xdr:from>
    <xdr:to>
      <xdr:col>29</xdr:col>
      <xdr:colOff>127000</xdr:colOff>
      <xdr:row>34</xdr:row>
      <xdr:rowOff>90858</xdr:rowOff>
    </xdr:to>
    <xdr:cxnSp macro="">
      <xdr:nvCxnSpPr>
        <xdr:cNvPr id="112" name="直線コネクタ 111"/>
        <xdr:cNvCxnSpPr/>
      </xdr:nvCxnSpPr>
      <xdr:spPr bwMode="auto">
        <a:xfrm>
          <a:off x="5003800" y="6297112"/>
          <a:ext cx="647700" cy="61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54335</xdr:rowOff>
    </xdr:from>
    <xdr:ext cx="762000" cy="259045"/>
    <xdr:sp macro="" textlink="">
      <xdr:nvSpPr>
        <xdr:cNvPr id="113" name="人口1人当たり決算額の推移平均値テキスト445"/>
        <xdr:cNvSpPr txBox="1"/>
      </xdr:nvSpPr>
      <xdr:spPr>
        <a:xfrm>
          <a:off x="5740400" y="70075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82258</xdr:rowOff>
    </xdr:from>
    <xdr:to>
      <xdr:col>29</xdr:col>
      <xdr:colOff>177800</xdr:colOff>
      <xdr:row>37</xdr:row>
      <xdr:rowOff>12408</xdr:rowOff>
    </xdr:to>
    <xdr:sp macro="" textlink="">
      <xdr:nvSpPr>
        <xdr:cNvPr id="114" name="フローチャート: 判断 113"/>
        <xdr:cNvSpPr/>
      </xdr:nvSpPr>
      <xdr:spPr bwMode="auto">
        <a:xfrm>
          <a:off x="5600700" y="7035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29662</xdr:rowOff>
    </xdr:from>
    <xdr:to>
      <xdr:col>26</xdr:col>
      <xdr:colOff>50800</xdr:colOff>
      <xdr:row>34</xdr:row>
      <xdr:rowOff>46853</xdr:rowOff>
    </xdr:to>
    <xdr:cxnSp macro="">
      <xdr:nvCxnSpPr>
        <xdr:cNvPr id="115" name="直線コネクタ 114"/>
        <xdr:cNvCxnSpPr/>
      </xdr:nvCxnSpPr>
      <xdr:spPr bwMode="auto">
        <a:xfrm flipV="1">
          <a:off x="4305300" y="6297112"/>
          <a:ext cx="698500" cy="17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58255</xdr:rowOff>
    </xdr:from>
    <xdr:to>
      <xdr:col>26</xdr:col>
      <xdr:colOff>101600</xdr:colOff>
      <xdr:row>36</xdr:row>
      <xdr:rowOff>159855</xdr:rowOff>
    </xdr:to>
    <xdr:sp macro="" textlink="">
      <xdr:nvSpPr>
        <xdr:cNvPr id="116" name="フローチャート: 判断 115"/>
        <xdr:cNvSpPr/>
      </xdr:nvSpPr>
      <xdr:spPr bwMode="auto">
        <a:xfrm>
          <a:off x="4953000" y="7011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144632</xdr:rowOff>
    </xdr:from>
    <xdr:ext cx="736600" cy="259045"/>
    <xdr:sp macro="" textlink="">
      <xdr:nvSpPr>
        <xdr:cNvPr id="117" name="テキスト ボックス 116"/>
        <xdr:cNvSpPr txBox="1"/>
      </xdr:nvSpPr>
      <xdr:spPr>
        <a:xfrm>
          <a:off x="4622800" y="7097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30919</xdr:rowOff>
    </xdr:from>
    <xdr:to>
      <xdr:col>22</xdr:col>
      <xdr:colOff>114300</xdr:colOff>
      <xdr:row>34</xdr:row>
      <xdr:rowOff>46853</xdr:rowOff>
    </xdr:to>
    <xdr:cxnSp macro="">
      <xdr:nvCxnSpPr>
        <xdr:cNvPr id="118" name="直線コネクタ 117"/>
        <xdr:cNvCxnSpPr/>
      </xdr:nvCxnSpPr>
      <xdr:spPr bwMode="auto">
        <a:xfrm>
          <a:off x="3606800" y="6298369"/>
          <a:ext cx="698500" cy="15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54072</xdr:rowOff>
    </xdr:from>
    <xdr:to>
      <xdr:col>22</xdr:col>
      <xdr:colOff>165100</xdr:colOff>
      <xdr:row>36</xdr:row>
      <xdr:rowOff>155672</xdr:rowOff>
    </xdr:to>
    <xdr:sp macro="" textlink="">
      <xdr:nvSpPr>
        <xdr:cNvPr id="119" name="フローチャート: 判断 118"/>
        <xdr:cNvSpPr/>
      </xdr:nvSpPr>
      <xdr:spPr bwMode="auto">
        <a:xfrm>
          <a:off x="4254500" y="7007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140449</xdr:rowOff>
    </xdr:from>
    <xdr:ext cx="762000" cy="259045"/>
    <xdr:sp macro="" textlink="">
      <xdr:nvSpPr>
        <xdr:cNvPr id="120" name="テキスト ボックス 119"/>
        <xdr:cNvSpPr txBox="1"/>
      </xdr:nvSpPr>
      <xdr:spPr>
        <a:xfrm>
          <a:off x="3924300" y="7093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30051</xdr:rowOff>
    </xdr:from>
    <xdr:to>
      <xdr:col>18</xdr:col>
      <xdr:colOff>177800</xdr:colOff>
      <xdr:row>34</xdr:row>
      <xdr:rowOff>30919</xdr:rowOff>
    </xdr:to>
    <xdr:cxnSp macro="">
      <xdr:nvCxnSpPr>
        <xdr:cNvPr id="121" name="直線コネクタ 120"/>
        <xdr:cNvCxnSpPr/>
      </xdr:nvCxnSpPr>
      <xdr:spPr bwMode="auto">
        <a:xfrm>
          <a:off x="2908300" y="6297501"/>
          <a:ext cx="698500" cy="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34983</xdr:rowOff>
    </xdr:from>
    <xdr:to>
      <xdr:col>19</xdr:col>
      <xdr:colOff>38100</xdr:colOff>
      <xdr:row>36</xdr:row>
      <xdr:rowOff>136583</xdr:rowOff>
    </xdr:to>
    <xdr:sp macro="" textlink="">
      <xdr:nvSpPr>
        <xdr:cNvPr id="122" name="フローチャート: 判断 121"/>
        <xdr:cNvSpPr/>
      </xdr:nvSpPr>
      <xdr:spPr bwMode="auto">
        <a:xfrm>
          <a:off x="3556000" y="6988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121360</xdr:rowOff>
    </xdr:from>
    <xdr:ext cx="762000" cy="259045"/>
    <xdr:sp macro="" textlink="">
      <xdr:nvSpPr>
        <xdr:cNvPr id="123" name="テキスト ボックス 122"/>
        <xdr:cNvSpPr txBox="1"/>
      </xdr:nvSpPr>
      <xdr:spPr>
        <a:xfrm>
          <a:off x="3225800" y="7074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112388</xdr:rowOff>
    </xdr:from>
    <xdr:to>
      <xdr:col>15</xdr:col>
      <xdr:colOff>101600</xdr:colOff>
      <xdr:row>37</xdr:row>
      <xdr:rowOff>42538</xdr:rowOff>
    </xdr:to>
    <xdr:sp macro="" textlink="">
      <xdr:nvSpPr>
        <xdr:cNvPr id="124" name="フローチャート: 判断 123"/>
        <xdr:cNvSpPr/>
      </xdr:nvSpPr>
      <xdr:spPr bwMode="auto">
        <a:xfrm>
          <a:off x="2857500" y="70656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27315</xdr:rowOff>
    </xdr:from>
    <xdr:ext cx="762000" cy="259045"/>
    <xdr:sp macro="" textlink="">
      <xdr:nvSpPr>
        <xdr:cNvPr id="125" name="テキスト ボックス 124"/>
        <xdr:cNvSpPr txBox="1"/>
      </xdr:nvSpPr>
      <xdr:spPr>
        <a:xfrm>
          <a:off x="2527300" y="71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40058</xdr:rowOff>
    </xdr:from>
    <xdr:to>
      <xdr:col>29</xdr:col>
      <xdr:colOff>177800</xdr:colOff>
      <xdr:row>34</xdr:row>
      <xdr:rowOff>141658</xdr:rowOff>
    </xdr:to>
    <xdr:sp macro="" textlink="">
      <xdr:nvSpPr>
        <xdr:cNvPr id="131" name="楕円 130"/>
        <xdr:cNvSpPr/>
      </xdr:nvSpPr>
      <xdr:spPr bwMode="auto">
        <a:xfrm>
          <a:off x="5600700" y="630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329635</xdr:rowOff>
    </xdr:from>
    <xdr:ext cx="762000" cy="259045"/>
    <xdr:sp macro="" textlink="">
      <xdr:nvSpPr>
        <xdr:cNvPr id="132" name="人口1人当たり決算額の推移該当値テキスト445"/>
        <xdr:cNvSpPr txBox="1"/>
      </xdr:nvSpPr>
      <xdr:spPr>
        <a:xfrm>
          <a:off x="5740400" y="625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321762</xdr:rowOff>
    </xdr:from>
    <xdr:to>
      <xdr:col>26</xdr:col>
      <xdr:colOff>101600</xdr:colOff>
      <xdr:row>34</xdr:row>
      <xdr:rowOff>80462</xdr:rowOff>
    </xdr:to>
    <xdr:sp macro="" textlink="">
      <xdr:nvSpPr>
        <xdr:cNvPr id="133" name="楕円 132"/>
        <xdr:cNvSpPr/>
      </xdr:nvSpPr>
      <xdr:spPr bwMode="auto">
        <a:xfrm>
          <a:off x="4953000" y="6246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90639</xdr:rowOff>
    </xdr:from>
    <xdr:ext cx="736600" cy="259045"/>
    <xdr:sp macro="" textlink="">
      <xdr:nvSpPr>
        <xdr:cNvPr id="134" name="テキスト ボックス 133"/>
        <xdr:cNvSpPr txBox="1"/>
      </xdr:nvSpPr>
      <xdr:spPr>
        <a:xfrm>
          <a:off x="4622800" y="6015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338953</xdr:rowOff>
    </xdr:from>
    <xdr:to>
      <xdr:col>22</xdr:col>
      <xdr:colOff>165100</xdr:colOff>
      <xdr:row>34</xdr:row>
      <xdr:rowOff>97653</xdr:rowOff>
    </xdr:to>
    <xdr:sp macro="" textlink="">
      <xdr:nvSpPr>
        <xdr:cNvPr id="135" name="楕円 134"/>
        <xdr:cNvSpPr/>
      </xdr:nvSpPr>
      <xdr:spPr bwMode="auto">
        <a:xfrm>
          <a:off x="4254500" y="6263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107830</xdr:rowOff>
    </xdr:from>
    <xdr:ext cx="762000" cy="259045"/>
    <xdr:sp macro="" textlink="">
      <xdr:nvSpPr>
        <xdr:cNvPr id="136" name="テキスト ボックス 135"/>
        <xdr:cNvSpPr txBox="1"/>
      </xdr:nvSpPr>
      <xdr:spPr>
        <a:xfrm>
          <a:off x="3924300" y="603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323019</xdr:rowOff>
    </xdr:from>
    <xdr:to>
      <xdr:col>19</xdr:col>
      <xdr:colOff>38100</xdr:colOff>
      <xdr:row>34</xdr:row>
      <xdr:rowOff>81719</xdr:rowOff>
    </xdr:to>
    <xdr:sp macro="" textlink="">
      <xdr:nvSpPr>
        <xdr:cNvPr id="137" name="楕円 136"/>
        <xdr:cNvSpPr/>
      </xdr:nvSpPr>
      <xdr:spPr bwMode="auto">
        <a:xfrm>
          <a:off x="3556000" y="6247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91896</xdr:rowOff>
    </xdr:from>
    <xdr:ext cx="762000" cy="259045"/>
    <xdr:sp macro="" textlink="">
      <xdr:nvSpPr>
        <xdr:cNvPr id="138" name="テキスト ボックス 137"/>
        <xdr:cNvSpPr txBox="1"/>
      </xdr:nvSpPr>
      <xdr:spPr>
        <a:xfrm>
          <a:off x="3225800" y="601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322151</xdr:rowOff>
    </xdr:from>
    <xdr:to>
      <xdr:col>15</xdr:col>
      <xdr:colOff>101600</xdr:colOff>
      <xdr:row>34</xdr:row>
      <xdr:rowOff>80851</xdr:rowOff>
    </xdr:to>
    <xdr:sp macro="" textlink="">
      <xdr:nvSpPr>
        <xdr:cNvPr id="139" name="楕円 138"/>
        <xdr:cNvSpPr/>
      </xdr:nvSpPr>
      <xdr:spPr bwMode="auto">
        <a:xfrm>
          <a:off x="2857500" y="6246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91028</xdr:rowOff>
    </xdr:from>
    <xdr:ext cx="762000" cy="259045"/>
    <xdr:sp macro="" textlink="">
      <xdr:nvSpPr>
        <xdr:cNvPr id="140" name="テキスト ボックス 139"/>
        <xdr:cNvSpPr txBox="1"/>
      </xdr:nvSpPr>
      <xdr:spPr>
        <a:xfrm>
          <a:off x="2527300" y="6015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39949</xdr:rowOff>
    </xdr:from>
    <xdr:to>
      <xdr:col>24</xdr:col>
      <xdr:colOff>62865</xdr:colOff>
      <xdr:row>39</xdr:row>
      <xdr:rowOff>12125</xdr:rowOff>
    </xdr:to>
    <xdr:cxnSp macro="">
      <xdr:nvCxnSpPr>
        <xdr:cNvPr id="58" name="直線コネクタ 57"/>
        <xdr:cNvCxnSpPr/>
      </xdr:nvCxnSpPr>
      <xdr:spPr>
        <a:xfrm flipV="1">
          <a:off x="4633595" y="5354899"/>
          <a:ext cx="1270" cy="1343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15952</xdr:rowOff>
    </xdr:from>
    <xdr:ext cx="534377" cy="259045"/>
    <xdr:sp macro="" textlink="">
      <xdr:nvSpPr>
        <xdr:cNvPr id="59" name="人件費最小値テキスト"/>
        <xdr:cNvSpPr txBox="1"/>
      </xdr:nvSpPr>
      <xdr:spPr>
        <a:xfrm>
          <a:off x="4686300" y="670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12125</xdr:rowOff>
    </xdr:from>
    <xdr:to>
      <xdr:col>24</xdr:col>
      <xdr:colOff>152400</xdr:colOff>
      <xdr:row>39</xdr:row>
      <xdr:rowOff>12125</xdr:rowOff>
    </xdr:to>
    <xdr:cxnSp macro="">
      <xdr:nvCxnSpPr>
        <xdr:cNvPr id="60" name="直線コネクタ 59"/>
        <xdr:cNvCxnSpPr/>
      </xdr:nvCxnSpPr>
      <xdr:spPr>
        <a:xfrm>
          <a:off x="4546600" y="669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158076</xdr:rowOff>
    </xdr:from>
    <xdr:ext cx="599010" cy="259045"/>
    <xdr:sp macro="" textlink="">
      <xdr:nvSpPr>
        <xdr:cNvPr id="61" name="人件費最大値テキスト"/>
        <xdr:cNvSpPr txBox="1"/>
      </xdr:nvSpPr>
      <xdr:spPr>
        <a:xfrm>
          <a:off x="4686300" y="513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39949</xdr:rowOff>
    </xdr:from>
    <xdr:to>
      <xdr:col>24</xdr:col>
      <xdr:colOff>152400</xdr:colOff>
      <xdr:row>31</xdr:row>
      <xdr:rowOff>39949</xdr:rowOff>
    </xdr:to>
    <xdr:cxnSp macro="">
      <xdr:nvCxnSpPr>
        <xdr:cNvPr id="62" name="直線コネクタ 61"/>
        <xdr:cNvCxnSpPr/>
      </xdr:nvCxnSpPr>
      <xdr:spPr>
        <a:xfrm>
          <a:off x="4546600" y="535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39949</xdr:rowOff>
    </xdr:from>
    <xdr:to>
      <xdr:col>24</xdr:col>
      <xdr:colOff>63500</xdr:colOff>
      <xdr:row>31</xdr:row>
      <xdr:rowOff>66058</xdr:rowOff>
    </xdr:to>
    <xdr:cxnSp macro="">
      <xdr:nvCxnSpPr>
        <xdr:cNvPr id="63" name="直線コネクタ 62"/>
        <xdr:cNvCxnSpPr/>
      </xdr:nvCxnSpPr>
      <xdr:spPr>
        <a:xfrm flipV="1">
          <a:off x="3797300" y="5354899"/>
          <a:ext cx="838200" cy="2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4429</xdr:rowOff>
    </xdr:from>
    <xdr:ext cx="534377" cy="259045"/>
    <xdr:sp macro="" textlink="">
      <xdr:nvSpPr>
        <xdr:cNvPr id="64" name="人件費平均値テキスト"/>
        <xdr:cNvSpPr txBox="1"/>
      </xdr:nvSpPr>
      <xdr:spPr>
        <a:xfrm>
          <a:off x="4686300" y="6176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26002</xdr:rowOff>
    </xdr:from>
    <xdr:to>
      <xdr:col>24</xdr:col>
      <xdr:colOff>114300</xdr:colOff>
      <xdr:row>36</xdr:row>
      <xdr:rowOff>127602</xdr:rowOff>
    </xdr:to>
    <xdr:sp macro="" textlink="">
      <xdr:nvSpPr>
        <xdr:cNvPr id="65" name="フローチャート: 判断 64"/>
        <xdr:cNvSpPr/>
      </xdr:nvSpPr>
      <xdr:spPr>
        <a:xfrm>
          <a:off x="4584700" y="61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66058</xdr:rowOff>
    </xdr:from>
    <xdr:to>
      <xdr:col>19</xdr:col>
      <xdr:colOff>177800</xdr:colOff>
      <xdr:row>31</xdr:row>
      <xdr:rowOff>79170</xdr:rowOff>
    </xdr:to>
    <xdr:cxnSp macro="">
      <xdr:nvCxnSpPr>
        <xdr:cNvPr id="66" name="直線コネクタ 65"/>
        <xdr:cNvCxnSpPr/>
      </xdr:nvCxnSpPr>
      <xdr:spPr>
        <a:xfrm flipV="1">
          <a:off x="2908300" y="5381008"/>
          <a:ext cx="889000" cy="1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26394</xdr:rowOff>
    </xdr:from>
    <xdr:to>
      <xdr:col>20</xdr:col>
      <xdr:colOff>38100</xdr:colOff>
      <xdr:row>36</xdr:row>
      <xdr:rowOff>127994</xdr:rowOff>
    </xdr:to>
    <xdr:sp macro="" textlink="">
      <xdr:nvSpPr>
        <xdr:cNvPr id="67" name="フローチャート: 判断 66"/>
        <xdr:cNvSpPr/>
      </xdr:nvSpPr>
      <xdr:spPr>
        <a:xfrm>
          <a:off x="3746500" y="619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119121</xdr:rowOff>
    </xdr:from>
    <xdr:ext cx="534377" cy="259045"/>
    <xdr:sp macro="" textlink="">
      <xdr:nvSpPr>
        <xdr:cNvPr id="68" name="テキスト ボックス 67"/>
        <xdr:cNvSpPr txBox="1"/>
      </xdr:nvSpPr>
      <xdr:spPr>
        <a:xfrm>
          <a:off x="3530111" y="629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79170</xdr:rowOff>
    </xdr:from>
    <xdr:to>
      <xdr:col>15</xdr:col>
      <xdr:colOff>50800</xdr:colOff>
      <xdr:row>31</xdr:row>
      <xdr:rowOff>124106</xdr:rowOff>
    </xdr:to>
    <xdr:cxnSp macro="">
      <xdr:nvCxnSpPr>
        <xdr:cNvPr id="69" name="直線コネクタ 68"/>
        <xdr:cNvCxnSpPr/>
      </xdr:nvCxnSpPr>
      <xdr:spPr>
        <a:xfrm flipV="1">
          <a:off x="2019300" y="5394120"/>
          <a:ext cx="889000" cy="4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32844</xdr:rowOff>
    </xdr:from>
    <xdr:to>
      <xdr:col>15</xdr:col>
      <xdr:colOff>101600</xdr:colOff>
      <xdr:row>36</xdr:row>
      <xdr:rowOff>134444</xdr:rowOff>
    </xdr:to>
    <xdr:sp macro="" textlink="">
      <xdr:nvSpPr>
        <xdr:cNvPr id="70" name="フローチャート: 判断 69"/>
        <xdr:cNvSpPr/>
      </xdr:nvSpPr>
      <xdr:spPr>
        <a:xfrm>
          <a:off x="2857500" y="620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125571</xdr:rowOff>
    </xdr:from>
    <xdr:ext cx="534377" cy="259045"/>
    <xdr:sp macro="" textlink="">
      <xdr:nvSpPr>
        <xdr:cNvPr id="71" name="テキスト ボックス 70"/>
        <xdr:cNvSpPr txBox="1"/>
      </xdr:nvSpPr>
      <xdr:spPr>
        <a:xfrm>
          <a:off x="2641111" y="629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124106</xdr:rowOff>
    </xdr:from>
    <xdr:to>
      <xdr:col>10</xdr:col>
      <xdr:colOff>114300</xdr:colOff>
      <xdr:row>31</xdr:row>
      <xdr:rowOff>137349</xdr:rowOff>
    </xdr:to>
    <xdr:cxnSp macro="">
      <xdr:nvCxnSpPr>
        <xdr:cNvPr id="72" name="直線コネクタ 71"/>
        <xdr:cNvCxnSpPr/>
      </xdr:nvCxnSpPr>
      <xdr:spPr>
        <a:xfrm flipV="1">
          <a:off x="1130300" y="5439056"/>
          <a:ext cx="889000" cy="1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35032</xdr:rowOff>
    </xdr:from>
    <xdr:to>
      <xdr:col>10</xdr:col>
      <xdr:colOff>165100</xdr:colOff>
      <xdr:row>36</xdr:row>
      <xdr:rowOff>136632</xdr:rowOff>
    </xdr:to>
    <xdr:sp macro="" textlink="">
      <xdr:nvSpPr>
        <xdr:cNvPr id="73" name="フローチャート: 判断 72"/>
        <xdr:cNvSpPr/>
      </xdr:nvSpPr>
      <xdr:spPr>
        <a:xfrm>
          <a:off x="1968500" y="62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127759</xdr:rowOff>
    </xdr:from>
    <xdr:ext cx="534377" cy="259045"/>
    <xdr:sp macro="" textlink="">
      <xdr:nvSpPr>
        <xdr:cNvPr id="74" name="テキスト ボックス 73"/>
        <xdr:cNvSpPr txBox="1"/>
      </xdr:nvSpPr>
      <xdr:spPr>
        <a:xfrm>
          <a:off x="1752111" y="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152353</xdr:rowOff>
    </xdr:from>
    <xdr:to>
      <xdr:col>6</xdr:col>
      <xdr:colOff>38100</xdr:colOff>
      <xdr:row>37</xdr:row>
      <xdr:rowOff>82503</xdr:rowOff>
    </xdr:to>
    <xdr:sp macro="" textlink="">
      <xdr:nvSpPr>
        <xdr:cNvPr id="75" name="フローチャート: 判断 74"/>
        <xdr:cNvSpPr/>
      </xdr:nvSpPr>
      <xdr:spPr>
        <a:xfrm>
          <a:off x="1079500" y="6324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73630</xdr:rowOff>
    </xdr:from>
    <xdr:ext cx="534377" cy="259045"/>
    <xdr:sp macro="" textlink="">
      <xdr:nvSpPr>
        <xdr:cNvPr id="76" name="テキスト ボックス 75"/>
        <xdr:cNvSpPr txBox="1"/>
      </xdr:nvSpPr>
      <xdr:spPr>
        <a:xfrm>
          <a:off x="863111" y="641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160599</xdr:rowOff>
    </xdr:from>
    <xdr:to>
      <xdr:col>24</xdr:col>
      <xdr:colOff>114300</xdr:colOff>
      <xdr:row>31</xdr:row>
      <xdr:rowOff>90749</xdr:rowOff>
    </xdr:to>
    <xdr:sp macro="" textlink="">
      <xdr:nvSpPr>
        <xdr:cNvPr id="82" name="楕円 81"/>
        <xdr:cNvSpPr/>
      </xdr:nvSpPr>
      <xdr:spPr>
        <a:xfrm>
          <a:off x="4584700" y="530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113626</xdr:rowOff>
    </xdr:from>
    <xdr:ext cx="599010" cy="259045"/>
    <xdr:sp macro="" textlink="">
      <xdr:nvSpPr>
        <xdr:cNvPr id="83" name="人件費該当値テキスト"/>
        <xdr:cNvSpPr txBox="1"/>
      </xdr:nvSpPr>
      <xdr:spPr>
        <a:xfrm>
          <a:off x="4686300" y="525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15258</xdr:rowOff>
    </xdr:from>
    <xdr:to>
      <xdr:col>20</xdr:col>
      <xdr:colOff>38100</xdr:colOff>
      <xdr:row>31</xdr:row>
      <xdr:rowOff>116858</xdr:rowOff>
    </xdr:to>
    <xdr:sp macro="" textlink="">
      <xdr:nvSpPr>
        <xdr:cNvPr id="84" name="楕円 83"/>
        <xdr:cNvSpPr/>
      </xdr:nvSpPr>
      <xdr:spPr>
        <a:xfrm>
          <a:off x="3746500" y="533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133385</xdr:rowOff>
    </xdr:from>
    <xdr:ext cx="599010" cy="259045"/>
    <xdr:sp macro="" textlink="">
      <xdr:nvSpPr>
        <xdr:cNvPr id="85" name="テキスト ボックス 84"/>
        <xdr:cNvSpPr txBox="1"/>
      </xdr:nvSpPr>
      <xdr:spPr>
        <a:xfrm>
          <a:off x="3497795" y="510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28370</xdr:rowOff>
    </xdr:from>
    <xdr:to>
      <xdr:col>15</xdr:col>
      <xdr:colOff>101600</xdr:colOff>
      <xdr:row>31</xdr:row>
      <xdr:rowOff>129970</xdr:rowOff>
    </xdr:to>
    <xdr:sp macro="" textlink="">
      <xdr:nvSpPr>
        <xdr:cNvPr id="86" name="楕円 85"/>
        <xdr:cNvSpPr/>
      </xdr:nvSpPr>
      <xdr:spPr>
        <a:xfrm>
          <a:off x="2857500" y="53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146497</xdr:rowOff>
    </xdr:from>
    <xdr:ext cx="599010" cy="259045"/>
    <xdr:sp macro="" textlink="">
      <xdr:nvSpPr>
        <xdr:cNvPr id="87" name="テキスト ボックス 86"/>
        <xdr:cNvSpPr txBox="1"/>
      </xdr:nvSpPr>
      <xdr:spPr>
        <a:xfrm>
          <a:off x="2608795" y="5118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73306</xdr:rowOff>
    </xdr:from>
    <xdr:to>
      <xdr:col>10</xdr:col>
      <xdr:colOff>165100</xdr:colOff>
      <xdr:row>32</xdr:row>
      <xdr:rowOff>3456</xdr:rowOff>
    </xdr:to>
    <xdr:sp macro="" textlink="">
      <xdr:nvSpPr>
        <xdr:cNvPr id="88" name="楕円 87"/>
        <xdr:cNvSpPr/>
      </xdr:nvSpPr>
      <xdr:spPr>
        <a:xfrm>
          <a:off x="1968500" y="538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19983</xdr:rowOff>
    </xdr:from>
    <xdr:ext cx="599010" cy="259045"/>
    <xdr:sp macro="" textlink="">
      <xdr:nvSpPr>
        <xdr:cNvPr id="89" name="テキスト ボックス 88"/>
        <xdr:cNvSpPr txBox="1"/>
      </xdr:nvSpPr>
      <xdr:spPr>
        <a:xfrm>
          <a:off x="1719795" y="51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86549</xdr:rowOff>
    </xdr:from>
    <xdr:to>
      <xdr:col>6</xdr:col>
      <xdr:colOff>38100</xdr:colOff>
      <xdr:row>32</xdr:row>
      <xdr:rowOff>16699</xdr:rowOff>
    </xdr:to>
    <xdr:sp macro="" textlink="">
      <xdr:nvSpPr>
        <xdr:cNvPr id="90" name="楕円 89"/>
        <xdr:cNvSpPr/>
      </xdr:nvSpPr>
      <xdr:spPr>
        <a:xfrm>
          <a:off x="1079500" y="540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33226</xdr:rowOff>
    </xdr:from>
    <xdr:ext cx="599010" cy="259045"/>
    <xdr:sp macro="" textlink="">
      <xdr:nvSpPr>
        <xdr:cNvPr id="91" name="テキスト ボックス 90"/>
        <xdr:cNvSpPr txBox="1"/>
      </xdr:nvSpPr>
      <xdr:spPr>
        <a:xfrm>
          <a:off x="830795" y="517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37205</xdr:rowOff>
    </xdr:from>
    <xdr:to>
      <xdr:col>24</xdr:col>
      <xdr:colOff>62865</xdr:colOff>
      <xdr:row>58</xdr:row>
      <xdr:rowOff>44929</xdr:rowOff>
    </xdr:to>
    <xdr:cxnSp macro="">
      <xdr:nvCxnSpPr>
        <xdr:cNvPr id="118" name="直線コネクタ 117"/>
        <xdr:cNvCxnSpPr/>
      </xdr:nvCxnSpPr>
      <xdr:spPr>
        <a:xfrm flipV="1">
          <a:off x="4633595" y="8609705"/>
          <a:ext cx="1270" cy="137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48756</xdr:rowOff>
    </xdr:from>
    <xdr:ext cx="534377" cy="259045"/>
    <xdr:sp macro="" textlink="">
      <xdr:nvSpPr>
        <xdr:cNvPr id="119" name="物件費最小値テキスト"/>
        <xdr:cNvSpPr txBox="1"/>
      </xdr:nvSpPr>
      <xdr:spPr>
        <a:xfrm>
          <a:off x="4686300" y="999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44929</xdr:rowOff>
    </xdr:from>
    <xdr:to>
      <xdr:col>24</xdr:col>
      <xdr:colOff>152400</xdr:colOff>
      <xdr:row>58</xdr:row>
      <xdr:rowOff>44929</xdr:rowOff>
    </xdr:to>
    <xdr:cxnSp macro="">
      <xdr:nvCxnSpPr>
        <xdr:cNvPr id="120" name="直線コネクタ 119"/>
        <xdr:cNvCxnSpPr/>
      </xdr:nvCxnSpPr>
      <xdr:spPr>
        <a:xfrm>
          <a:off x="4546600" y="9989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155332</xdr:rowOff>
    </xdr:from>
    <xdr:ext cx="599010" cy="259045"/>
    <xdr:sp macro="" textlink="">
      <xdr:nvSpPr>
        <xdr:cNvPr id="121" name="物件費最大値テキスト"/>
        <xdr:cNvSpPr txBox="1"/>
      </xdr:nvSpPr>
      <xdr:spPr>
        <a:xfrm>
          <a:off x="4686300" y="838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37205</xdr:rowOff>
    </xdr:from>
    <xdr:to>
      <xdr:col>24</xdr:col>
      <xdr:colOff>152400</xdr:colOff>
      <xdr:row>50</xdr:row>
      <xdr:rowOff>37205</xdr:rowOff>
    </xdr:to>
    <xdr:cxnSp macro="">
      <xdr:nvCxnSpPr>
        <xdr:cNvPr id="122" name="直線コネクタ 121"/>
        <xdr:cNvCxnSpPr/>
      </xdr:nvCxnSpPr>
      <xdr:spPr>
        <a:xfrm>
          <a:off x="4546600" y="8609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137495</xdr:rowOff>
    </xdr:from>
    <xdr:to>
      <xdr:col>24</xdr:col>
      <xdr:colOff>63500</xdr:colOff>
      <xdr:row>51</xdr:row>
      <xdr:rowOff>79742</xdr:rowOff>
    </xdr:to>
    <xdr:cxnSp macro="">
      <xdr:nvCxnSpPr>
        <xdr:cNvPr id="123" name="直線コネクタ 122"/>
        <xdr:cNvCxnSpPr/>
      </xdr:nvCxnSpPr>
      <xdr:spPr>
        <a:xfrm flipV="1">
          <a:off x="3797300" y="8709995"/>
          <a:ext cx="838200" cy="1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166066</xdr:rowOff>
    </xdr:from>
    <xdr:ext cx="534377" cy="259045"/>
    <xdr:sp macro="" textlink="">
      <xdr:nvSpPr>
        <xdr:cNvPr id="124" name="物件費平均値テキスト"/>
        <xdr:cNvSpPr txBox="1"/>
      </xdr:nvSpPr>
      <xdr:spPr>
        <a:xfrm>
          <a:off x="4686300" y="9424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16189</xdr:rowOff>
    </xdr:from>
    <xdr:to>
      <xdr:col>24</xdr:col>
      <xdr:colOff>114300</xdr:colOff>
      <xdr:row>55</xdr:row>
      <xdr:rowOff>117789</xdr:rowOff>
    </xdr:to>
    <xdr:sp macro="" textlink="">
      <xdr:nvSpPr>
        <xdr:cNvPr id="125" name="フローチャート: 判断 124"/>
        <xdr:cNvSpPr/>
      </xdr:nvSpPr>
      <xdr:spPr>
        <a:xfrm>
          <a:off x="4584700" y="944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79742</xdr:rowOff>
    </xdr:from>
    <xdr:to>
      <xdr:col>19</xdr:col>
      <xdr:colOff>177800</xdr:colOff>
      <xdr:row>51</xdr:row>
      <xdr:rowOff>135699</xdr:rowOff>
    </xdr:to>
    <xdr:cxnSp macro="">
      <xdr:nvCxnSpPr>
        <xdr:cNvPr id="126" name="直線コネクタ 125"/>
        <xdr:cNvCxnSpPr/>
      </xdr:nvCxnSpPr>
      <xdr:spPr>
        <a:xfrm flipV="1">
          <a:off x="2908300" y="8823692"/>
          <a:ext cx="889000" cy="5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41678</xdr:rowOff>
    </xdr:from>
    <xdr:to>
      <xdr:col>20</xdr:col>
      <xdr:colOff>38100</xdr:colOff>
      <xdr:row>55</xdr:row>
      <xdr:rowOff>143278</xdr:rowOff>
    </xdr:to>
    <xdr:sp macro="" textlink="">
      <xdr:nvSpPr>
        <xdr:cNvPr id="127" name="フローチャート: 判断 126"/>
        <xdr:cNvSpPr/>
      </xdr:nvSpPr>
      <xdr:spPr>
        <a:xfrm>
          <a:off x="3746500" y="947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134405</xdr:rowOff>
    </xdr:from>
    <xdr:ext cx="534377" cy="259045"/>
    <xdr:sp macro="" textlink="">
      <xdr:nvSpPr>
        <xdr:cNvPr id="128" name="テキスト ボックス 127"/>
        <xdr:cNvSpPr txBox="1"/>
      </xdr:nvSpPr>
      <xdr:spPr>
        <a:xfrm>
          <a:off x="3530111" y="956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110668</xdr:rowOff>
    </xdr:from>
    <xdr:to>
      <xdr:col>15</xdr:col>
      <xdr:colOff>50800</xdr:colOff>
      <xdr:row>51</xdr:row>
      <xdr:rowOff>135699</xdr:rowOff>
    </xdr:to>
    <xdr:cxnSp macro="">
      <xdr:nvCxnSpPr>
        <xdr:cNvPr id="129" name="直線コネクタ 128"/>
        <xdr:cNvCxnSpPr/>
      </xdr:nvCxnSpPr>
      <xdr:spPr>
        <a:xfrm>
          <a:off x="2019300" y="8854618"/>
          <a:ext cx="889000" cy="2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71902</xdr:rowOff>
    </xdr:from>
    <xdr:to>
      <xdr:col>15</xdr:col>
      <xdr:colOff>101600</xdr:colOff>
      <xdr:row>56</xdr:row>
      <xdr:rowOff>2052</xdr:rowOff>
    </xdr:to>
    <xdr:sp macro="" textlink="">
      <xdr:nvSpPr>
        <xdr:cNvPr id="130" name="フローチャート: 判断 129"/>
        <xdr:cNvSpPr/>
      </xdr:nvSpPr>
      <xdr:spPr>
        <a:xfrm>
          <a:off x="2857500" y="9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164629</xdr:rowOff>
    </xdr:from>
    <xdr:ext cx="534377" cy="259045"/>
    <xdr:sp macro="" textlink="">
      <xdr:nvSpPr>
        <xdr:cNvPr id="131" name="テキスト ボックス 130"/>
        <xdr:cNvSpPr txBox="1"/>
      </xdr:nvSpPr>
      <xdr:spPr>
        <a:xfrm>
          <a:off x="2641111" y="959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110668</xdr:rowOff>
    </xdr:from>
    <xdr:to>
      <xdr:col>10</xdr:col>
      <xdr:colOff>114300</xdr:colOff>
      <xdr:row>52</xdr:row>
      <xdr:rowOff>30935</xdr:rowOff>
    </xdr:to>
    <xdr:cxnSp macro="">
      <xdr:nvCxnSpPr>
        <xdr:cNvPr id="132" name="直線コネクタ 131"/>
        <xdr:cNvCxnSpPr/>
      </xdr:nvCxnSpPr>
      <xdr:spPr>
        <a:xfrm flipV="1">
          <a:off x="1130300" y="8854618"/>
          <a:ext cx="889000" cy="9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40502</xdr:rowOff>
    </xdr:from>
    <xdr:to>
      <xdr:col>10</xdr:col>
      <xdr:colOff>165100</xdr:colOff>
      <xdr:row>54</xdr:row>
      <xdr:rowOff>142102</xdr:rowOff>
    </xdr:to>
    <xdr:sp macro="" textlink="">
      <xdr:nvSpPr>
        <xdr:cNvPr id="133" name="フローチャート: 判断 132"/>
        <xdr:cNvSpPr/>
      </xdr:nvSpPr>
      <xdr:spPr>
        <a:xfrm>
          <a:off x="1968500" y="92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133229</xdr:rowOff>
    </xdr:from>
    <xdr:ext cx="534377" cy="259045"/>
    <xdr:sp macro="" textlink="">
      <xdr:nvSpPr>
        <xdr:cNvPr id="134" name="テキスト ボックス 133"/>
        <xdr:cNvSpPr txBox="1"/>
      </xdr:nvSpPr>
      <xdr:spPr>
        <a:xfrm>
          <a:off x="1752111" y="939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130325</xdr:rowOff>
    </xdr:from>
    <xdr:to>
      <xdr:col>6</xdr:col>
      <xdr:colOff>38100</xdr:colOff>
      <xdr:row>56</xdr:row>
      <xdr:rowOff>60475</xdr:rowOff>
    </xdr:to>
    <xdr:sp macro="" textlink="">
      <xdr:nvSpPr>
        <xdr:cNvPr id="135" name="フローチャート: 判断 134"/>
        <xdr:cNvSpPr/>
      </xdr:nvSpPr>
      <xdr:spPr>
        <a:xfrm>
          <a:off x="1079500" y="95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51602</xdr:rowOff>
    </xdr:from>
    <xdr:ext cx="534377" cy="259045"/>
    <xdr:sp macro="" textlink="">
      <xdr:nvSpPr>
        <xdr:cNvPr id="136" name="テキスト ボックス 135"/>
        <xdr:cNvSpPr txBox="1"/>
      </xdr:nvSpPr>
      <xdr:spPr>
        <a:xfrm>
          <a:off x="863111" y="965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86695</xdr:rowOff>
    </xdr:from>
    <xdr:to>
      <xdr:col>24</xdr:col>
      <xdr:colOff>114300</xdr:colOff>
      <xdr:row>51</xdr:row>
      <xdr:rowOff>16845</xdr:rowOff>
    </xdr:to>
    <xdr:sp macro="" textlink="">
      <xdr:nvSpPr>
        <xdr:cNvPr id="142" name="楕円 141"/>
        <xdr:cNvSpPr/>
      </xdr:nvSpPr>
      <xdr:spPr>
        <a:xfrm>
          <a:off x="4584700" y="86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1622</xdr:rowOff>
    </xdr:from>
    <xdr:ext cx="599010" cy="259045"/>
    <xdr:sp macro="" textlink="">
      <xdr:nvSpPr>
        <xdr:cNvPr id="143" name="物件費該当値テキスト"/>
        <xdr:cNvSpPr txBox="1"/>
      </xdr:nvSpPr>
      <xdr:spPr>
        <a:xfrm>
          <a:off x="4686300" y="85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28942</xdr:rowOff>
    </xdr:from>
    <xdr:to>
      <xdr:col>20</xdr:col>
      <xdr:colOff>38100</xdr:colOff>
      <xdr:row>51</xdr:row>
      <xdr:rowOff>130542</xdr:rowOff>
    </xdr:to>
    <xdr:sp macro="" textlink="">
      <xdr:nvSpPr>
        <xdr:cNvPr id="144" name="楕円 143"/>
        <xdr:cNvSpPr/>
      </xdr:nvSpPr>
      <xdr:spPr>
        <a:xfrm>
          <a:off x="3746500" y="877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147069</xdr:rowOff>
    </xdr:from>
    <xdr:ext cx="599010" cy="259045"/>
    <xdr:sp macro="" textlink="">
      <xdr:nvSpPr>
        <xdr:cNvPr id="145" name="テキスト ボックス 144"/>
        <xdr:cNvSpPr txBox="1"/>
      </xdr:nvSpPr>
      <xdr:spPr>
        <a:xfrm>
          <a:off x="3497795" y="854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84899</xdr:rowOff>
    </xdr:from>
    <xdr:to>
      <xdr:col>15</xdr:col>
      <xdr:colOff>101600</xdr:colOff>
      <xdr:row>52</xdr:row>
      <xdr:rowOff>15049</xdr:rowOff>
    </xdr:to>
    <xdr:sp macro="" textlink="">
      <xdr:nvSpPr>
        <xdr:cNvPr id="146" name="楕円 145"/>
        <xdr:cNvSpPr/>
      </xdr:nvSpPr>
      <xdr:spPr>
        <a:xfrm>
          <a:off x="2857500" y="882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31576</xdr:rowOff>
    </xdr:from>
    <xdr:ext cx="599010" cy="259045"/>
    <xdr:sp macro="" textlink="">
      <xdr:nvSpPr>
        <xdr:cNvPr id="147" name="テキスト ボックス 146"/>
        <xdr:cNvSpPr txBox="1"/>
      </xdr:nvSpPr>
      <xdr:spPr>
        <a:xfrm>
          <a:off x="2608795" y="860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59868</xdr:rowOff>
    </xdr:from>
    <xdr:to>
      <xdr:col>10</xdr:col>
      <xdr:colOff>165100</xdr:colOff>
      <xdr:row>51</xdr:row>
      <xdr:rowOff>161468</xdr:rowOff>
    </xdr:to>
    <xdr:sp macro="" textlink="">
      <xdr:nvSpPr>
        <xdr:cNvPr id="148" name="楕円 147"/>
        <xdr:cNvSpPr/>
      </xdr:nvSpPr>
      <xdr:spPr>
        <a:xfrm>
          <a:off x="1968500" y="880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6545</xdr:rowOff>
    </xdr:from>
    <xdr:ext cx="599010" cy="259045"/>
    <xdr:sp macro="" textlink="">
      <xdr:nvSpPr>
        <xdr:cNvPr id="149" name="テキスト ボックス 148"/>
        <xdr:cNvSpPr txBox="1"/>
      </xdr:nvSpPr>
      <xdr:spPr>
        <a:xfrm>
          <a:off x="1719795" y="857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151585</xdr:rowOff>
    </xdr:from>
    <xdr:to>
      <xdr:col>6</xdr:col>
      <xdr:colOff>38100</xdr:colOff>
      <xdr:row>52</xdr:row>
      <xdr:rowOff>81735</xdr:rowOff>
    </xdr:to>
    <xdr:sp macro="" textlink="">
      <xdr:nvSpPr>
        <xdr:cNvPr id="150" name="楕円 149"/>
        <xdr:cNvSpPr/>
      </xdr:nvSpPr>
      <xdr:spPr>
        <a:xfrm>
          <a:off x="1079500" y="889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50</xdr:row>
      <xdr:rowOff>98262</xdr:rowOff>
    </xdr:from>
    <xdr:ext cx="534377" cy="259045"/>
    <xdr:sp macro="" textlink="">
      <xdr:nvSpPr>
        <xdr:cNvPr id="151" name="テキスト ボックス 150"/>
        <xdr:cNvSpPr txBox="1"/>
      </xdr:nvSpPr>
      <xdr:spPr>
        <a:xfrm>
          <a:off x="863111" y="86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146748</xdr:rowOff>
    </xdr:from>
    <xdr:to>
      <xdr:col>24</xdr:col>
      <xdr:colOff>62865</xdr:colOff>
      <xdr:row>79</xdr:row>
      <xdr:rowOff>24104</xdr:rowOff>
    </xdr:to>
    <xdr:cxnSp macro="">
      <xdr:nvCxnSpPr>
        <xdr:cNvPr id="175" name="直線コネクタ 174"/>
        <xdr:cNvCxnSpPr/>
      </xdr:nvCxnSpPr>
      <xdr:spPr>
        <a:xfrm flipV="1">
          <a:off x="4633595" y="11976798"/>
          <a:ext cx="1270" cy="159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27931</xdr:rowOff>
    </xdr:from>
    <xdr:ext cx="378565" cy="259045"/>
    <xdr:sp macro="" textlink="">
      <xdr:nvSpPr>
        <xdr:cNvPr id="176" name="維持補修費最小値テキスト"/>
        <xdr:cNvSpPr txBox="1"/>
      </xdr:nvSpPr>
      <xdr:spPr>
        <a:xfrm>
          <a:off x="4686300" y="13572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24104</xdr:rowOff>
    </xdr:from>
    <xdr:to>
      <xdr:col>24</xdr:col>
      <xdr:colOff>152400</xdr:colOff>
      <xdr:row>79</xdr:row>
      <xdr:rowOff>24104</xdr:rowOff>
    </xdr:to>
    <xdr:cxnSp macro="">
      <xdr:nvCxnSpPr>
        <xdr:cNvPr id="177" name="直線コネクタ 176"/>
        <xdr:cNvCxnSpPr/>
      </xdr:nvCxnSpPr>
      <xdr:spPr>
        <a:xfrm>
          <a:off x="4546600" y="1356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93425</xdr:rowOff>
    </xdr:from>
    <xdr:ext cx="534377" cy="259045"/>
    <xdr:sp macro="" textlink="">
      <xdr:nvSpPr>
        <xdr:cNvPr id="178" name="維持補修費最大値テキスト"/>
        <xdr:cNvSpPr txBox="1"/>
      </xdr:nvSpPr>
      <xdr:spPr>
        <a:xfrm>
          <a:off x="4686300" y="1175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146748</xdr:rowOff>
    </xdr:from>
    <xdr:to>
      <xdr:col>24</xdr:col>
      <xdr:colOff>152400</xdr:colOff>
      <xdr:row>69</xdr:row>
      <xdr:rowOff>146748</xdr:rowOff>
    </xdr:to>
    <xdr:cxnSp macro="">
      <xdr:nvCxnSpPr>
        <xdr:cNvPr id="179" name="直線コネクタ 178"/>
        <xdr:cNvCxnSpPr/>
      </xdr:nvCxnSpPr>
      <xdr:spPr>
        <a:xfrm>
          <a:off x="4546600" y="119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1321</xdr:rowOff>
    </xdr:from>
    <xdr:to>
      <xdr:col>24</xdr:col>
      <xdr:colOff>63500</xdr:colOff>
      <xdr:row>76</xdr:row>
      <xdr:rowOff>62661</xdr:rowOff>
    </xdr:to>
    <xdr:cxnSp macro="">
      <xdr:nvCxnSpPr>
        <xdr:cNvPr id="180" name="直線コネクタ 179"/>
        <xdr:cNvCxnSpPr/>
      </xdr:nvCxnSpPr>
      <xdr:spPr>
        <a:xfrm>
          <a:off x="3797300" y="12860071"/>
          <a:ext cx="838200" cy="23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48886</xdr:rowOff>
    </xdr:from>
    <xdr:ext cx="469744" cy="259045"/>
    <xdr:sp macro="" textlink="">
      <xdr:nvSpPr>
        <xdr:cNvPr id="181" name="維持補修費平均値テキスト"/>
        <xdr:cNvSpPr txBox="1"/>
      </xdr:nvSpPr>
      <xdr:spPr>
        <a:xfrm>
          <a:off x="4686300" y="13250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70459</xdr:rowOff>
    </xdr:from>
    <xdr:to>
      <xdr:col>24</xdr:col>
      <xdr:colOff>114300</xdr:colOff>
      <xdr:row>78</xdr:row>
      <xdr:rowOff>609</xdr:rowOff>
    </xdr:to>
    <xdr:sp macro="" textlink="">
      <xdr:nvSpPr>
        <xdr:cNvPr id="182" name="フローチャート: 判断 181"/>
        <xdr:cNvSpPr/>
      </xdr:nvSpPr>
      <xdr:spPr>
        <a:xfrm>
          <a:off x="4584700" y="1327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1321</xdr:rowOff>
    </xdr:from>
    <xdr:to>
      <xdr:col>19</xdr:col>
      <xdr:colOff>177800</xdr:colOff>
      <xdr:row>76</xdr:row>
      <xdr:rowOff>45783</xdr:rowOff>
    </xdr:to>
    <xdr:cxnSp macro="">
      <xdr:nvCxnSpPr>
        <xdr:cNvPr id="183" name="直線コネクタ 182"/>
        <xdr:cNvCxnSpPr/>
      </xdr:nvCxnSpPr>
      <xdr:spPr>
        <a:xfrm flipV="1">
          <a:off x="2908300" y="12860071"/>
          <a:ext cx="889000" cy="21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31674</xdr:rowOff>
    </xdr:from>
    <xdr:to>
      <xdr:col>20</xdr:col>
      <xdr:colOff>38100</xdr:colOff>
      <xdr:row>77</xdr:row>
      <xdr:rowOff>133274</xdr:rowOff>
    </xdr:to>
    <xdr:sp macro="" textlink="">
      <xdr:nvSpPr>
        <xdr:cNvPr id="184" name="フローチャート: 判断 183"/>
        <xdr:cNvSpPr/>
      </xdr:nvSpPr>
      <xdr:spPr>
        <a:xfrm>
          <a:off x="3746500" y="132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124401</xdr:rowOff>
    </xdr:from>
    <xdr:ext cx="469744" cy="259045"/>
    <xdr:sp macro="" textlink="">
      <xdr:nvSpPr>
        <xdr:cNvPr id="185" name="テキスト ボックス 184"/>
        <xdr:cNvSpPr txBox="1"/>
      </xdr:nvSpPr>
      <xdr:spPr>
        <a:xfrm>
          <a:off x="3562428" y="1332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45783</xdr:rowOff>
    </xdr:from>
    <xdr:to>
      <xdr:col>15</xdr:col>
      <xdr:colOff>50800</xdr:colOff>
      <xdr:row>76</xdr:row>
      <xdr:rowOff>142176</xdr:rowOff>
    </xdr:to>
    <xdr:cxnSp macro="">
      <xdr:nvCxnSpPr>
        <xdr:cNvPr id="186" name="直線コネクタ 185"/>
        <xdr:cNvCxnSpPr/>
      </xdr:nvCxnSpPr>
      <xdr:spPr>
        <a:xfrm flipV="1">
          <a:off x="2019300" y="13075983"/>
          <a:ext cx="889000" cy="9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80251</xdr:rowOff>
    </xdr:from>
    <xdr:to>
      <xdr:col>15</xdr:col>
      <xdr:colOff>101600</xdr:colOff>
      <xdr:row>78</xdr:row>
      <xdr:rowOff>10401</xdr:rowOff>
    </xdr:to>
    <xdr:sp macro="" textlink="">
      <xdr:nvSpPr>
        <xdr:cNvPr id="187" name="フローチャート: 判断 186"/>
        <xdr:cNvSpPr/>
      </xdr:nvSpPr>
      <xdr:spPr>
        <a:xfrm>
          <a:off x="2857500" y="1328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1528</xdr:rowOff>
    </xdr:from>
    <xdr:ext cx="469744" cy="259045"/>
    <xdr:sp macro="" textlink="">
      <xdr:nvSpPr>
        <xdr:cNvPr id="188" name="テキスト ボックス 187"/>
        <xdr:cNvSpPr txBox="1"/>
      </xdr:nvSpPr>
      <xdr:spPr>
        <a:xfrm>
          <a:off x="2673428" y="1337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142176</xdr:rowOff>
    </xdr:from>
    <xdr:to>
      <xdr:col>10</xdr:col>
      <xdr:colOff>114300</xdr:colOff>
      <xdr:row>76</xdr:row>
      <xdr:rowOff>146483</xdr:rowOff>
    </xdr:to>
    <xdr:cxnSp macro="">
      <xdr:nvCxnSpPr>
        <xdr:cNvPr id="189" name="直線コネクタ 188"/>
        <xdr:cNvCxnSpPr/>
      </xdr:nvCxnSpPr>
      <xdr:spPr>
        <a:xfrm flipV="1">
          <a:off x="1130300" y="13172376"/>
          <a:ext cx="889000" cy="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123113</xdr:rowOff>
    </xdr:from>
    <xdr:to>
      <xdr:col>10</xdr:col>
      <xdr:colOff>165100</xdr:colOff>
      <xdr:row>78</xdr:row>
      <xdr:rowOff>53263</xdr:rowOff>
    </xdr:to>
    <xdr:sp macro="" textlink="">
      <xdr:nvSpPr>
        <xdr:cNvPr id="190" name="フローチャート: 判断 189"/>
        <xdr:cNvSpPr/>
      </xdr:nvSpPr>
      <xdr:spPr>
        <a:xfrm>
          <a:off x="1968500" y="13324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44390</xdr:rowOff>
    </xdr:from>
    <xdr:ext cx="469744" cy="259045"/>
    <xdr:sp macro="" textlink="">
      <xdr:nvSpPr>
        <xdr:cNvPr id="191" name="テキスト ボックス 190"/>
        <xdr:cNvSpPr txBox="1"/>
      </xdr:nvSpPr>
      <xdr:spPr>
        <a:xfrm>
          <a:off x="1784428" y="134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162891</xdr:rowOff>
    </xdr:from>
    <xdr:to>
      <xdr:col>6</xdr:col>
      <xdr:colOff>38100</xdr:colOff>
      <xdr:row>78</xdr:row>
      <xdr:rowOff>93041</xdr:rowOff>
    </xdr:to>
    <xdr:sp macro="" textlink="">
      <xdr:nvSpPr>
        <xdr:cNvPr id="192" name="フローチャート: 判断 191"/>
        <xdr:cNvSpPr/>
      </xdr:nvSpPr>
      <xdr:spPr>
        <a:xfrm>
          <a:off x="1079500" y="133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84168</xdr:rowOff>
    </xdr:from>
    <xdr:ext cx="469744" cy="259045"/>
    <xdr:sp macro="" textlink="">
      <xdr:nvSpPr>
        <xdr:cNvPr id="193" name="テキスト ボックス 192"/>
        <xdr:cNvSpPr txBox="1"/>
      </xdr:nvSpPr>
      <xdr:spPr>
        <a:xfrm>
          <a:off x="895428" y="1345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11861</xdr:rowOff>
    </xdr:from>
    <xdr:to>
      <xdr:col>24</xdr:col>
      <xdr:colOff>114300</xdr:colOff>
      <xdr:row>76</xdr:row>
      <xdr:rowOff>113461</xdr:rowOff>
    </xdr:to>
    <xdr:sp macro="" textlink="">
      <xdr:nvSpPr>
        <xdr:cNvPr id="199" name="楕円 198"/>
        <xdr:cNvSpPr/>
      </xdr:nvSpPr>
      <xdr:spPr>
        <a:xfrm>
          <a:off x="4584700" y="1304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34739</xdr:rowOff>
    </xdr:from>
    <xdr:ext cx="534377" cy="259045"/>
    <xdr:sp macro="" textlink="">
      <xdr:nvSpPr>
        <xdr:cNvPr id="200" name="維持補修費該当値テキスト"/>
        <xdr:cNvSpPr txBox="1"/>
      </xdr:nvSpPr>
      <xdr:spPr>
        <a:xfrm>
          <a:off x="4686300" y="12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121971</xdr:rowOff>
    </xdr:from>
    <xdr:to>
      <xdr:col>20</xdr:col>
      <xdr:colOff>38100</xdr:colOff>
      <xdr:row>75</xdr:row>
      <xdr:rowOff>52121</xdr:rowOff>
    </xdr:to>
    <xdr:sp macro="" textlink="">
      <xdr:nvSpPr>
        <xdr:cNvPr id="201" name="楕円 200"/>
        <xdr:cNvSpPr/>
      </xdr:nvSpPr>
      <xdr:spPr>
        <a:xfrm>
          <a:off x="3746500" y="1280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68648</xdr:rowOff>
    </xdr:from>
    <xdr:ext cx="534377" cy="259045"/>
    <xdr:sp macro="" textlink="">
      <xdr:nvSpPr>
        <xdr:cNvPr id="202" name="テキスト ボックス 201"/>
        <xdr:cNvSpPr txBox="1"/>
      </xdr:nvSpPr>
      <xdr:spPr>
        <a:xfrm>
          <a:off x="3530111" y="125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166433</xdr:rowOff>
    </xdr:from>
    <xdr:to>
      <xdr:col>15</xdr:col>
      <xdr:colOff>101600</xdr:colOff>
      <xdr:row>76</xdr:row>
      <xdr:rowOff>96583</xdr:rowOff>
    </xdr:to>
    <xdr:sp macro="" textlink="">
      <xdr:nvSpPr>
        <xdr:cNvPr id="203" name="楕円 202"/>
        <xdr:cNvSpPr/>
      </xdr:nvSpPr>
      <xdr:spPr>
        <a:xfrm>
          <a:off x="2857500" y="1302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113110</xdr:rowOff>
    </xdr:from>
    <xdr:ext cx="534377" cy="259045"/>
    <xdr:sp macro="" textlink="">
      <xdr:nvSpPr>
        <xdr:cNvPr id="204" name="テキスト ボックス 203"/>
        <xdr:cNvSpPr txBox="1"/>
      </xdr:nvSpPr>
      <xdr:spPr>
        <a:xfrm>
          <a:off x="2641111" y="1280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91376</xdr:rowOff>
    </xdr:from>
    <xdr:to>
      <xdr:col>10</xdr:col>
      <xdr:colOff>165100</xdr:colOff>
      <xdr:row>77</xdr:row>
      <xdr:rowOff>21526</xdr:rowOff>
    </xdr:to>
    <xdr:sp macro="" textlink="">
      <xdr:nvSpPr>
        <xdr:cNvPr id="205" name="楕円 204"/>
        <xdr:cNvSpPr/>
      </xdr:nvSpPr>
      <xdr:spPr>
        <a:xfrm>
          <a:off x="1968500" y="131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38054</xdr:rowOff>
    </xdr:from>
    <xdr:ext cx="534377" cy="259045"/>
    <xdr:sp macro="" textlink="">
      <xdr:nvSpPr>
        <xdr:cNvPr id="206" name="テキスト ボックス 205"/>
        <xdr:cNvSpPr txBox="1"/>
      </xdr:nvSpPr>
      <xdr:spPr>
        <a:xfrm>
          <a:off x="1752111" y="1289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95683</xdr:rowOff>
    </xdr:from>
    <xdr:to>
      <xdr:col>6</xdr:col>
      <xdr:colOff>38100</xdr:colOff>
      <xdr:row>77</xdr:row>
      <xdr:rowOff>25833</xdr:rowOff>
    </xdr:to>
    <xdr:sp macro="" textlink="">
      <xdr:nvSpPr>
        <xdr:cNvPr id="207" name="楕円 206"/>
        <xdr:cNvSpPr/>
      </xdr:nvSpPr>
      <xdr:spPr>
        <a:xfrm>
          <a:off x="1079500" y="1312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42359</xdr:rowOff>
    </xdr:from>
    <xdr:ext cx="534377" cy="259045"/>
    <xdr:sp macro="" textlink="">
      <xdr:nvSpPr>
        <xdr:cNvPr id="208" name="テキスト ボックス 207"/>
        <xdr:cNvSpPr txBox="1"/>
      </xdr:nvSpPr>
      <xdr:spPr>
        <a:xfrm>
          <a:off x="863111" y="1290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6186</xdr:rowOff>
    </xdr:from>
    <xdr:to>
      <xdr:col>24</xdr:col>
      <xdr:colOff>62865</xdr:colOff>
      <xdr:row>99</xdr:row>
      <xdr:rowOff>74346</xdr:rowOff>
    </xdr:to>
    <xdr:cxnSp macro="">
      <xdr:nvCxnSpPr>
        <xdr:cNvPr id="233" name="直線コネクタ 232"/>
        <xdr:cNvCxnSpPr/>
      </xdr:nvCxnSpPr>
      <xdr:spPr>
        <a:xfrm flipV="1">
          <a:off x="4633595" y="15608136"/>
          <a:ext cx="1270" cy="1439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78173</xdr:rowOff>
    </xdr:from>
    <xdr:ext cx="534377" cy="259045"/>
    <xdr:sp macro="" textlink="">
      <xdr:nvSpPr>
        <xdr:cNvPr id="234" name="扶助費最小値テキスト"/>
        <xdr:cNvSpPr txBox="1"/>
      </xdr:nvSpPr>
      <xdr:spPr>
        <a:xfrm>
          <a:off x="4686300" y="1705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74346</xdr:rowOff>
    </xdr:from>
    <xdr:to>
      <xdr:col>24</xdr:col>
      <xdr:colOff>152400</xdr:colOff>
      <xdr:row>99</xdr:row>
      <xdr:rowOff>74346</xdr:rowOff>
    </xdr:to>
    <xdr:cxnSp macro="">
      <xdr:nvCxnSpPr>
        <xdr:cNvPr id="235" name="直線コネクタ 234"/>
        <xdr:cNvCxnSpPr/>
      </xdr:nvCxnSpPr>
      <xdr:spPr>
        <a:xfrm>
          <a:off x="4546600" y="17047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124313</xdr:rowOff>
    </xdr:from>
    <xdr:ext cx="599010" cy="259045"/>
    <xdr:sp macro="" textlink="">
      <xdr:nvSpPr>
        <xdr:cNvPr id="236" name="扶助費最大値テキスト"/>
        <xdr:cNvSpPr txBox="1"/>
      </xdr:nvSpPr>
      <xdr:spPr>
        <a:xfrm>
          <a:off x="4686300" y="1538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6186</xdr:rowOff>
    </xdr:from>
    <xdr:to>
      <xdr:col>24</xdr:col>
      <xdr:colOff>152400</xdr:colOff>
      <xdr:row>91</xdr:row>
      <xdr:rowOff>6186</xdr:rowOff>
    </xdr:to>
    <xdr:cxnSp macro="">
      <xdr:nvCxnSpPr>
        <xdr:cNvPr id="237" name="直線コネクタ 236"/>
        <xdr:cNvCxnSpPr/>
      </xdr:nvCxnSpPr>
      <xdr:spPr>
        <a:xfrm>
          <a:off x="4546600" y="15608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75057</xdr:rowOff>
    </xdr:from>
    <xdr:to>
      <xdr:col>24</xdr:col>
      <xdr:colOff>63500</xdr:colOff>
      <xdr:row>97</xdr:row>
      <xdr:rowOff>110680</xdr:rowOff>
    </xdr:to>
    <xdr:cxnSp macro="">
      <xdr:nvCxnSpPr>
        <xdr:cNvPr id="238" name="直線コネクタ 237"/>
        <xdr:cNvCxnSpPr/>
      </xdr:nvCxnSpPr>
      <xdr:spPr>
        <a:xfrm>
          <a:off x="3797300" y="16705707"/>
          <a:ext cx="8382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64774</xdr:rowOff>
    </xdr:from>
    <xdr:ext cx="534377" cy="259045"/>
    <xdr:sp macro="" textlink="">
      <xdr:nvSpPr>
        <xdr:cNvPr id="239" name="扶助費平均値テキスト"/>
        <xdr:cNvSpPr txBox="1"/>
      </xdr:nvSpPr>
      <xdr:spPr>
        <a:xfrm>
          <a:off x="4686300" y="1635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41897</xdr:rowOff>
    </xdr:from>
    <xdr:to>
      <xdr:col>24</xdr:col>
      <xdr:colOff>114300</xdr:colOff>
      <xdr:row>96</xdr:row>
      <xdr:rowOff>143497</xdr:rowOff>
    </xdr:to>
    <xdr:sp macro="" textlink="">
      <xdr:nvSpPr>
        <xdr:cNvPr id="240" name="フローチャート: 判断 239"/>
        <xdr:cNvSpPr/>
      </xdr:nvSpPr>
      <xdr:spPr>
        <a:xfrm>
          <a:off x="4584700" y="1650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75057</xdr:rowOff>
    </xdr:from>
    <xdr:to>
      <xdr:col>19</xdr:col>
      <xdr:colOff>177800</xdr:colOff>
      <xdr:row>97</xdr:row>
      <xdr:rowOff>82728</xdr:rowOff>
    </xdr:to>
    <xdr:cxnSp macro="">
      <xdr:nvCxnSpPr>
        <xdr:cNvPr id="241" name="直線コネクタ 240"/>
        <xdr:cNvCxnSpPr/>
      </xdr:nvCxnSpPr>
      <xdr:spPr>
        <a:xfrm flipV="1">
          <a:off x="2908300" y="16705707"/>
          <a:ext cx="889000" cy="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44069</xdr:rowOff>
    </xdr:from>
    <xdr:to>
      <xdr:col>20</xdr:col>
      <xdr:colOff>38100</xdr:colOff>
      <xdr:row>96</xdr:row>
      <xdr:rowOff>145669</xdr:rowOff>
    </xdr:to>
    <xdr:sp macro="" textlink="">
      <xdr:nvSpPr>
        <xdr:cNvPr id="242" name="フローチャート: 判断 241"/>
        <xdr:cNvSpPr/>
      </xdr:nvSpPr>
      <xdr:spPr>
        <a:xfrm>
          <a:off x="3746500" y="165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162196</xdr:rowOff>
    </xdr:from>
    <xdr:ext cx="534377" cy="259045"/>
    <xdr:sp macro="" textlink="">
      <xdr:nvSpPr>
        <xdr:cNvPr id="243" name="テキスト ボックス 242"/>
        <xdr:cNvSpPr txBox="1"/>
      </xdr:nvSpPr>
      <xdr:spPr>
        <a:xfrm>
          <a:off x="3530111" y="1627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82728</xdr:rowOff>
    </xdr:from>
    <xdr:to>
      <xdr:col>15</xdr:col>
      <xdr:colOff>50800</xdr:colOff>
      <xdr:row>98</xdr:row>
      <xdr:rowOff>7138</xdr:rowOff>
    </xdr:to>
    <xdr:cxnSp macro="">
      <xdr:nvCxnSpPr>
        <xdr:cNvPr id="244" name="直線コネクタ 243"/>
        <xdr:cNvCxnSpPr/>
      </xdr:nvCxnSpPr>
      <xdr:spPr>
        <a:xfrm flipV="1">
          <a:off x="2019300" y="16713378"/>
          <a:ext cx="889000" cy="9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78042</xdr:rowOff>
    </xdr:from>
    <xdr:to>
      <xdr:col>15</xdr:col>
      <xdr:colOff>101600</xdr:colOff>
      <xdr:row>97</xdr:row>
      <xdr:rowOff>8192</xdr:rowOff>
    </xdr:to>
    <xdr:sp macro="" textlink="">
      <xdr:nvSpPr>
        <xdr:cNvPr id="245" name="フローチャート: 判断 244"/>
        <xdr:cNvSpPr/>
      </xdr:nvSpPr>
      <xdr:spPr>
        <a:xfrm>
          <a:off x="2857500" y="1653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24719</xdr:rowOff>
    </xdr:from>
    <xdr:ext cx="534377" cy="259045"/>
    <xdr:sp macro="" textlink="">
      <xdr:nvSpPr>
        <xdr:cNvPr id="246" name="テキスト ボックス 245"/>
        <xdr:cNvSpPr txBox="1"/>
      </xdr:nvSpPr>
      <xdr:spPr>
        <a:xfrm>
          <a:off x="2641111" y="1631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7138</xdr:rowOff>
    </xdr:from>
    <xdr:to>
      <xdr:col>10</xdr:col>
      <xdr:colOff>114300</xdr:colOff>
      <xdr:row>98</xdr:row>
      <xdr:rowOff>28639</xdr:rowOff>
    </xdr:to>
    <xdr:cxnSp macro="">
      <xdr:nvCxnSpPr>
        <xdr:cNvPr id="247" name="直線コネクタ 246"/>
        <xdr:cNvCxnSpPr/>
      </xdr:nvCxnSpPr>
      <xdr:spPr>
        <a:xfrm flipV="1">
          <a:off x="1130300" y="16809238"/>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156871</xdr:rowOff>
    </xdr:from>
    <xdr:to>
      <xdr:col>10</xdr:col>
      <xdr:colOff>165100</xdr:colOff>
      <xdr:row>97</xdr:row>
      <xdr:rowOff>87021</xdr:rowOff>
    </xdr:to>
    <xdr:sp macro="" textlink="">
      <xdr:nvSpPr>
        <xdr:cNvPr id="248" name="フローチャート: 判断 247"/>
        <xdr:cNvSpPr/>
      </xdr:nvSpPr>
      <xdr:spPr>
        <a:xfrm>
          <a:off x="1968500" y="1661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103548</xdr:rowOff>
    </xdr:from>
    <xdr:ext cx="534377" cy="259045"/>
    <xdr:sp macro="" textlink="">
      <xdr:nvSpPr>
        <xdr:cNvPr id="249" name="テキスト ボックス 248"/>
        <xdr:cNvSpPr txBox="1"/>
      </xdr:nvSpPr>
      <xdr:spPr>
        <a:xfrm>
          <a:off x="1752111" y="1639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62001</xdr:rowOff>
    </xdr:from>
    <xdr:to>
      <xdr:col>6</xdr:col>
      <xdr:colOff>38100</xdr:colOff>
      <xdr:row>97</xdr:row>
      <xdr:rowOff>163601</xdr:rowOff>
    </xdr:to>
    <xdr:sp macro="" textlink="">
      <xdr:nvSpPr>
        <xdr:cNvPr id="250" name="フローチャート: 判断 249"/>
        <xdr:cNvSpPr/>
      </xdr:nvSpPr>
      <xdr:spPr>
        <a:xfrm>
          <a:off x="1079500" y="16692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8678</xdr:rowOff>
    </xdr:from>
    <xdr:ext cx="534377" cy="259045"/>
    <xdr:sp macro="" textlink="">
      <xdr:nvSpPr>
        <xdr:cNvPr id="251" name="テキスト ボックス 250"/>
        <xdr:cNvSpPr txBox="1"/>
      </xdr:nvSpPr>
      <xdr:spPr>
        <a:xfrm>
          <a:off x="863111" y="1646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59880</xdr:rowOff>
    </xdr:from>
    <xdr:to>
      <xdr:col>24</xdr:col>
      <xdr:colOff>114300</xdr:colOff>
      <xdr:row>97</xdr:row>
      <xdr:rowOff>161480</xdr:rowOff>
    </xdr:to>
    <xdr:sp macro="" textlink="">
      <xdr:nvSpPr>
        <xdr:cNvPr id="257" name="楕円 256"/>
        <xdr:cNvSpPr/>
      </xdr:nvSpPr>
      <xdr:spPr>
        <a:xfrm>
          <a:off x="4584700" y="166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38307</xdr:rowOff>
    </xdr:from>
    <xdr:ext cx="534377" cy="259045"/>
    <xdr:sp macro="" textlink="">
      <xdr:nvSpPr>
        <xdr:cNvPr id="258" name="扶助費該当値テキスト"/>
        <xdr:cNvSpPr txBox="1"/>
      </xdr:nvSpPr>
      <xdr:spPr>
        <a:xfrm>
          <a:off x="4686300" y="1666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24257</xdr:rowOff>
    </xdr:from>
    <xdr:to>
      <xdr:col>20</xdr:col>
      <xdr:colOff>38100</xdr:colOff>
      <xdr:row>97</xdr:row>
      <xdr:rowOff>125857</xdr:rowOff>
    </xdr:to>
    <xdr:sp macro="" textlink="">
      <xdr:nvSpPr>
        <xdr:cNvPr id="259" name="楕円 258"/>
        <xdr:cNvSpPr/>
      </xdr:nvSpPr>
      <xdr:spPr>
        <a:xfrm>
          <a:off x="3746500" y="1665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116984</xdr:rowOff>
    </xdr:from>
    <xdr:ext cx="534377" cy="259045"/>
    <xdr:sp macro="" textlink="">
      <xdr:nvSpPr>
        <xdr:cNvPr id="260" name="テキスト ボックス 259"/>
        <xdr:cNvSpPr txBox="1"/>
      </xdr:nvSpPr>
      <xdr:spPr>
        <a:xfrm>
          <a:off x="3530111" y="1674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31928</xdr:rowOff>
    </xdr:from>
    <xdr:to>
      <xdr:col>15</xdr:col>
      <xdr:colOff>101600</xdr:colOff>
      <xdr:row>97</xdr:row>
      <xdr:rowOff>133528</xdr:rowOff>
    </xdr:to>
    <xdr:sp macro="" textlink="">
      <xdr:nvSpPr>
        <xdr:cNvPr id="261" name="楕円 260"/>
        <xdr:cNvSpPr/>
      </xdr:nvSpPr>
      <xdr:spPr>
        <a:xfrm>
          <a:off x="2857500" y="1666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124655</xdr:rowOff>
    </xdr:from>
    <xdr:ext cx="534377" cy="259045"/>
    <xdr:sp macro="" textlink="">
      <xdr:nvSpPr>
        <xdr:cNvPr id="262" name="テキスト ボックス 261"/>
        <xdr:cNvSpPr txBox="1"/>
      </xdr:nvSpPr>
      <xdr:spPr>
        <a:xfrm>
          <a:off x="2641111" y="1675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127788</xdr:rowOff>
    </xdr:from>
    <xdr:to>
      <xdr:col>10</xdr:col>
      <xdr:colOff>165100</xdr:colOff>
      <xdr:row>98</xdr:row>
      <xdr:rowOff>57938</xdr:rowOff>
    </xdr:to>
    <xdr:sp macro="" textlink="">
      <xdr:nvSpPr>
        <xdr:cNvPr id="263" name="楕円 262"/>
        <xdr:cNvSpPr/>
      </xdr:nvSpPr>
      <xdr:spPr>
        <a:xfrm>
          <a:off x="1968500" y="167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49065</xdr:rowOff>
    </xdr:from>
    <xdr:ext cx="534377" cy="259045"/>
    <xdr:sp macro="" textlink="">
      <xdr:nvSpPr>
        <xdr:cNvPr id="264" name="テキスト ボックス 263"/>
        <xdr:cNvSpPr txBox="1"/>
      </xdr:nvSpPr>
      <xdr:spPr>
        <a:xfrm>
          <a:off x="1752111" y="1685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149289</xdr:rowOff>
    </xdr:from>
    <xdr:to>
      <xdr:col>6</xdr:col>
      <xdr:colOff>38100</xdr:colOff>
      <xdr:row>98</xdr:row>
      <xdr:rowOff>79439</xdr:rowOff>
    </xdr:to>
    <xdr:sp macro="" textlink="">
      <xdr:nvSpPr>
        <xdr:cNvPr id="265" name="楕円 264"/>
        <xdr:cNvSpPr/>
      </xdr:nvSpPr>
      <xdr:spPr>
        <a:xfrm>
          <a:off x="1079500" y="1677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70566</xdr:rowOff>
    </xdr:from>
    <xdr:ext cx="534377" cy="259045"/>
    <xdr:sp macro="" textlink="">
      <xdr:nvSpPr>
        <xdr:cNvPr id="266" name="テキスト ボックス 265"/>
        <xdr:cNvSpPr txBox="1"/>
      </xdr:nvSpPr>
      <xdr:spPr>
        <a:xfrm>
          <a:off x="863111" y="1687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6045</xdr:rowOff>
    </xdr:from>
    <xdr:to>
      <xdr:col>54</xdr:col>
      <xdr:colOff>189865</xdr:colOff>
      <xdr:row>38</xdr:row>
      <xdr:rowOff>78076</xdr:rowOff>
    </xdr:to>
    <xdr:cxnSp macro="">
      <xdr:nvCxnSpPr>
        <xdr:cNvPr id="292" name="直線コネクタ 291"/>
        <xdr:cNvCxnSpPr/>
      </xdr:nvCxnSpPr>
      <xdr:spPr>
        <a:xfrm flipV="1">
          <a:off x="10475595" y="5320995"/>
          <a:ext cx="1270" cy="1272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81903</xdr:rowOff>
    </xdr:from>
    <xdr:ext cx="534377" cy="259045"/>
    <xdr:sp macro="" textlink="">
      <xdr:nvSpPr>
        <xdr:cNvPr id="293" name="補助費等最小値テキスト"/>
        <xdr:cNvSpPr txBox="1"/>
      </xdr:nvSpPr>
      <xdr:spPr>
        <a:xfrm>
          <a:off x="10528300" y="659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78076</xdr:rowOff>
    </xdr:from>
    <xdr:to>
      <xdr:col>55</xdr:col>
      <xdr:colOff>88900</xdr:colOff>
      <xdr:row>38</xdr:row>
      <xdr:rowOff>78076</xdr:rowOff>
    </xdr:to>
    <xdr:cxnSp macro="">
      <xdr:nvCxnSpPr>
        <xdr:cNvPr id="294" name="直線コネクタ 293"/>
        <xdr:cNvCxnSpPr/>
      </xdr:nvCxnSpPr>
      <xdr:spPr>
        <a:xfrm>
          <a:off x="10388600" y="6593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124172</xdr:rowOff>
    </xdr:from>
    <xdr:ext cx="599010" cy="259045"/>
    <xdr:sp macro="" textlink="">
      <xdr:nvSpPr>
        <xdr:cNvPr id="295" name="補助費等最大値テキスト"/>
        <xdr:cNvSpPr txBox="1"/>
      </xdr:nvSpPr>
      <xdr:spPr>
        <a:xfrm>
          <a:off x="10528300" y="5096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6045</xdr:rowOff>
    </xdr:from>
    <xdr:to>
      <xdr:col>55</xdr:col>
      <xdr:colOff>88900</xdr:colOff>
      <xdr:row>31</xdr:row>
      <xdr:rowOff>6045</xdr:rowOff>
    </xdr:to>
    <xdr:cxnSp macro="">
      <xdr:nvCxnSpPr>
        <xdr:cNvPr id="296" name="直線コネクタ 295"/>
        <xdr:cNvCxnSpPr/>
      </xdr:nvCxnSpPr>
      <xdr:spPr>
        <a:xfrm>
          <a:off x="10388600" y="5320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121728</xdr:rowOff>
    </xdr:from>
    <xdr:to>
      <xdr:col>55</xdr:col>
      <xdr:colOff>0</xdr:colOff>
      <xdr:row>33</xdr:row>
      <xdr:rowOff>169113</xdr:rowOff>
    </xdr:to>
    <xdr:cxnSp macro="">
      <xdr:nvCxnSpPr>
        <xdr:cNvPr id="297" name="直線コネクタ 296"/>
        <xdr:cNvCxnSpPr/>
      </xdr:nvCxnSpPr>
      <xdr:spPr>
        <a:xfrm>
          <a:off x="9639300" y="5779578"/>
          <a:ext cx="838200" cy="4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159311</xdr:rowOff>
    </xdr:from>
    <xdr:ext cx="534377" cy="259045"/>
    <xdr:sp macro="" textlink="">
      <xdr:nvSpPr>
        <xdr:cNvPr id="298" name="補助費等平均値テキスト"/>
        <xdr:cNvSpPr txBox="1"/>
      </xdr:nvSpPr>
      <xdr:spPr>
        <a:xfrm>
          <a:off x="10528300" y="6160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9434</xdr:rowOff>
    </xdr:from>
    <xdr:to>
      <xdr:col>55</xdr:col>
      <xdr:colOff>50800</xdr:colOff>
      <xdr:row>36</xdr:row>
      <xdr:rowOff>111034</xdr:rowOff>
    </xdr:to>
    <xdr:sp macro="" textlink="">
      <xdr:nvSpPr>
        <xdr:cNvPr id="299" name="フローチャート: 判断 298"/>
        <xdr:cNvSpPr/>
      </xdr:nvSpPr>
      <xdr:spPr>
        <a:xfrm>
          <a:off x="10426700" y="61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121728</xdr:rowOff>
    </xdr:from>
    <xdr:to>
      <xdr:col>50</xdr:col>
      <xdr:colOff>114300</xdr:colOff>
      <xdr:row>35</xdr:row>
      <xdr:rowOff>48118</xdr:rowOff>
    </xdr:to>
    <xdr:cxnSp macro="">
      <xdr:nvCxnSpPr>
        <xdr:cNvPr id="300" name="直線コネクタ 299"/>
        <xdr:cNvCxnSpPr/>
      </xdr:nvCxnSpPr>
      <xdr:spPr>
        <a:xfrm flipV="1">
          <a:off x="8750300" y="5779578"/>
          <a:ext cx="889000" cy="26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19068</xdr:rowOff>
    </xdr:from>
    <xdr:to>
      <xdr:col>50</xdr:col>
      <xdr:colOff>165100</xdr:colOff>
      <xdr:row>36</xdr:row>
      <xdr:rowOff>120668</xdr:rowOff>
    </xdr:to>
    <xdr:sp macro="" textlink="">
      <xdr:nvSpPr>
        <xdr:cNvPr id="301" name="フローチャート: 判断 300"/>
        <xdr:cNvSpPr/>
      </xdr:nvSpPr>
      <xdr:spPr>
        <a:xfrm>
          <a:off x="9588500" y="61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111795</xdr:rowOff>
    </xdr:from>
    <xdr:ext cx="534377" cy="259045"/>
    <xdr:sp macro="" textlink="">
      <xdr:nvSpPr>
        <xdr:cNvPr id="302" name="テキスト ボックス 301"/>
        <xdr:cNvSpPr txBox="1"/>
      </xdr:nvSpPr>
      <xdr:spPr>
        <a:xfrm>
          <a:off x="9372111" y="628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24595</xdr:rowOff>
    </xdr:from>
    <xdr:to>
      <xdr:col>45</xdr:col>
      <xdr:colOff>177800</xdr:colOff>
      <xdr:row>35</xdr:row>
      <xdr:rowOff>48118</xdr:rowOff>
    </xdr:to>
    <xdr:cxnSp macro="">
      <xdr:nvCxnSpPr>
        <xdr:cNvPr id="303" name="直線コネクタ 302"/>
        <xdr:cNvCxnSpPr/>
      </xdr:nvCxnSpPr>
      <xdr:spPr>
        <a:xfrm>
          <a:off x="7861300" y="6025345"/>
          <a:ext cx="889000" cy="2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23847</xdr:rowOff>
    </xdr:from>
    <xdr:to>
      <xdr:col>46</xdr:col>
      <xdr:colOff>38100</xdr:colOff>
      <xdr:row>36</xdr:row>
      <xdr:rowOff>125447</xdr:rowOff>
    </xdr:to>
    <xdr:sp macro="" textlink="">
      <xdr:nvSpPr>
        <xdr:cNvPr id="304" name="フローチャート: 判断 303"/>
        <xdr:cNvSpPr/>
      </xdr:nvSpPr>
      <xdr:spPr>
        <a:xfrm>
          <a:off x="8699500" y="619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116574</xdr:rowOff>
    </xdr:from>
    <xdr:ext cx="534377" cy="259045"/>
    <xdr:sp macro="" textlink="">
      <xdr:nvSpPr>
        <xdr:cNvPr id="305" name="テキスト ボックス 304"/>
        <xdr:cNvSpPr txBox="1"/>
      </xdr:nvSpPr>
      <xdr:spPr>
        <a:xfrm>
          <a:off x="8483111" y="628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24595</xdr:rowOff>
    </xdr:from>
    <xdr:to>
      <xdr:col>41</xdr:col>
      <xdr:colOff>50800</xdr:colOff>
      <xdr:row>35</xdr:row>
      <xdr:rowOff>44907</xdr:rowOff>
    </xdr:to>
    <xdr:cxnSp macro="">
      <xdr:nvCxnSpPr>
        <xdr:cNvPr id="306" name="直線コネクタ 305"/>
        <xdr:cNvCxnSpPr/>
      </xdr:nvCxnSpPr>
      <xdr:spPr>
        <a:xfrm flipV="1">
          <a:off x="6972300" y="6025345"/>
          <a:ext cx="889000" cy="2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20081</xdr:rowOff>
    </xdr:from>
    <xdr:to>
      <xdr:col>41</xdr:col>
      <xdr:colOff>101600</xdr:colOff>
      <xdr:row>36</xdr:row>
      <xdr:rowOff>121681</xdr:rowOff>
    </xdr:to>
    <xdr:sp macro="" textlink="">
      <xdr:nvSpPr>
        <xdr:cNvPr id="307" name="フローチャート: 判断 306"/>
        <xdr:cNvSpPr/>
      </xdr:nvSpPr>
      <xdr:spPr>
        <a:xfrm>
          <a:off x="7810500" y="619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112808</xdr:rowOff>
    </xdr:from>
    <xdr:ext cx="534377" cy="259045"/>
    <xdr:sp macro="" textlink="">
      <xdr:nvSpPr>
        <xdr:cNvPr id="308" name="テキスト ボックス 307"/>
        <xdr:cNvSpPr txBox="1"/>
      </xdr:nvSpPr>
      <xdr:spPr>
        <a:xfrm>
          <a:off x="7594111" y="628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132846</xdr:rowOff>
    </xdr:from>
    <xdr:to>
      <xdr:col>36</xdr:col>
      <xdr:colOff>165100</xdr:colOff>
      <xdr:row>37</xdr:row>
      <xdr:rowOff>62996</xdr:rowOff>
    </xdr:to>
    <xdr:sp macro="" textlink="">
      <xdr:nvSpPr>
        <xdr:cNvPr id="309" name="フローチャート: 判断 308"/>
        <xdr:cNvSpPr/>
      </xdr:nvSpPr>
      <xdr:spPr>
        <a:xfrm>
          <a:off x="6921500" y="630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54123</xdr:rowOff>
    </xdr:from>
    <xdr:ext cx="534377" cy="259045"/>
    <xdr:sp macro="" textlink="">
      <xdr:nvSpPr>
        <xdr:cNvPr id="310" name="テキスト ボックス 309"/>
        <xdr:cNvSpPr txBox="1"/>
      </xdr:nvSpPr>
      <xdr:spPr>
        <a:xfrm>
          <a:off x="6705111" y="639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118313</xdr:rowOff>
    </xdr:from>
    <xdr:to>
      <xdr:col>55</xdr:col>
      <xdr:colOff>50800</xdr:colOff>
      <xdr:row>34</xdr:row>
      <xdr:rowOff>48463</xdr:rowOff>
    </xdr:to>
    <xdr:sp macro="" textlink="">
      <xdr:nvSpPr>
        <xdr:cNvPr id="316" name="楕円 315"/>
        <xdr:cNvSpPr/>
      </xdr:nvSpPr>
      <xdr:spPr>
        <a:xfrm>
          <a:off x="10426700" y="577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141190</xdr:rowOff>
    </xdr:from>
    <xdr:ext cx="534377" cy="259045"/>
    <xdr:sp macro="" textlink="">
      <xdr:nvSpPr>
        <xdr:cNvPr id="317" name="補助費等該当値テキスト"/>
        <xdr:cNvSpPr txBox="1"/>
      </xdr:nvSpPr>
      <xdr:spPr>
        <a:xfrm>
          <a:off x="10528300" y="562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70928</xdr:rowOff>
    </xdr:from>
    <xdr:to>
      <xdr:col>50</xdr:col>
      <xdr:colOff>165100</xdr:colOff>
      <xdr:row>34</xdr:row>
      <xdr:rowOff>1078</xdr:rowOff>
    </xdr:to>
    <xdr:sp macro="" textlink="">
      <xdr:nvSpPr>
        <xdr:cNvPr id="318" name="楕円 317"/>
        <xdr:cNvSpPr/>
      </xdr:nvSpPr>
      <xdr:spPr>
        <a:xfrm>
          <a:off x="9588500" y="572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32</xdr:row>
      <xdr:rowOff>17605</xdr:rowOff>
    </xdr:from>
    <xdr:ext cx="534377" cy="259045"/>
    <xdr:sp macro="" textlink="">
      <xdr:nvSpPr>
        <xdr:cNvPr id="319" name="テキスト ボックス 318"/>
        <xdr:cNvSpPr txBox="1"/>
      </xdr:nvSpPr>
      <xdr:spPr>
        <a:xfrm>
          <a:off x="9372111" y="550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168768</xdr:rowOff>
    </xdr:from>
    <xdr:to>
      <xdr:col>46</xdr:col>
      <xdr:colOff>38100</xdr:colOff>
      <xdr:row>35</xdr:row>
      <xdr:rowOff>98918</xdr:rowOff>
    </xdr:to>
    <xdr:sp macro="" textlink="">
      <xdr:nvSpPr>
        <xdr:cNvPr id="320" name="楕円 319"/>
        <xdr:cNvSpPr/>
      </xdr:nvSpPr>
      <xdr:spPr>
        <a:xfrm>
          <a:off x="8699500" y="599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115445</xdr:rowOff>
    </xdr:from>
    <xdr:ext cx="534377" cy="259045"/>
    <xdr:sp macro="" textlink="">
      <xdr:nvSpPr>
        <xdr:cNvPr id="321" name="テキスト ボックス 320"/>
        <xdr:cNvSpPr txBox="1"/>
      </xdr:nvSpPr>
      <xdr:spPr>
        <a:xfrm>
          <a:off x="8483111" y="577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145245</xdr:rowOff>
    </xdr:from>
    <xdr:to>
      <xdr:col>41</xdr:col>
      <xdr:colOff>101600</xdr:colOff>
      <xdr:row>35</xdr:row>
      <xdr:rowOff>75395</xdr:rowOff>
    </xdr:to>
    <xdr:sp macro="" textlink="">
      <xdr:nvSpPr>
        <xdr:cNvPr id="322" name="楕円 321"/>
        <xdr:cNvSpPr/>
      </xdr:nvSpPr>
      <xdr:spPr>
        <a:xfrm>
          <a:off x="7810500" y="597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91922</xdr:rowOff>
    </xdr:from>
    <xdr:ext cx="534377" cy="259045"/>
    <xdr:sp macro="" textlink="">
      <xdr:nvSpPr>
        <xdr:cNvPr id="323" name="テキスト ボックス 322"/>
        <xdr:cNvSpPr txBox="1"/>
      </xdr:nvSpPr>
      <xdr:spPr>
        <a:xfrm>
          <a:off x="7594111" y="574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165557</xdr:rowOff>
    </xdr:from>
    <xdr:to>
      <xdr:col>36</xdr:col>
      <xdr:colOff>165100</xdr:colOff>
      <xdr:row>35</xdr:row>
      <xdr:rowOff>95707</xdr:rowOff>
    </xdr:to>
    <xdr:sp macro="" textlink="">
      <xdr:nvSpPr>
        <xdr:cNvPr id="324" name="楕円 323"/>
        <xdr:cNvSpPr/>
      </xdr:nvSpPr>
      <xdr:spPr>
        <a:xfrm>
          <a:off x="6921500" y="59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112234</xdr:rowOff>
    </xdr:from>
    <xdr:ext cx="534377" cy="259045"/>
    <xdr:sp macro="" textlink="">
      <xdr:nvSpPr>
        <xdr:cNvPr id="325" name="テキスト ボックス 324"/>
        <xdr:cNvSpPr txBox="1"/>
      </xdr:nvSpPr>
      <xdr:spPr>
        <a:xfrm>
          <a:off x="6705111" y="577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1" name="テキスト ボックス 340"/>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161295</xdr:rowOff>
    </xdr:from>
    <xdr:to>
      <xdr:col>54</xdr:col>
      <xdr:colOff>189865</xdr:colOff>
      <xdr:row>58</xdr:row>
      <xdr:rowOff>132126</xdr:rowOff>
    </xdr:to>
    <xdr:cxnSp macro="">
      <xdr:nvCxnSpPr>
        <xdr:cNvPr id="349" name="直線コネクタ 348"/>
        <xdr:cNvCxnSpPr/>
      </xdr:nvCxnSpPr>
      <xdr:spPr>
        <a:xfrm flipV="1">
          <a:off x="10475595" y="8905245"/>
          <a:ext cx="1270" cy="1170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135953</xdr:rowOff>
    </xdr:from>
    <xdr:ext cx="534377" cy="259045"/>
    <xdr:sp macro="" textlink="">
      <xdr:nvSpPr>
        <xdr:cNvPr id="350" name="普通建設事業費最小値テキスト"/>
        <xdr:cNvSpPr txBox="1"/>
      </xdr:nvSpPr>
      <xdr:spPr>
        <a:xfrm>
          <a:off x="10528300" y="1008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132126</xdr:rowOff>
    </xdr:from>
    <xdr:to>
      <xdr:col>55</xdr:col>
      <xdr:colOff>88900</xdr:colOff>
      <xdr:row>58</xdr:row>
      <xdr:rowOff>132126</xdr:rowOff>
    </xdr:to>
    <xdr:cxnSp macro="">
      <xdr:nvCxnSpPr>
        <xdr:cNvPr id="351" name="直線コネクタ 350"/>
        <xdr:cNvCxnSpPr/>
      </xdr:nvCxnSpPr>
      <xdr:spPr>
        <a:xfrm>
          <a:off x="10388600" y="1007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107972</xdr:rowOff>
    </xdr:from>
    <xdr:ext cx="599010" cy="259045"/>
    <xdr:sp macro="" textlink="">
      <xdr:nvSpPr>
        <xdr:cNvPr id="352" name="普通建設事業費最大値テキスト"/>
        <xdr:cNvSpPr txBox="1"/>
      </xdr:nvSpPr>
      <xdr:spPr>
        <a:xfrm>
          <a:off x="10528300" y="868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161295</xdr:rowOff>
    </xdr:from>
    <xdr:to>
      <xdr:col>55</xdr:col>
      <xdr:colOff>88900</xdr:colOff>
      <xdr:row>51</xdr:row>
      <xdr:rowOff>161295</xdr:rowOff>
    </xdr:to>
    <xdr:cxnSp macro="">
      <xdr:nvCxnSpPr>
        <xdr:cNvPr id="353" name="直線コネクタ 352"/>
        <xdr:cNvCxnSpPr/>
      </xdr:nvCxnSpPr>
      <xdr:spPr>
        <a:xfrm>
          <a:off x="10388600" y="8905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109350</xdr:rowOff>
    </xdr:from>
    <xdr:to>
      <xdr:col>55</xdr:col>
      <xdr:colOff>0</xdr:colOff>
      <xdr:row>53</xdr:row>
      <xdr:rowOff>70594</xdr:rowOff>
    </xdr:to>
    <xdr:cxnSp macro="">
      <xdr:nvCxnSpPr>
        <xdr:cNvPr id="354" name="直線コネクタ 353"/>
        <xdr:cNvCxnSpPr/>
      </xdr:nvCxnSpPr>
      <xdr:spPr>
        <a:xfrm>
          <a:off x="9639300" y="9024750"/>
          <a:ext cx="838200" cy="13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130687</xdr:rowOff>
    </xdr:from>
    <xdr:ext cx="534377" cy="259045"/>
    <xdr:sp macro="" textlink="">
      <xdr:nvSpPr>
        <xdr:cNvPr id="355" name="普通建設事業費平均値テキスト"/>
        <xdr:cNvSpPr txBox="1"/>
      </xdr:nvSpPr>
      <xdr:spPr>
        <a:xfrm>
          <a:off x="10528300" y="95604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152260</xdr:rowOff>
    </xdr:from>
    <xdr:to>
      <xdr:col>55</xdr:col>
      <xdr:colOff>50800</xdr:colOff>
      <xdr:row>56</xdr:row>
      <xdr:rowOff>82410</xdr:rowOff>
    </xdr:to>
    <xdr:sp macro="" textlink="">
      <xdr:nvSpPr>
        <xdr:cNvPr id="356" name="フローチャート: 判断 355"/>
        <xdr:cNvSpPr/>
      </xdr:nvSpPr>
      <xdr:spPr>
        <a:xfrm>
          <a:off x="10426700" y="958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109350</xdr:rowOff>
    </xdr:from>
    <xdr:to>
      <xdr:col>50</xdr:col>
      <xdr:colOff>114300</xdr:colOff>
      <xdr:row>53</xdr:row>
      <xdr:rowOff>118341</xdr:rowOff>
    </xdr:to>
    <xdr:cxnSp macro="">
      <xdr:nvCxnSpPr>
        <xdr:cNvPr id="357" name="直線コネクタ 356"/>
        <xdr:cNvCxnSpPr/>
      </xdr:nvCxnSpPr>
      <xdr:spPr>
        <a:xfrm flipV="1">
          <a:off x="8750300" y="9024750"/>
          <a:ext cx="889000" cy="18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141363</xdr:rowOff>
    </xdr:from>
    <xdr:to>
      <xdr:col>50</xdr:col>
      <xdr:colOff>165100</xdr:colOff>
      <xdr:row>56</xdr:row>
      <xdr:rowOff>71513</xdr:rowOff>
    </xdr:to>
    <xdr:sp macro="" textlink="">
      <xdr:nvSpPr>
        <xdr:cNvPr id="358" name="フローチャート: 判断 357"/>
        <xdr:cNvSpPr/>
      </xdr:nvSpPr>
      <xdr:spPr>
        <a:xfrm>
          <a:off x="9588500" y="9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62640</xdr:rowOff>
    </xdr:from>
    <xdr:ext cx="534377" cy="259045"/>
    <xdr:sp macro="" textlink="">
      <xdr:nvSpPr>
        <xdr:cNvPr id="359" name="テキスト ボックス 358"/>
        <xdr:cNvSpPr txBox="1"/>
      </xdr:nvSpPr>
      <xdr:spPr>
        <a:xfrm>
          <a:off x="937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19167</xdr:rowOff>
    </xdr:from>
    <xdr:to>
      <xdr:col>45</xdr:col>
      <xdr:colOff>177800</xdr:colOff>
      <xdr:row>53</xdr:row>
      <xdr:rowOff>118341</xdr:rowOff>
    </xdr:to>
    <xdr:cxnSp macro="">
      <xdr:nvCxnSpPr>
        <xdr:cNvPr id="360" name="直線コネクタ 359"/>
        <xdr:cNvCxnSpPr/>
      </xdr:nvCxnSpPr>
      <xdr:spPr>
        <a:xfrm>
          <a:off x="7861300" y="9106017"/>
          <a:ext cx="889000" cy="9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166479</xdr:rowOff>
    </xdr:from>
    <xdr:to>
      <xdr:col>46</xdr:col>
      <xdr:colOff>38100</xdr:colOff>
      <xdr:row>56</xdr:row>
      <xdr:rowOff>96629</xdr:rowOff>
    </xdr:to>
    <xdr:sp macro="" textlink="">
      <xdr:nvSpPr>
        <xdr:cNvPr id="361" name="フローチャート: 判断 360"/>
        <xdr:cNvSpPr/>
      </xdr:nvSpPr>
      <xdr:spPr>
        <a:xfrm>
          <a:off x="8699500" y="959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87756</xdr:rowOff>
    </xdr:from>
    <xdr:ext cx="534377" cy="259045"/>
    <xdr:sp macro="" textlink="">
      <xdr:nvSpPr>
        <xdr:cNvPr id="362" name="テキスト ボックス 361"/>
        <xdr:cNvSpPr txBox="1"/>
      </xdr:nvSpPr>
      <xdr:spPr>
        <a:xfrm>
          <a:off x="8483111" y="96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64133</xdr:rowOff>
    </xdr:from>
    <xdr:to>
      <xdr:col>41</xdr:col>
      <xdr:colOff>50800</xdr:colOff>
      <xdr:row>53</xdr:row>
      <xdr:rowOff>19167</xdr:rowOff>
    </xdr:to>
    <xdr:cxnSp macro="">
      <xdr:nvCxnSpPr>
        <xdr:cNvPr id="363" name="直線コネクタ 362"/>
        <xdr:cNvCxnSpPr/>
      </xdr:nvCxnSpPr>
      <xdr:spPr>
        <a:xfrm>
          <a:off x="6972300" y="8636633"/>
          <a:ext cx="889000" cy="46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147978</xdr:rowOff>
    </xdr:from>
    <xdr:to>
      <xdr:col>41</xdr:col>
      <xdr:colOff>101600</xdr:colOff>
      <xdr:row>55</xdr:row>
      <xdr:rowOff>78128</xdr:rowOff>
    </xdr:to>
    <xdr:sp macro="" textlink="">
      <xdr:nvSpPr>
        <xdr:cNvPr id="364" name="フローチャート: 判断 363"/>
        <xdr:cNvSpPr/>
      </xdr:nvSpPr>
      <xdr:spPr>
        <a:xfrm>
          <a:off x="7810500" y="9406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69255</xdr:rowOff>
    </xdr:from>
    <xdr:ext cx="534377" cy="259045"/>
    <xdr:sp macro="" textlink="">
      <xdr:nvSpPr>
        <xdr:cNvPr id="365" name="テキスト ボックス 364"/>
        <xdr:cNvSpPr txBox="1"/>
      </xdr:nvSpPr>
      <xdr:spPr>
        <a:xfrm>
          <a:off x="7594111" y="949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3137</xdr:rowOff>
    </xdr:from>
    <xdr:to>
      <xdr:col>36</xdr:col>
      <xdr:colOff>165100</xdr:colOff>
      <xdr:row>56</xdr:row>
      <xdr:rowOff>104737</xdr:rowOff>
    </xdr:to>
    <xdr:sp macro="" textlink="">
      <xdr:nvSpPr>
        <xdr:cNvPr id="366" name="フローチャート: 判断 365"/>
        <xdr:cNvSpPr/>
      </xdr:nvSpPr>
      <xdr:spPr>
        <a:xfrm>
          <a:off x="6921500" y="9604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95864</xdr:rowOff>
    </xdr:from>
    <xdr:ext cx="534377" cy="259045"/>
    <xdr:sp macro="" textlink="">
      <xdr:nvSpPr>
        <xdr:cNvPr id="367" name="テキスト ボックス 366"/>
        <xdr:cNvSpPr txBox="1"/>
      </xdr:nvSpPr>
      <xdr:spPr>
        <a:xfrm>
          <a:off x="6705111" y="969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19794</xdr:rowOff>
    </xdr:from>
    <xdr:to>
      <xdr:col>55</xdr:col>
      <xdr:colOff>50800</xdr:colOff>
      <xdr:row>53</xdr:row>
      <xdr:rowOff>121394</xdr:rowOff>
    </xdr:to>
    <xdr:sp macro="" textlink="">
      <xdr:nvSpPr>
        <xdr:cNvPr id="373" name="楕円 372"/>
        <xdr:cNvSpPr/>
      </xdr:nvSpPr>
      <xdr:spPr>
        <a:xfrm>
          <a:off x="10426700" y="910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42671</xdr:rowOff>
    </xdr:from>
    <xdr:ext cx="599010" cy="259045"/>
    <xdr:sp macro="" textlink="">
      <xdr:nvSpPr>
        <xdr:cNvPr id="374" name="普通建設事業費該当値テキスト"/>
        <xdr:cNvSpPr txBox="1"/>
      </xdr:nvSpPr>
      <xdr:spPr>
        <a:xfrm>
          <a:off x="10528300" y="895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58550</xdr:rowOff>
    </xdr:from>
    <xdr:to>
      <xdr:col>50</xdr:col>
      <xdr:colOff>165100</xdr:colOff>
      <xdr:row>52</xdr:row>
      <xdr:rowOff>160150</xdr:rowOff>
    </xdr:to>
    <xdr:sp macro="" textlink="">
      <xdr:nvSpPr>
        <xdr:cNvPr id="375" name="楕円 374"/>
        <xdr:cNvSpPr/>
      </xdr:nvSpPr>
      <xdr:spPr>
        <a:xfrm>
          <a:off x="9588500" y="897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5227</xdr:rowOff>
    </xdr:from>
    <xdr:ext cx="599010" cy="259045"/>
    <xdr:sp macro="" textlink="">
      <xdr:nvSpPr>
        <xdr:cNvPr id="376" name="テキスト ボックス 375"/>
        <xdr:cNvSpPr txBox="1"/>
      </xdr:nvSpPr>
      <xdr:spPr>
        <a:xfrm>
          <a:off x="9339795" y="874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67541</xdr:rowOff>
    </xdr:from>
    <xdr:to>
      <xdr:col>46</xdr:col>
      <xdr:colOff>38100</xdr:colOff>
      <xdr:row>53</xdr:row>
      <xdr:rowOff>169141</xdr:rowOff>
    </xdr:to>
    <xdr:sp macro="" textlink="">
      <xdr:nvSpPr>
        <xdr:cNvPr id="377" name="楕円 376"/>
        <xdr:cNvSpPr/>
      </xdr:nvSpPr>
      <xdr:spPr>
        <a:xfrm>
          <a:off x="8699500" y="915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14218</xdr:rowOff>
    </xdr:from>
    <xdr:ext cx="599010" cy="259045"/>
    <xdr:sp macro="" textlink="">
      <xdr:nvSpPr>
        <xdr:cNvPr id="378" name="テキスト ボックス 377"/>
        <xdr:cNvSpPr txBox="1"/>
      </xdr:nvSpPr>
      <xdr:spPr>
        <a:xfrm>
          <a:off x="8450795" y="892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139817</xdr:rowOff>
    </xdr:from>
    <xdr:to>
      <xdr:col>41</xdr:col>
      <xdr:colOff>101600</xdr:colOff>
      <xdr:row>53</xdr:row>
      <xdr:rowOff>69967</xdr:rowOff>
    </xdr:to>
    <xdr:sp macro="" textlink="">
      <xdr:nvSpPr>
        <xdr:cNvPr id="379" name="楕円 378"/>
        <xdr:cNvSpPr/>
      </xdr:nvSpPr>
      <xdr:spPr>
        <a:xfrm>
          <a:off x="7810500" y="905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86494</xdr:rowOff>
    </xdr:from>
    <xdr:ext cx="599010" cy="259045"/>
    <xdr:sp macro="" textlink="">
      <xdr:nvSpPr>
        <xdr:cNvPr id="380" name="テキスト ボックス 379"/>
        <xdr:cNvSpPr txBox="1"/>
      </xdr:nvSpPr>
      <xdr:spPr>
        <a:xfrm>
          <a:off x="7561795" y="8830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13333</xdr:rowOff>
    </xdr:from>
    <xdr:to>
      <xdr:col>36</xdr:col>
      <xdr:colOff>165100</xdr:colOff>
      <xdr:row>50</xdr:row>
      <xdr:rowOff>114933</xdr:rowOff>
    </xdr:to>
    <xdr:sp macro="" textlink="">
      <xdr:nvSpPr>
        <xdr:cNvPr id="381" name="楕円 380"/>
        <xdr:cNvSpPr/>
      </xdr:nvSpPr>
      <xdr:spPr>
        <a:xfrm>
          <a:off x="6921500" y="858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131460</xdr:rowOff>
    </xdr:from>
    <xdr:ext cx="599010" cy="259045"/>
    <xdr:sp macro="" textlink="">
      <xdr:nvSpPr>
        <xdr:cNvPr id="382" name="テキスト ボックス 381"/>
        <xdr:cNvSpPr txBox="1"/>
      </xdr:nvSpPr>
      <xdr:spPr>
        <a:xfrm>
          <a:off x="6672795" y="836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4" name="テキスト ボックス 403"/>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6" name="テキスト ボックス 40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48620</xdr:rowOff>
    </xdr:from>
    <xdr:to>
      <xdr:col>54</xdr:col>
      <xdr:colOff>189865</xdr:colOff>
      <xdr:row>79</xdr:row>
      <xdr:rowOff>98879</xdr:rowOff>
    </xdr:to>
    <xdr:cxnSp macro="">
      <xdr:nvCxnSpPr>
        <xdr:cNvPr id="408" name="直線コネクタ 407"/>
        <xdr:cNvCxnSpPr/>
      </xdr:nvCxnSpPr>
      <xdr:spPr>
        <a:xfrm flipV="1">
          <a:off x="10475595" y="12050120"/>
          <a:ext cx="1270" cy="1593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9"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0" name="直線コネクタ 409"/>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166747</xdr:rowOff>
    </xdr:from>
    <xdr:ext cx="534377" cy="259045"/>
    <xdr:sp macro="" textlink="">
      <xdr:nvSpPr>
        <xdr:cNvPr id="411" name="普通建設事業費 （ うち新規整備　）最大値テキスト"/>
        <xdr:cNvSpPr txBox="1"/>
      </xdr:nvSpPr>
      <xdr:spPr>
        <a:xfrm>
          <a:off x="10528300" y="1182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48620</xdr:rowOff>
    </xdr:from>
    <xdr:to>
      <xdr:col>55</xdr:col>
      <xdr:colOff>88900</xdr:colOff>
      <xdr:row>70</xdr:row>
      <xdr:rowOff>48620</xdr:rowOff>
    </xdr:to>
    <xdr:cxnSp macro="">
      <xdr:nvCxnSpPr>
        <xdr:cNvPr id="412" name="直線コネクタ 411"/>
        <xdr:cNvCxnSpPr/>
      </xdr:nvCxnSpPr>
      <xdr:spPr>
        <a:xfrm>
          <a:off x="10388600" y="1205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121281</xdr:rowOff>
    </xdr:from>
    <xdr:to>
      <xdr:col>55</xdr:col>
      <xdr:colOff>0</xdr:colOff>
      <xdr:row>77</xdr:row>
      <xdr:rowOff>60702</xdr:rowOff>
    </xdr:to>
    <xdr:cxnSp macro="">
      <xdr:nvCxnSpPr>
        <xdr:cNvPr id="413" name="直線コネクタ 412"/>
        <xdr:cNvCxnSpPr/>
      </xdr:nvCxnSpPr>
      <xdr:spPr>
        <a:xfrm>
          <a:off x="9639300" y="13151481"/>
          <a:ext cx="8382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34555</xdr:rowOff>
    </xdr:from>
    <xdr:ext cx="534377" cy="259045"/>
    <xdr:sp macro="" textlink="">
      <xdr:nvSpPr>
        <xdr:cNvPr id="414" name="普通建設事業費 （ うち新規整備　）平均値テキスト"/>
        <xdr:cNvSpPr txBox="1"/>
      </xdr:nvSpPr>
      <xdr:spPr>
        <a:xfrm>
          <a:off x="10528300" y="13236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56128</xdr:rowOff>
    </xdr:from>
    <xdr:to>
      <xdr:col>55</xdr:col>
      <xdr:colOff>50800</xdr:colOff>
      <xdr:row>77</xdr:row>
      <xdr:rowOff>157728</xdr:rowOff>
    </xdr:to>
    <xdr:sp macro="" textlink="">
      <xdr:nvSpPr>
        <xdr:cNvPr id="415" name="フローチャート: 判断 414"/>
        <xdr:cNvSpPr/>
      </xdr:nvSpPr>
      <xdr:spPr>
        <a:xfrm>
          <a:off x="10426700" y="1325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121281</xdr:rowOff>
    </xdr:from>
    <xdr:to>
      <xdr:col>50</xdr:col>
      <xdr:colOff>114300</xdr:colOff>
      <xdr:row>77</xdr:row>
      <xdr:rowOff>118653</xdr:rowOff>
    </xdr:to>
    <xdr:cxnSp macro="">
      <xdr:nvCxnSpPr>
        <xdr:cNvPr id="416" name="直線コネクタ 415"/>
        <xdr:cNvCxnSpPr/>
      </xdr:nvCxnSpPr>
      <xdr:spPr>
        <a:xfrm flipV="1">
          <a:off x="8750300" y="13151481"/>
          <a:ext cx="889000" cy="16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97913</xdr:rowOff>
    </xdr:from>
    <xdr:to>
      <xdr:col>50</xdr:col>
      <xdr:colOff>165100</xdr:colOff>
      <xdr:row>78</xdr:row>
      <xdr:rowOff>28063</xdr:rowOff>
    </xdr:to>
    <xdr:sp macro="" textlink="">
      <xdr:nvSpPr>
        <xdr:cNvPr id="417" name="フローチャート: 判断 416"/>
        <xdr:cNvSpPr/>
      </xdr:nvSpPr>
      <xdr:spPr>
        <a:xfrm>
          <a:off x="9588500" y="13299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19190</xdr:rowOff>
    </xdr:from>
    <xdr:ext cx="534377" cy="259045"/>
    <xdr:sp macro="" textlink="">
      <xdr:nvSpPr>
        <xdr:cNvPr id="418" name="テキスト ボックス 417"/>
        <xdr:cNvSpPr txBox="1"/>
      </xdr:nvSpPr>
      <xdr:spPr>
        <a:xfrm>
          <a:off x="9372111" y="1339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146983</xdr:rowOff>
    </xdr:from>
    <xdr:to>
      <xdr:col>45</xdr:col>
      <xdr:colOff>177800</xdr:colOff>
      <xdr:row>77</xdr:row>
      <xdr:rowOff>118653</xdr:rowOff>
    </xdr:to>
    <xdr:cxnSp macro="">
      <xdr:nvCxnSpPr>
        <xdr:cNvPr id="419" name="直線コネクタ 418"/>
        <xdr:cNvCxnSpPr/>
      </xdr:nvCxnSpPr>
      <xdr:spPr>
        <a:xfrm>
          <a:off x="7861300" y="12834283"/>
          <a:ext cx="889000" cy="48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53434</xdr:rowOff>
    </xdr:from>
    <xdr:to>
      <xdr:col>46</xdr:col>
      <xdr:colOff>38100</xdr:colOff>
      <xdr:row>77</xdr:row>
      <xdr:rowOff>155034</xdr:rowOff>
    </xdr:to>
    <xdr:sp macro="" textlink="">
      <xdr:nvSpPr>
        <xdr:cNvPr id="420" name="フローチャート: 判断 419"/>
        <xdr:cNvSpPr/>
      </xdr:nvSpPr>
      <xdr:spPr>
        <a:xfrm>
          <a:off x="8699500" y="1325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111</xdr:rowOff>
    </xdr:from>
    <xdr:ext cx="534377" cy="259045"/>
    <xdr:sp macro="" textlink="">
      <xdr:nvSpPr>
        <xdr:cNvPr id="421" name="テキスト ボックス 420"/>
        <xdr:cNvSpPr txBox="1"/>
      </xdr:nvSpPr>
      <xdr:spPr>
        <a:xfrm>
          <a:off x="8483111" y="1303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71741</xdr:rowOff>
    </xdr:from>
    <xdr:to>
      <xdr:col>41</xdr:col>
      <xdr:colOff>50800</xdr:colOff>
      <xdr:row>74</xdr:row>
      <xdr:rowOff>146983</xdr:rowOff>
    </xdr:to>
    <xdr:cxnSp macro="">
      <xdr:nvCxnSpPr>
        <xdr:cNvPr id="422" name="直線コネクタ 421"/>
        <xdr:cNvCxnSpPr/>
      </xdr:nvCxnSpPr>
      <xdr:spPr>
        <a:xfrm>
          <a:off x="6972300" y="12416141"/>
          <a:ext cx="889000" cy="4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144123</xdr:rowOff>
    </xdr:from>
    <xdr:to>
      <xdr:col>41</xdr:col>
      <xdr:colOff>101600</xdr:colOff>
      <xdr:row>75</xdr:row>
      <xdr:rowOff>74273</xdr:rowOff>
    </xdr:to>
    <xdr:sp macro="" textlink="">
      <xdr:nvSpPr>
        <xdr:cNvPr id="423" name="フローチャート: 判断 422"/>
        <xdr:cNvSpPr/>
      </xdr:nvSpPr>
      <xdr:spPr>
        <a:xfrm>
          <a:off x="7810500" y="1283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65400</xdr:rowOff>
    </xdr:from>
    <xdr:ext cx="534377" cy="259045"/>
    <xdr:sp macro="" textlink="">
      <xdr:nvSpPr>
        <xdr:cNvPr id="424" name="テキスト ボックス 423"/>
        <xdr:cNvSpPr txBox="1"/>
      </xdr:nvSpPr>
      <xdr:spPr>
        <a:xfrm>
          <a:off x="7594111" y="1292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104739</xdr:rowOff>
    </xdr:from>
    <xdr:to>
      <xdr:col>36</xdr:col>
      <xdr:colOff>165100</xdr:colOff>
      <xdr:row>77</xdr:row>
      <xdr:rowOff>34889</xdr:rowOff>
    </xdr:to>
    <xdr:sp macro="" textlink="">
      <xdr:nvSpPr>
        <xdr:cNvPr id="425" name="フローチャート: 判断 424"/>
        <xdr:cNvSpPr/>
      </xdr:nvSpPr>
      <xdr:spPr>
        <a:xfrm>
          <a:off x="6921500" y="1313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26016</xdr:rowOff>
    </xdr:from>
    <xdr:ext cx="534377" cy="259045"/>
    <xdr:sp macro="" textlink="">
      <xdr:nvSpPr>
        <xdr:cNvPr id="426" name="テキスト ボックス 425"/>
        <xdr:cNvSpPr txBox="1"/>
      </xdr:nvSpPr>
      <xdr:spPr>
        <a:xfrm>
          <a:off x="6705111" y="1322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9902</xdr:rowOff>
    </xdr:from>
    <xdr:to>
      <xdr:col>55</xdr:col>
      <xdr:colOff>50800</xdr:colOff>
      <xdr:row>77</xdr:row>
      <xdr:rowOff>111502</xdr:rowOff>
    </xdr:to>
    <xdr:sp macro="" textlink="">
      <xdr:nvSpPr>
        <xdr:cNvPr id="432" name="楕円 431"/>
        <xdr:cNvSpPr/>
      </xdr:nvSpPr>
      <xdr:spPr>
        <a:xfrm>
          <a:off x="10426700" y="1321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32779</xdr:rowOff>
    </xdr:from>
    <xdr:ext cx="534377" cy="259045"/>
    <xdr:sp macro="" textlink="">
      <xdr:nvSpPr>
        <xdr:cNvPr id="433" name="普通建設事業費 （ うち新規整備　）該当値テキスト"/>
        <xdr:cNvSpPr txBox="1"/>
      </xdr:nvSpPr>
      <xdr:spPr>
        <a:xfrm>
          <a:off x="10528300" y="1306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70481</xdr:rowOff>
    </xdr:from>
    <xdr:to>
      <xdr:col>50</xdr:col>
      <xdr:colOff>165100</xdr:colOff>
      <xdr:row>77</xdr:row>
      <xdr:rowOff>631</xdr:rowOff>
    </xdr:to>
    <xdr:sp macro="" textlink="">
      <xdr:nvSpPr>
        <xdr:cNvPr id="434" name="楕円 433"/>
        <xdr:cNvSpPr/>
      </xdr:nvSpPr>
      <xdr:spPr>
        <a:xfrm>
          <a:off x="9588500" y="1310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17159</xdr:rowOff>
    </xdr:from>
    <xdr:ext cx="534377" cy="259045"/>
    <xdr:sp macro="" textlink="">
      <xdr:nvSpPr>
        <xdr:cNvPr id="435" name="テキスト ボックス 434"/>
        <xdr:cNvSpPr txBox="1"/>
      </xdr:nvSpPr>
      <xdr:spPr>
        <a:xfrm>
          <a:off x="9372111" y="1287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67853</xdr:rowOff>
    </xdr:from>
    <xdr:to>
      <xdr:col>46</xdr:col>
      <xdr:colOff>38100</xdr:colOff>
      <xdr:row>77</xdr:row>
      <xdr:rowOff>169453</xdr:rowOff>
    </xdr:to>
    <xdr:sp macro="" textlink="">
      <xdr:nvSpPr>
        <xdr:cNvPr id="436" name="楕円 435"/>
        <xdr:cNvSpPr/>
      </xdr:nvSpPr>
      <xdr:spPr>
        <a:xfrm>
          <a:off x="8699500" y="1326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160580</xdr:rowOff>
    </xdr:from>
    <xdr:ext cx="534377" cy="259045"/>
    <xdr:sp macro="" textlink="">
      <xdr:nvSpPr>
        <xdr:cNvPr id="437" name="テキスト ボックス 436"/>
        <xdr:cNvSpPr txBox="1"/>
      </xdr:nvSpPr>
      <xdr:spPr>
        <a:xfrm>
          <a:off x="8483111" y="1336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96183</xdr:rowOff>
    </xdr:from>
    <xdr:to>
      <xdr:col>41</xdr:col>
      <xdr:colOff>101600</xdr:colOff>
      <xdr:row>75</xdr:row>
      <xdr:rowOff>26333</xdr:rowOff>
    </xdr:to>
    <xdr:sp macro="" textlink="">
      <xdr:nvSpPr>
        <xdr:cNvPr id="438" name="楕円 437"/>
        <xdr:cNvSpPr/>
      </xdr:nvSpPr>
      <xdr:spPr>
        <a:xfrm>
          <a:off x="7810500" y="127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42860</xdr:rowOff>
    </xdr:from>
    <xdr:ext cx="534377" cy="259045"/>
    <xdr:sp macro="" textlink="">
      <xdr:nvSpPr>
        <xdr:cNvPr id="439" name="テキスト ボックス 438"/>
        <xdr:cNvSpPr txBox="1"/>
      </xdr:nvSpPr>
      <xdr:spPr>
        <a:xfrm>
          <a:off x="7594111" y="1255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20941</xdr:rowOff>
    </xdr:from>
    <xdr:to>
      <xdr:col>36</xdr:col>
      <xdr:colOff>165100</xdr:colOff>
      <xdr:row>72</xdr:row>
      <xdr:rowOff>122541</xdr:rowOff>
    </xdr:to>
    <xdr:sp macro="" textlink="">
      <xdr:nvSpPr>
        <xdr:cNvPr id="440" name="楕円 439"/>
        <xdr:cNvSpPr/>
      </xdr:nvSpPr>
      <xdr:spPr>
        <a:xfrm>
          <a:off x="6921500" y="123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139068</xdr:rowOff>
    </xdr:from>
    <xdr:ext cx="534377" cy="259045"/>
    <xdr:sp macro="" textlink="">
      <xdr:nvSpPr>
        <xdr:cNvPr id="441" name="テキスト ボックス 440"/>
        <xdr:cNvSpPr txBox="1"/>
      </xdr:nvSpPr>
      <xdr:spPr>
        <a:xfrm>
          <a:off x="6705111" y="1214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60001</xdr:rowOff>
    </xdr:from>
    <xdr:to>
      <xdr:col>54</xdr:col>
      <xdr:colOff>189865</xdr:colOff>
      <xdr:row>99</xdr:row>
      <xdr:rowOff>3584</xdr:rowOff>
    </xdr:to>
    <xdr:cxnSp macro="">
      <xdr:nvCxnSpPr>
        <xdr:cNvPr id="467" name="直線コネクタ 466"/>
        <xdr:cNvCxnSpPr/>
      </xdr:nvCxnSpPr>
      <xdr:spPr>
        <a:xfrm flipV="1">
          <a:off x="10475595" y="15490501"/>
          <a:ext cx="1270" cy="1486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7411</xdr:rowOff>
    </xdr:from>
    <xdr:ext cx="469744" cy="259045"/>
    <xdr:sp macro="" textlink="">
      <xdr:nvSpPr>
        <xdr:cNvPr id="468" name="普通建設事業費 （ うち更新整備　）最小値テキスト"/>
        <xdr:cNvSpPr txBox="1"/>
      </xdr:nvSpPr>
      <xdr:spPr>
        <a:xfrm>
          <a:off x="10528300" y="1698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3584</xdr:rowOff>
    </xdr:from>
    <xdr:to>
      <xdr:col>55</xdr:col>
      <xdr:colOff>88900</xdr:colOff>
      <xdr:row>99</xdr:row>
      <xdr:rowOff>3584</xdr:rowOff>
    </xdr:to>
    <xdr:cxnSp macro="">
      <xdr:nvCxnSpPr>
        <xdr:cNvPr id="469" name="直線コネクタ 468"/>
        <xdr:cNvCxnSpPr/>
      </xdr:nvCxnSpPr>
      <xdr:spPr>
        <a:xfrm>
          <a:off x="10388600" y="1697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6678</xdr:rowOff>
    </xdr:from>
    <xdr:ext cx="534377" cy="259045"/>
    <xdr:sp macro="" textlink="">
      <xdr:nvSpPr>
        <xdr:cNvPr id="470" name="普通建設事業費 （ うち更新整備　）最大値テキスト"/>
        <xdr:cNvSpPr txBox="1"/>
      </xdr:nvSpPr>
      <xdr:spPr>
        <a:xfrm>
          <a:off x="10528300" y="152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60001</xdr:rowOff>
    </xdr:from>
    <xdr:to>
      <xdr:col>55</xdr:col>
      <xdr:colOff>88900</xdr:colOff>
      <xdr:row>90</xdr:row>
      <xdr:rowOff>60001</xdr:rowOff>
    </xdr:to>
    <xdr:cxnSp macro="">
      <xdr:nvCxnSpPr>
        <xdr:cNvPr id="471" name="直線コネクタ 470"/>
        <xdr:cNvCxnSpPr/>
      </xdr:nvCxnSpPr>
      <xdr:spPr>
        <a:xfrm>
          <a:off x="10388600" y="1549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43655</xdr:rowOff>
    </xdr:from>
    <xdr:to>
      <xdr:col>55</xdr:col>
      <xdr:colOff>0</xdr:colOff>
      <xdr:row>91</xdr:row>
      <xdr:rowOff>38757</xdr:rowOff>
    </xdr:to>
    <xdr:cxnSp macro="">
      <xdr:nvCxnSpPr>
        <xdr:cNvPr id="472" name="直線コネクタ 471"/>
        <xdr:cNvCxnSpPr/>
      </xdr:nvCxnSpPr>
      <xdr:spPr>
        <a:xfrm>
          <a:off x="9639300" y="15474155"/>
          <a:ext cx="8382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110696</xdr:rowOff>
    </xdr:from>
    <xdr:ext cx="534377" cy="259045"/>
    <xdr:sp macro="" textlink="">
      <xdr:nvSpPr>
        <xdr:cNvPr id="473" name="普通建設事業費 （ うち更新整備　）平均値テキスト"/>
        <xdr:cNvSpPr txBox="1"/>
      </xdr:nvSpPr>
      <xdr:spPr>
        <a:xfrm>
          <a:off x="10528300" y="16398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132269</xdr:rowOff>
    </xdr:from>
    <xdr:to>
      <xdr:col>55</xdr:col>
      <xdr:colOff>50800</xdr:colOff>
      <xdr:row>96</xdr:row>
      <xdr:rowOff>62419</xdr:rowOff>
    </xdr:to>
    <xdr:sp macro="" textlink="">
      <xdr:nvSpPr>
        <xdr:cNvPr id="474" name="フローチャート: 判断 473"/>
        <xdr:cNvSpPr/>
      </xdr:nvSpPr>
      <xdr:spPr>
        <a:xfrm>
          <a:off x="10426700" y="1642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43655</xdr:rowOff>
    </xdr:from>
    <xdr:to>
      <xdr:col>50</xdr:col>
      <xdr:colOff>114300</xdr:colOff>
      <xdr:row>90</xdr:row>
      <xdr:rowOff>124285</xdr:rowOff>
    </xdr:to>
    <xdr:cxnSp macro="">
      <xdr:nvCxnSpPr>
        <xdr:cNvPr id="475" name="直線コネクタ 474"/>
        <xdr:cNvCxnSpPr/>
      </xdr:nvCxnSpPr>
      <xdr:spPr>
        <a:xfrm flipV="1">
          <a:off x="8750300" y="15474155"/>
          <a:ext cx="889000" cy="8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98306</xdr:rowOff>
    </xdr:from>
    <xdr:to>
      <xdr:col>50</xdr:col>
      <xdr:colOff>165100</xdr:colOff>
      <xdr:row>96</xdr:row>
      <xdr:rowOff>28456</xdr:rowOff>
    </xdr:to>
    <xdr:sp macro="" textlink="">
      <xdr:nvSpPr>
        <xdr:cNvPr id="476" name="フローチャート: 判断 475"/>
        <xdr:cNvSpPr/>
      </xdr:nvSpPr>
      <xdr:spPr>
        <a:xfrm>
          <a:off x="9588500" y="1638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19583</xdr:rowOff>
    </xdr:from>
    <xdr:ext cx="534377" cy="259045"/>
    <xdr:sp macro="" textlink="">
      <xdr:nvSpPr>
        <xdr:cNvPr id="477" name="テキスト ボックス 476"/>
        <xdr:cNvSpPr txBox="1"/>
      </xdr:nvSpPr>
      <xdr:spPr>
        <a:xfrm>
          <a:off x="9372111" y="1647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124285</xdr:rowOff>
    </xdr:from>
    <xdr:to>
      <xdr:col>45</xdr:col>
      <xdr:colOff>177800</xdr:colOff>
      <xdr:row>93</xdr:row>
      <xdr:rowOff>3829</xdr:rowOff>
    </xdr:to>
    <xdr:cxnSp macro="">
      <xdr:nvCxnSpPr>
        <xdr:cNvPr id="478" name="直線コネクタ 477"/>
        <xdr:cNvCxnSpPr/>
      </xdr:nvCxnSpPr>
      <xdr:spPr>
        <a:xfrm flipV="1">
          <a:off x="7861300" y="15554785"/>
          <a:ext cx="889000" cy="39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164779</xdr:rowOff>
    </xdr:from>
    <xdr:to>
      <xdr:col>46</xdr:col>
      <xdr:colOff>38100</xdr:colOff>
      <xdr:row>96</xdr:row>
      <xdr:rowOff>94929</xdr:rowOff>
    </xdr:to>
    <xdr:sp macro="" textlink="">
      <xdr:nvSpPr>
        <xdr:cNvPr id="479" name="フローチャート: 判断 478"/>
        <xdr:cNvSpPr/>
      </xdr:nvSpPr>
      <xdr:spPr>
        <a:xfrm>
          <a:off x="8699500" y="1645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86056</xdr:rowOff>
    </xdr:from>
    <xdr:ext cx="534377" cy="259045"/>
    <xdr:sp macro="" textlink="">
      <xdr:nvSpPr>
        <xdr:cNvPr id="480" name="テキスト ボックス 479"/>
        <xdr:cNvSpPr txBox="1"/>
      </xdr:nvSpPr>
      <xdr:spPr>
        <a:xfrm>
          <a:off x="8483111" y="1654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130377</xdr:rowOff>
    </xdr:from>
    <xdr:to>
      <xdr:col>41</xdr:col>
      <xdr:colOff>50800</xdr:colOff>
      <xdr:row>93</xdr:row>
      <xdr:rowOff>3829</xdr:rowOff>
    </xdr:to>
    <xdr:cxnSp macro="">
      <xdr:nvCxnSpPr>
        <xdr:cNvPr id="481" name="直線コネクタ 480"/>
        <xdr:cNvCxnSpPr/>
      </xdr:nvCxnSpPr>
      <xdr:spPr>
        <a:xfrm>
          <a:off x="6972300" y="15732327"/>
          <a:ext cx="889000" cy="21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118357</xdr:rowOff>
    </xdr:from>
    <xdr:to>
      <xdr:col>41</xdr:col>
      <xdr:colOff>101600</xdr:colOff>
      <xdr:row>97</xdr:row>
      <xdr:rowOff>48507</xdr:rowOff>
    </xdr:to>
    <xdr:sp macro="" textlink="">
      <xdr:nvSpPr>
        <xdr:cNvPr id="482" name="フローチャート: 判断 481"/>
        <xdr:cNvSpPr/>
      </xdr:nvSpPr>
      <xdr:spPr>
        <a:xfrm>
          <a:off x="7810500" y="1657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39634</xdr:rowOff>
    </xdr:from>
    <xdr:ext cx="534377" cy="259045"/>
    <xdr:sp macro="" textlink="">
      <xdr:nvSpPr>
        <xdr:cNvPr id="483" name="テキスト ボックス 482"/>
        <xdr:cNvSpPr txBox="1"/>
      </xdr:nvSpPr>
      <xdr:spPr>
        <a:xfrm>
          <a:off x="7594111" y="1667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141413</xdr:rowOff>
    </xdr:from>
    <xdr:to>
      <xdr:col>36</xdr:col>
      <xdr:colOff>165100</xdr:colOff>
      <xdr:row>97</xdr:row>
      <xdr:rowOff>71563</xdr:rowOff>
    </xdr:to>
    <xdr:sp macro="" textlink="">
      <xdr:nvSpPr>
        <xdr:cNvPr id="484" name="フローチャート: 判断 483"/>
        <xdr:cNvSpPr/>
      </xdr:nvSpPr>
      <xdr:spPr>
        <a:xfrm>
          <a:off x="6921500" y="1660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62690</xdr:rowOff>
    </xdr:from>
    <xdr:ext cx="534377" cy="259045"/>
    <xdr:sp macro="" textlink="">
      <xdr:nvSpPr>
        <xdr:cNvPr id="485" name="テキスト ボックス 484"/>
        <xdr:cNvSpPr txBox="1"/>
      </xdr:nvSpPr>
      <xdr:spPr>
        <a:xfrm>
          <a:off x="6705111" y="1669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159407</xdr:rowOff>
    </xdr:from>
    <xdr:to>
      <xdr:col>55</xdr:col>
      <xdr:colOff>50800</xdr:colOff>
      <xdr:row>91</xdr:row>
      <xdr:rowOff>89557</xdr:rowOff>
    </xdr:to>
    <xdr:sp macro="" textlink="">
      <xdr:nvSpPr>
        <xdr:cNvPr id="491" name="楕円 490"/>
        <xdr:cNvSpPr/>
      </xdr:nvSpPr>
      <xdr:spPr>
        <a:xfrm>
          <a:off x="10426700" y="155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10834</xdr:rowOff>
    </xdr:from>
    <xdr:ext cx="534377" cy="259045"/>
    <xdr:sp macro="" textlink="">
      <xdr:nvSpPr>
        <xdr:cNvPr id="492" name="普通建設事業費 （ うち更新整備　）該当値テキスト"/>
        <xdr:cNvSpPr txBox="1"/>
      </xdr:nvSpPr>
      <xdr:spPr>
        <a:xfrm>
          <a:off x="10528300" y="1544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164305</xdr:rowOff>
    </xdr:from>
    <xdr:to>
      <xdr:col>50</xdr:col>
      <xdr:colOff>165100</xdr:colOff>
      <xdr:row>90</xdr:row>
      <xdr:rowOff>94455</xdr:rowOff>
    </xdr:to>
    <xdr:sp macro="" textlink="">
      <xdr:nvSpPr>
        <xdr:cNvPr id="493" name="楕円 492"/>
        <xdr:cNvSpPr/>
      </xdr:nvSpPr>
      <xdr:spPr>
        <a:xfrm>
          <a:off x="9588500" y="154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88</xdr:row>
      <xdr:rowOff>110982</xdr:rowOff>
    </xdr:from>
    <xdr:ext cx="534377" cy="259045"/>
    <xdr:sp macro="" textlink="">
      <xdr:nvSpPr>
        <xdr:cNvPr id="494" name="テキスト ボックス 493"/>
        <xdr:cNvSpPr txBox="1"/>
      </xdr:nvSpPr>
      <xdr:spPr>
        <a:xfrm>
          <a:off x="9372111" y="1519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73485</xdr:rowOff>
    </xdr:from>
    <xdr:to>
      <xdr:col>46</xdr:col>
      <xdr:colOff>38100</xdr:colOff>
      <xdr:row>91</xdr:row>
      <xdr:rowOff>3635</xdr:rowOff>
    </xdr:to>
    <xdr:sp macro="" textlink="">
      <xdr:nvSpPr>
        <xdr:cNvPr id="495" name="楕円 494"/>
        <xdr:cNvSpPr/>
      </xdr:nvSpPr>
      <xdr:spPr>
        <a:xfrm>
          <a:off x="8699500" y="155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20162</xdr:rowOff>
    </xdr:from>
    <xdr:ext cx="534377" cy="259045"/>
    <xdr:sp macro="" textlink="">
      <xdr:nvSpPr>
        <xdr:cNvPr id="496" name="テキスト ボックス 495"/>
        <xdr:cNvSpPr txBox="1"/>
      </xdr:nvSpPr>
      <xdr:spPr>
        <a:xfrm>
          <a:off x="8483111" y="1527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124479</xdr:rowOff>
    </xdr:from>
    <xdr:to>
      <xdr:col>41</xdr:col>
      <xdr:colOff>101600</xdr:colOff>
      <xdr:row>93</xdr:row>
      <xdr:rowOff>54629</xdr:rowOff>
    </xdr:to>
    <xdr:sp macro="" textlink="">
      <xdr:nvSpPr>
        <xdr:cNvPr id="497" name="楕円 496"/>
        <xdr:cNvSpPr/>
      </xdr:nvSpPr>
      <xdr:spPr>
        <a:xfrm>
          <a:off x="7810500" y="1589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71156</xdr:rowOff>
    </xdr:from>
    <xdr:ext cx="534377" cy="259045"/>
    <xdr:sp macro="" textlink="">
      <xdr:nvSpPr>
        <xdr:cNvPr id="498" name="テキスト ボックス 497"/>
        <xdr:cNvSpPr txBox="1"/>
      </xdr:nvSpPr>
      <xdr:spPr>
        <a:xfrm>
          <a:off x="7594111" y="1567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79577</xdr:rowOff>
    </xdr:from>
    <xdr:to>
      <xdr:col>36</xdr:col>
      <xdr:colOff>165100</xdr:colOff>
      <xdr:row>92</xdr:row>
      <xdr:rowOff>9727</xdr:rowOff>
    </xdr:to>
    <xdr:sp macro="" textlink="">
      <xdr:nvSpPr>
        <xdr:cNvPr id="499" name="楕円 498"/>
        <xdr:cNvSpPr/>
      </xdr:nvSpPr>
      <xdr:spPr>
        <a:xfrm>
          <a:off x="6921500" y="1568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26254</xdr:rowOff>
    </xdr:from>
    <xdr:ext cx="534377" cy="259045"/>
    <xdr:sp macro="" textlink="">
      <xdr:nvSpPr>
        <xdr:cNvPr id="500" name="テキスト ボックス 499"/>
        <xdr:cNvSpPr txBox="1"/>
      </xdr:nvSpPr>
      <xdr:spPr>
        <a:xfrm>
          <a:off x="6705111" y="1545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16" name="テキスト ボックス 515"/>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8" name="テキスト ボックス 517"/>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0" name="テキスト ボックス 51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123927</xdr:rowOff>
    </xdr:from>
    <xdr:to>
      <xdr:col>85</xdr:col>
      <xdr:colOff>126364</xdr:colOff>
      <xdr:row>38</xdr:row>
      <xdr:rowOff>139700</xdr:rowOff>
    </xdr:to>
    <xdr:cxnSp macro="">
      <xdr:nvCxnSpPr>
        <xdr:cNvPr id="522" name="直線コネクタ 521"/>
        <xdr:cNvCxnSpPr/>
      </xdr:nvCxnSpPr>
      <xdr:spPr>
        <a:xfrm flipV="1">
          <a:off x="16317595" y="5267427"/>
          <a:ext cx="1269" cy="138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70604</xdr:rowOff>
    </xdr:from>
    <xdr:ext cx="599010" cy="259045"/>
    <xdr:sp macro="" textlink="">
      <xdr:nvSpPr>
        <xdr:cNvPr id="525" name="災害復旧事業費最大値テキスト"/>
        <xdr:cNvSpPr txBox="1"/>
      </xdr:nvSpPr>
      <xdr:spPr>
        <a:xfrm>
          <a:off x="16370300" y="504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123927</xdr:rowOff>
    </xdr:from>
    <xdr:to>
      <xdr:col>86</xdr:col>
      <xdr:colOff>25400</xdr:colOff>
      <xdr:row>30</xdr:row>
      <xdr:rowOff>123927</xdr:rowOff>
    </xdr:to>
    <xdr:cxnSp macro="">
      <xdr:nvCxnSpPr>
        <xdr:cNvPr id="526" name="直線コネクタ 525"/>
        <xdr:cNvCxnSpPr/>
      </xdr:nvCxnSpPr>
      <xdr:spPr>
        <a:xfrm>
          <a:off x="16230600" y="5267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4232</xdr:rowOff>
    </xdr:from>
    <xdr:to>
      <xdr:col>85</xdr:col>
      <xdr:colOff>127000</xdr:colOff>
      <xdr:row>38</xdr:row>
      <xdr:rowOff>63887</xdr:rowOff>
    </xdr:to>
    <xdr:cxnSp macro="">
      <xdr:nvCxnSpPr>
        <xdr:cNvPr id="527" name="直線コネクタ 526"/>
        <xdr:cNvCxnSpPr/>
      </xdr:nvCxnSpPr>
      <xdr:spPr>
        <a:xfrm flipV="1">
          <a:off x="15481300" y="6519332"/>
          <a:ext cx="838200" cy="59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13487</xdr:rowOff>
    </xdr:from>
    <xdr:ext cx="469744" cy="259045"/>
    <xdr:sp macro="" textlink="">
      <xdr:nvSpPr>
        <xdr:cNvPr id="528" name="災害復旧事業費平均値テキスト"/>
        <xdr:cNvSpPr txBox="1"/>
      </xdr:nvSpPr>
      <xdr:spPr>
        <a:xfrm>
          <a:off x="16370300" y="6528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35060</xdr:rowOff>
    </xdr:from>
    <xdr:to>
      <xdr:col>85</xdr:col>
      <xdr:colOff>177800</xdr:colOff>
      <xdr:row>38</xdr:row>
      <xdr:rowOff>136660</xdr:rowOff>
    </xdr:to>
    <xdr:sp macro="" textlink="">
      <xdr:nvSpPr>
        <xdr:cNvPr id="529" name="フローチャート: 判断 528"/>
        <xdr:cNvSpPr/>
      </xdr:nvSpPr>
      <xdr:spPr>
        <a:xfrm>
          <a:off x="16268700" y="655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63887</xdr:rowOff>
    </xdr:from>
    <xdr:to>
      <xdr:col>81</xdr:col>
      <xdr:colOff>50800</xdr:colOff>
      <xdr:row>38</xdr:row>
      <xdr:rowOff>126487</xdr:rowOff>
    </xdr:to>
    <xdr:cxnSp macro="">
      <xdr:nvCxnSpPr>
        <xdr:cNvPr id="530" name="直線コネクタ 529"/>
        <xdr:cNvCxnSpPr/>
      </xdr:nvCxnSpPr>
      <xdr:spPr>
        <a:xfrm flipV="1">
          <a:off x="14592300" y="6578987"/>
          <a:ext cx="889000" cy="6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55168</xdr:rowOff>
    </xdr:from>
    <xdr:to>
      <xdr:col>81</xdr:col>
      <xdr:colOff>101600</xdr:colOff>
      <xdr:row>38</xdr:row>
      <xdr:rowOff>156768</xdr:rowOff>
    </xdr:to>
    <xdr:sp macro="" textlink="">
      <xdr:nvSpPr>
        <xdr:cNvPr id="531" name="フローチャート: 判断 530"/>
        <xdr:cNvSpPr/>
      </xdr:nvSpPr>
      <xdr:spPr>
        <a:xfrm>
          <a:off x="15430500" y="657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147895</xdr:rowOff>
    </xdr:from>
    <xdr:ext cx="469744" cy="259045"/>
    <xdr:sp macro="" textlink="">
      <xdr:nvSpPr>
        <xdr:cNvPr id="532" name="テキスト ボックス 531"/>
        <xdr:cNvSpPr txBox="1"/>
      </xdr:nvSpPr>
      <xdr:spPr>
        <a:xfrm>
          <a:off x="15246428" y="66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74348</xdr:rowOff>
    </xdr:from>
    <xdr:to>
      <xdr:col>76</xdr:col>
      <xdr:colOff>114300</xdr:colOff>
      <xdr:row>38</xdr:row>
      <xdr:rowOff>126487</xdr:rowOff>
    </xdr:to>
    <xdr:cxnSp macro="">
      <xdr:nvCxnSpPr>
        <xdr:cNvPr id="533" name="直線コネクタ 532"/>
        <xdr:cNvCxnSpPr/>
      </xdr:nvCxnSpPr>
      <xdr:spPr>
        <a:xfrm>
          <a:off x="13703300" y="6589448"/>
          <a:ext cx="889000" cy="5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65821</xdr:rowOff>
    </xdr:from>
    <xdr:to>
      <xdr:col>76</xdr:col>
      <xdr:colOff>165100</xdr:colOff>
      <xdr:row>38</xdr:row>
      <xdr:rowOff>167421</xdr:rowOff>
    </xdr:to>
    <xdr:sp macro="" textlink="">
      <xdr:nvSpPr>
        <xdr:cNvPr id="534" name="フローチャート: 判断 533"/>
        <xdr:cNvSpPr/>
      </xdr:nvSpPr>
      <xdr:spPr>
        <a:xfrm>
          <a:off x="14541500" y="658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12497</xdr:rowOff>
    </xdr:from>
    <xdr:ext cx="469744" cy="259045"/>
    <xdr:sp macro="" textlink="">
      <xdr:nvSpPr>
        <xdr:cNvPr id="535" name="テキスト ボックス 534"/>
        <xdr:cNvSpPr txBox="1"/>
      </xdr:nvSpPr>
      <xdr:spPr>
        <a:xfrm>
          <a:off x="14357428" y="63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38457</xdr:rowOff>
    </xdr:from>
    <xdr:to>
      <xdr:col>71</xdr:col>
      <xdr:colOff>177800</xdr:colOff>
      <xdr:row>38</xdr:row>
      <xdr:rowOff>74348</xdr:rowOff>
    </xdr:to>
    <xdr:cxnSp macro="">
      <xdr:nvCxnSpPr>
        <xdr:cNvPr id="536" name="直線コネクタ 535"/>
        <xdr:cNvCxnSpPr/>
      </xdr:nvCxnSpPr>
      <xdr:spPr>
        <a:xfrm>
          <a:off x="12814300" y="6553557"/>
          <a:ext cx="889000" cy="3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32610</xdr:rowOff>
    </xdr:from>
    <xdr:to>
      <xdr:col>72</xdr:col>
      <xdr:colOff>38100</xdr:colOff>
      <xdr:row>38</xdr:row>
      <xdr:rowOff>134210</xdr:rowOff>
    </xdr:to>
    <xdr:sp macro="" textlink="">
      <xdr:nvSpPr>
        <xdr:cNvPr id="537" name="フローチャート: 判断 536"/>
        <xdr:cNvSpPr/>
      </xdr:nvSpPr>
      <xdr:spPr>
        <a:xfrm>
          <a:off x="13652500" y="654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125337</xdr:rowOff>
    </xdr:from>
    <xdr:ext cx="469744" cy="259045"/>
    <xdr:sp macro="" textlink="">
      <xdr:nvSpPr>
        <xdr:cNvPr id="538" name="テキスト ボックス 537"/>
        <xdr:cNvSpPr txBox="1"/>
      </xdr:nvSpPr>
      <xdr:spPr>
        <a:xfrm>
          <a:off x="13468428" y="664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53339</xdr:rowOff>
    </xdr:from>
    <xdr:to>
      <xdr:col>67</xdr:col>
      <xdr:colOff>101600</xdr:colOff>
      <xdr:row>38</xdr:row>
      <xdr:rowOff>154939</xdr:rowOff>
    </xdr:to>
    <xdr:sp macro="" textlink="">
      <xdr:nvSpPr>
        <xdr:cNvPr id="539" name="フローチャート: 判断 538"/>
        <xdr:cNvSpPr/>
      </xdr:nvSpPr>
      <xdr:spPr>
        <a:xfrm>
          <a:off x="12763500" y="65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146066</xdr:rowOff>
    </xdr:from>
    <xdr:ext cx="469744" cy="259045"/>
    <xdr:sp macro="" textlink="">
      <xdr:nvSpPr>
        <xdr:cNvPr id="540" name="テキスト ボックス 539"/>
        <xdr:cNvSpPr txBox="1"/>
      </xdr:nvSpPr>
      <xdr:spPr>
        <a:xfrm>
          <a:off x="12579428" y="666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124882</xdr:rowOff>
    </xdr:from>
    <xdr:to>
      <xdr:col>85</xdr:col>
      <xdr:colOff>177800</xdr:colOff>
      <xdr:row>38</xdr:row>
      <xdr:rowOff>55032</xdr:rowOff>
    </xdr:to>
    <xdr:sp macro="" textlink="">
      <xdr:nvSpPr>
        <xdr:cNvPr id="546" name="楕円 545"/>
        <xdr:cNvSpPr/>
      </xdr:nvSpPr>
      <xdr:spPr>
        <a:xfrm>
          <a:off x="16268700" y="646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147759</xdr:rowOff>
    </xdr:from>
    <xdr:ext cx="534377" cy="259045"/>
    <xdr:sp macro="" textlink="">
      <xdr:nvSpPr>
        <xdr:cNvPr id="547" name="災害復旧事業費該当値テキスト"/>
        <xdr:cNvSpPr txBox="1"/>
      </xdr:nvSpPr>
      <xdr:spPr>
        <a:xfrm>
          <a:off x="16370300" y="631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13087</xdr:rowOff>
    </xdr:from>
    <xdr:to>
      <xdr:col>81</xdr:col>
      <xdr:colOff>101600</xdr:colOff>
      <xdr:row>38</xdr:row>
      <xdr:rowOff>114687</xdr:rowOff>
    </xdr:to>
    <xdr:sp macro="" textlink="">
      <xdr:nvSpPr>
        <xdr:cNvPr id="548" name="楕円 547"/>
        <xdr:cNvSpPr/>
      </xdr:nvSpPr>
      <xdr:spPr>
        <a:xfrm>
          <a:off x="15430500" y="652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131214</xdr:rowOff>
    </xdr:from>
    <xdr:ext cx="469744" cy="259045"/>
    <xdr:sp macro="" textlink="">
      <xdr:nvSpPr>
        <xdr:cNvPr id="549" name="テキスト ボックス 548"/>
        <xdr:cNvSpPr txBox="1"/>
      </xdr:nvSpPr>
      <xdr:spPr>
        <a:xfrm>
          <a:off x="15246428" y="630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75687</xdr:rowOff>
    </xdr:from>
    <xdr:to>
      <xdr:col>76</xdr:col>
      <xdr:colOff>165100</xdr:colOff>
      <xdr:row>39</xdr:row>
      <xdr:rowOff>5837</xdr:rowOff>
    </xdr:to>
    <xdr:sp macro="" textlink="">
      <xdr:nvSpPr>
        <xdr:cNvPr id="550" name="楕円 549"/>
        <xdr:cNvSpPr/>
      </xdr:nvSpPr>
      <xdr:spPr>
        <a:xfrm>
          <a:off x="14541500" y="659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168414</xdr:rowOff>
    </xdr:from>
    <xdr:ext cx="469744" cy="259045"/>
    <xdr:sp macro="" textlink="">
      <xdr:nvSpPr>
        <xdr:cNvPr id="551" name="テキスト ボックス 550"/>
        <xdr:cNvSpPr txBox="1"/>
      </xdr:nvSpPr>
      <xdr:spPr>
        <a:xfrm>
          <a:off x="14357428" y="668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23548</xdr:rowOff>
    </xdr:from>
    <xdr:to>
      <xdr:col>72</xdr:col>
      <xdr:colOff>38100</xdr:colOff>
      <xdr:row>38</xdr:row>
      <xdr:rowOff>125148</xdr:rowOff>
    </xdr:to>
    <xdr:sp macro="" textlink="">
      <xdr:nvSpPr>
        <xdr:cNvPr id="552" name="楕円 551"/>
        <xdr:cNvSpPr/>
      </xdr:nvSpPr>
      <xdr:spPr>
        <a:xfrm>
          <a:off x="13652500" y="653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141675</xdr:rowOff>
    </xdr:from>
    <xdr:ext cx="469744" cy="259045"/>
    <xdr:sp macro="" textlink="">
      <xdr:nvSpPr>
        <xdr:cNvPr id="553" name="テキスト ボックス 552"/>
        <xdr:cNvSpPr txBox="1"/>
      </xdr:nvSpPr>
      <xdr:spPr>
        <a:xfrm>
          <a:off x="13468428" y="631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159107</xdr:rowOff>
    </xdr:from>
    <xdr:to>
      <xdr:col>67</xdr:col>
      <xdr:colOff>101600</xdr:colOff>
      <xdr:row>38</xdr:row>
      <xdr:rowOff>89257</xdr:rowOff>
    </xdr:to>
    <xdr:sp macro="" textlink="">
      <xdr:nvSpPr>
        <xdr:cNvPr id="554" name="楕円 553"/>
        <xdr:cNvSpPr/>
      </xdr:nvSpPr>
      <xdr:spPr>
        <a:xfrm>
          <a:off x="12763500" y="65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105785</xdr:rowOff>
    </xdr:from>
    <xdr:ext cx="534377" cy="259045"/>
    <xdr:sp macro="" textlink="">
      <xdr:nvSpPr>
        <xdr:cNvPr id="555" name="テキスト ボックス 554"/>
        <xdr:cNvSpPr txBox="1"/>
      </xdr:nvSpPr>
      <xdr:spPr>
        <a:xfrm>
          <a:off x="12547111" y="627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52794</xdr:rowOff>
    </xdr:from>
    <xdr:to>
      <xdr:col>85</xdr:col>
      <xdr:colOff>126364</xdr:colOff>
      <xdr:row>78</xdr:row>
      <xdr:rowOff>2515</xdr:rowOff>
    </xdr:to>
    <xdr:cxnSp macro="">
      <xdr:nvCxnSpPr>
        <xdr:cNvPr id="628" name="直線コネクタ 627"/>
        <xdr:cNvCxnSpPr/>
      </xdr:nvCxnSpPr>
      <xdr:spPr>
        <a:xfrm flipV="1">
          <a:off x="16317595" y="12054294"/>
          <a:ext cx="1269" cy="132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6342</xdr:rowOff>
    </xdr:from>
    <xdr:ext cx="534377" cy="259045"/>
    <xdr:sp macro="" textlink="">
      <xdr:nvSpPr>
        <xdr:cNvPr id="629" name="公債費最小値テキスト"/>
        <xdr:cNvSpPr txBox="1"/>
      </xdr:nvSpPr>
      <xdr:spPr>
        <a:xfrm>
          <a:off x="16370300" y="1337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2515</xdr:rowOff>
    </xdr:from>
    <xdr:to>
      <xdr:col>86</xdr:col>
      <xdr:colOff>25400</xdr:colOff>
      <xdr:row>78</xdr:row>
      <xdr:rowOff>2515</xdr:rowOff>
    </xdr:to>
    <xdr:cxnSp macro="">
      <xdr:nvCxnSpPr>
        <xdr:cNvPr id="630" name="直線コネクタ 629"/>
        <xdr:cNvCxnSpPr/>
      </xdr:nvCxnSpPr>
      <xdr:spPr>
        <a:xfrm>
          <a:off x="16230600" y="13375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170921</xdr:rowOff>
    </xdr:from>
    <xdr:ext cx="599010" cy="259045"/>
    <xdr:sp macro="" textlink="">
      <xdr:nvSpPr>
        <xdr:cNvPr id="631" name="公債費最大値テキスト"/>
        <xdr:cNvSpPr txBox="1"/>
      </xdr:nvSpPr>
      <xdr:spPr>
        <a:xfrm>
          <a:off x="16370300" y="1182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52794</xdr:rowOff>
    </xdr:from>
    <xdr:to>
      <xdr:col>86</xdr:col>
      <xdr:colOff>25400</xdr:colOff>
      <xdr:row>70</xdr:row>
      <xdr:rowOff>52794</xdr:rowOff>
    </xdr:to>
    <xdr:cxnSp macro="">
      <xdr:nvCxnSpPr>
        <xdr:cNvPr id="632" name="直線コネクタ 631"/>
        <xdr:cNvCxnSpPr/>
      </xdr:nvCxnSpPr>
      <xdr:spPr>
        <a:xfrm>
          <a:off x="16230600" y="1205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4483</xdr:rowOff>
    </xdr:from>
    <xdr:to>
      <xdr:col>85</xdr:col>
      <xdr:colOff>127000</xdr:colOff>
      <xdr:row>70</xdr:row>
      <xdr:rowOff>52794</xdr:rowOff>
    </xdr:to>
    <xdr:cxnSp macro="">
      <xdr:nvCxnSpPr>
        <xdr:cNvPr id="633" name="直線コネクタ 632"/>
        <xdr:cNvCxnSpPr/>
      </xdr:nvCxnSpPr>
      <xdr:spPr>
        <a:xfrm>
          <a:off x="15481300" y="12005983"/>
          <a:ext cx="838200" cy="4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140771</xdr:rowOff>
    </xdr:from>
    <xdr:ext cx="534377" cy="259045"/>
    <xdr:sp macro="" textlink="">
      <xdr:nvSpPr>
        <xdr:cNvPr id="634" name="公債費平均値テキスト"/>
        <xdr:cNvSpPr txBox="1"/>
      </xdr:nvSpPr>
      <xdr:spPr>
        <a:xfrm>
          <a:off x="16370300" y="12828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162344</xdr:rowOff>
    </xdr:from>
    <xdr:to>
      <xdr:col>85</xdr:col>
      <xdr:colOff>177800</xdr:colOff>
      <xdr:row>75</xdr:row>
      <xdr:rowOff>92494</xdr:rowOff>
    </xdr:to>
    <xdr:sp macro="" textlink="">
      <xdr:nvSpPr>
        <xdr:cNvPr id="635" name="フローチャート: 判断 634"/>
        <xdr:cNvSpPr/>
      </xdr:nvSpPr>
      <xdr:spPr>
        <a:xfrm>
          <a:off x="16268700" y="128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4483</xdr:rowOff>
    </xdr:from>
    <xdr:to>
      <xdr:col>81</xdr:col>
      <xdr:colOff>50800</xdr:colOff>
      <xdr:row>70</xdr:row>
      <xdr:rowOff>10046</xdr:rowOff>
    </xdr:to>
    <xdr:cxnSp macro="">
      <xdr:nvCxnSpPr>
        <xdr:cNvPr id="636" name="直線コネクタ 635"/>
        <xdr:cNvCxnSpPr/>
      </xdr:nvCxnSpPr>
      <xdr:spPr>
        <a:xfrm flipV="1">
          <a:off x="14592300" y="12005983"/>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149860</xdr:rowOff>
    </xdr:from>
    <xdr:to>
      <xdr:col>81</xdr:col>
      <xdr:colOff>101600</xdr:colOff>
      <xdr:row>75</xdr:row>
      <xdr:rowOff>80010</xdr:rowOff>
    </xdr:to>
    <xdr:sp macro="" textlink="">
      <xdr:nvSpPr>
        <xdr:cNvPr id="637" name="フローチャート: 判断 636"/>
        <xdr:cNvSpPr/>
      </xdr:nvSpPr>
      <xdr:spPr>
        <a:xfrm>
          <a:off x="15430500" y="1283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71137</xdr:rowOff>
    </xdr:from>
    <xdr:ext cx="534377" cy="259045"/>
    <xdr:sp macro="" textlink="">
      <xdr:nvSpPr>
        <xdr:cNvPr id="638" name="テキスト ボックス 637"/>
        <xdr:cNvSpPr txBox="1"/>
      </xdr:nvSpPr>
      <xdr:spPr>
        <a:xfrm>
          <a:off x="15214111" y="1292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10046</xdr:rowOff>
    </xdr:from>
    <xdr:to>
      <xdr:col>76</xdr:col>
      <xdr:colOff>114300</xdr:colOff>
      <xdr:row>70</xdr:row>
      <xdr:rowOff>26073</xdr:rowOff>
    </xdr:to>
    <xdr:cxnSp macro="">
      <xdr:nvCxnSpPr>
        <xdr:cNvPr id="639" name="直線コネクタ 638"/>
        <xdr:cNvCxnSpPr/>
      </xdr:nvCxnSpPr>
      <xdr:spPr>
        <a:xfrm flipV="1">
          <a:off x="13703300" y="12011546"/>
          <a:ext cx="889000" cy="1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147434</xdr:rowOff>
    </xdr:from>
    <xdr:to>
      <xdr:col>76</xdr:col>
      <xdr:colOff>165100</xdr:colOff>
      <xdr:row>75</xdr:row>
      <xdr:rowOff>77584</xdr:rowOff>
    </xdr:to>
    <xdr:sp macro="" textlink="">
      <xdr:nvSpPr>
        <xdr:cNvPr id="640" name="フローチャート: 判断 639"/>
        <xdr:cNvSpPr/>
      </xdr:nvSpPr>
      <xdr:spPr>
        <a:xfrm>
          <a:off x="14541500" y="1283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68711</xdr:rowOff>
    </xdr:from>
    <xdr:ext cx="534377" cy="259045"/>
    <xdr:sp macro="" textlink="">
      <xdr:nvSpPr>
        <xdr:cNvPr id="641" name="テキスト ボックス 640"/>
        <xdr:cNvSpPr txBox="1"/>
      </xdr:nvSpPr>
      <xdr:spPr>
        <a:xfrm>
          <a:off x="14325111" y="1292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2184</xdr:rowOff>
    </xdr:from>
    <xdr:to>
      <xdr:col>71</xdr:col>
      <xdr:colOff>177800</xdr:colOff>
      <xdr:row>70</xdr:row>
      <xdr:rowOff>26073</xdr:rowOff>
    </xdr:to>
    <xdr:cxnSp macro="">
      <xdr:nvCxnSpPr>
        <xdr:cNvPr id="642" name="直線コネクタ 641"/>
        <xdr:cNvCxnSpPr/>
      </xdr:nvCxnSpPr>
      <xdr:spPr>
        <a:xfrm>
          <a:off x="12814300" y="12003684"/>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14377</xdr:rowOff>
    </xdr:from>
    <xdr:to>
      <xdr:col>72</xdr:col>
      <xdr:colOff>38100</xdr:colOff>
      <xdr:row>75</xdr:row>
      <xdr:rowOff>115977</xdr:rowOff>
    </xdr:to>
    <xdr:sp macro="" textlink="">
      <xdr:nvSpPr>
        <xdr:cNvPr id="643" name="フローチャート: 判断 642"/>
        <xdr:cNvSpPr/>
      </xdr:nvSpPr>
      <xdr:spPr>
        <a:xfrm>
          <a:off x="13652500" y="1287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107104</xdr:rowOff>
    </xdr:from>
    <xdr:ext cx="534377" cy="259045"/>
    <xdr:sp macro="" textlink="">
      <xdr:nvSpPr>
        <xdr:cNvPr id="644" name="テキスト ボックス 643"/>
        <xdr:cNvSpPr txBox="1"/>
      </xdr:nvSpPr>
      <xdr:spPr>
        <a:xfrm>
          <a:off x="13436111" y="1296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108115</xdr:rowOff>
    </xdr:from>
    <xdr:to>
      <xdr:col>67</xdr:col>
      <xdr:colOff>101600</xdr:colOff>
      <xdr:row>76</xdr:row>
      <xdr:rowOff>38264</xdr:rowOff>
    </xdr:to>
    <xdr:sp macro="" textlink="">
      <xdr:nvSpPr>
        <xdr:cNvPr id="645" name="フローチャート: 判断 644"/>
        <xdr:cNvSpPr/>
      </xdr:nvSpPr>
      <xdr:spPr>
        <a:xfrm>
          <a:off x="12763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29391</xdr:rowOff>
    </xdr:from>
    <xdr:ext cx="534377" cy="259045"/>
    <xdr:sp macro="" textlink="">
      <xdr:nvSpPr>
        <xdr:cNvPr id="646" name="テキスト ボックス 645"/>
        <xdr:cNvSpPr txBox="1"/>
      </xdr:nvSpPr>
      <xdr:spPr>
        <a:xfrm>
          <a:off x="12547111" y="1305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1994</xdr:rowOff>
    </xdr:from>
    <xdr:to>
      <xdr:col>85</xdr:col>
      <xdr:colOff>177800</xdr:colOff>
      <xdr:row>70</xdr:row>
      <xdr:rowOff>103594</xdr:rowOff>
    </xdr:to>
    <xdr:sp macro="" textlink="">
      <xdr:nvSpPr>
        <xdr:cNvPr id="652" name="楕円 651"/>
        <xdr:cNvSpPr/>
      </xdr:nvSpPr>
      <xdr:spPr>
        <a:xfrm>
          <a:off x="16268700" y="1200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126471</xdr:rowOff>
    </xdr:from>
    <xdr:ext cx="599010" cy="259045"/>
    <xdr:sp macro="" textlink="">
      <xdr:nvSpPr>
        <xdr:cNvPr id="653" name="公債費該当値テキスト"/>
        <xdr:cNvSpPr txBox="1"/>
      </xdr:nvSpPr>
      <xdr:spPr>
        <a:xfrm>
          <a:off x="16370300" y="11956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125133</xdr:rowOff>
    </xdr:from>
    <xdr:to>
      <xdr:col>81</xdr:col>
      <xdr:colOff>101600</xdr:colOff>
      <xdr:row>70</xdr:row>
      <xdr:rowOff>55283</xdr:rowOff>
    </xdr:to>
    <xdr:sp macro="" textlink="">
      <xdr:nvSpPr>
        <xdr:cNvPr id="654" name="楕円 653"/>
        <xdr:cNvSpPr/>
      </xdr:nvSpPr>
      <xdr:spPr>
        <a:xfrm>
          <a:off x="15430500" y="1195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71810</xdr:rowOff>
    </xdr:from>
    <xdr:ext cx="599010" cy="259045"/>
    <xdr:sp macro="" textlink="">
      <xdr:nvSpPr>
        <xdr:cNvPr id="655" name="テキスト ボックス 654"/>
        <xdr:cNvSpPr txBox="1"/>
      </xdr:nvSpPr>
      <xdr:spPr>
        <a:xfrm>
          <a:off x="15181795" y="1173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130696</xdr:rowOff>
    </xdr:from>
    <xdr:to>
      <xdr:col>76</xdr:col>
      <xdr:colOff>165100</xdr:colOff>
      <xdr:row>70</xdr:row>
      <xdr:rowOff>60846</xdr:rowOff>
    </xdr:to>
    <xdr:sp macro="" textlink="">
      <xdr:nvSpPr>
        <xdr:cNvPr id="656" name="楕円 655"/>
        <xdr:cNvSpPr/>
      </xdr:nvSpPr>
      <xdr:spPr>
        <a:xfrm>
          <a:off x="14541500" y="1196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77373</xdr:rowOff>
    </xdr:from>
    <xdr:ext cx="599010" cy="259045"/>
    <xdr:sp macro="" textlink="">
      <xdr:nvSpPr>
        <xdr:cNvPr id="657" name="テキスト ボックス 656"/>
        <xdr:cNvSpPr txBox="1"/>
      </xdr:nvSpPr>
      <xdr:spPr>
        <a:xfrm>
          <a:off x="14292795" y="11735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146723</xdr:rowOff>
    </xdr:from>
    <xdr:to>
      <xdr:col>72</xdr:col>
      <xdr:colOff>38100</xdr:colOff>
      <xdr:row>70</xdr:row>
      <xdr:rowOff>76873</xdr:rowOff>
    </xdr:to>
    <xdr:sp macro="" textlink="">
      <xdr:nvSpPr>
        <xdr:cNvPr id="658" name="楕円 657"/>
        <xdr:cNvSpPr/>
      </xdr:nvSpPr>
      <xdr:spPr>
        <a:xfrm>
          <a:off x="13652500" y="1197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93400</xdr:rowOff>
    </xdr:from>
    <xdr:ext cx="599010" cy="259045"/>
    <xdr:sp macro="" textlink="">
      <xdr:nvSpPr>
        <xdr:cNvPr id="659" name="テキスト ボックス 658"/>
        <xdr:cNvSpPr txBox="1"/>
      </xdr:nvSpPr>
      <xdr:spPr>
        <a:xfrm>
          <a:off x="13403795" y="1175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122834</xdr:rowOff>
    </xdr:from>
    <xdr:to>
      <xdr:col>67</xdr:col>
      <xdr:colOff>101600</xdr:colOff>
      <xdr:row>70</xdr:row>
      <xdr:rowOff>52984</xdr:rowOff>
    </xdr:to>
    <xdr:sp macro="" textlink="">
      <xdr:nvSpPr>
        <xdr:cNvPr id="660" name="楕円 659"/>
        <xdr:cNvSpPr/>
      </xdr:nvSpPr>
      <xdr:spPr>
        <a:xfrm>
          <a:off x="12763500" y="119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69511</xdr:rowOff>
    </xdr:from>
    <xdr:ext cx="599010" cy="259045"/>
    <xdr:sp macro="" textlink="">
      <xdr:nvSpPr>
        <xdr:cNvPr id="661" name="テキスト ボックス 660"/>
        <xdr:cNvSpPr txBox="1"/>
      </xdr:nvSpPr>
      <xdr:spPr>
        <a:xfrm>
          <a:off x="12514795" y="1172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7" name="テキスト ボックス 676"/>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9" name="テキスト ボックス 678"/>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100450</xdr:rowOff>
    </xdr:from>
    <xdr:to>
      <xdr:col>85</xdr:col>
      <xdr:colOff>126364</xdr:colOff>
      <xdr:row>98</xdr:row>
      <xdr:rowOff>135243</xdr:rowOff>
    </xdr:to>
    <xdr:cxnSp macro="">
      <xdr:nvCxnSpPr>
        <xdr:cNvPr id="683" name="直線コネクタ 682"/>
        <xdr:cNvCxnSpPr/>
      </xdr:nvCxnSpPr>
      <xdr:spPr>
        <a:xfrm flipV="1">
          <a:off x="16317595" y="15530950"/>
          <a:ext cx="1269" cy="1406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139070</xdr:rowOff>
    </xdr:from>
    <xdr:ext cx="378565" cy="259045"/>
    <xdr:sp macro="" textlink="">
      <xdr:nvSpPr>
        <xdr:cNvPr id="684" name="積立金最小値テキスト"/>
        <xdr:cNvSpPr txBox="1"/>
      </xdr:nvSpPr>
      <xdr:spPr>
        <a:xfrm>
          <a:off x="16370300" y="16941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135243</xdr:rowOff>
    </xdr:from>
    <xdr:to>
      <xdr:col>86</xdr:col>
      <xdr:colOff>25400</xdr:colOff>
      <xdr:row>98</xdr:row>
      <xdr:rowOff>135243</xdr:rowOff>
    </xdr:to>
    <xdr:cxnSp macro="">
      <xdr:nvCxnSpPr>
        <xdr:cNvPr id="685" name="直線コネクタ 684"/>
        <xdr:cNvCxnSpPr/>
      </xdr:nvCxnSpPr>
      <xdr:spPr>
        <a:xfrm>
          <a:off x="16230600" y="1693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47127</xdr:rowOff>
    </xdr:from>
    <xdr:ext cx="534377" cy="259045"/>
    <xdr:sp macro="" textlink="">
      <xdr:nvSpPr>
        <xdr:cNvPr id="686" name="積立金最大値テキスト"/>
        <xdr:cNvSpPr txBox="1"/>
      </xdr:nvSpPr>
      <xdr:spPr>
        <a:xfrm>
          <a:off x="16370300" y="1530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100450</xdr:rowOff>
    </xdr:from>
    <xdr:to>
      <xdr:col>86</xdr:col>
      <xdr:colOff>25400</xdr:colOff>
      <xdr:row>90</xdr:row>
      <xdr:rowOff>100450</xdr:rowOff>
    </xdr:to>
    <xdr:cxnSp macro="">
      <xdr:nvCxnSpPr>
        <xdr:cNvPr id="687" name="直線コネクタ 686"/>
        <xdr:cNvCxnSpPr/>
      </xdr:nvCxnSpPr>
      <xdr:spPr>
        <a:xfrm>
          <a:off x="16230600" y="15530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116520</xdr:rowOff>
    </xdr:from>
    <xdr:to>
      <xdr:col>85</xdr:col>
      <xdr:colOff>127000</xdr:colOff>
      <xdr:row>96</xdr:row>
      <xdr:rowOff>60216</xdr:rowOff>
    </xdr:to>
    <xdr:cxnSp macro="">
      <xdr:nvCxnSpPr>
        <xdr:cNvPr id="688" name="直線コネクタ 687"/>
        <xdr:cNvCxnSpPr/>
      </xdr:nvCxnSpPr>
      <xdr:spPr>
        <a:xfrm flipV="1">
          <a:off x="15481300" y="16404270"/>
          <a:ext cx="838200" cy="11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70550</xdr:rowOff>
    </xdr:from>
    <xdr:ext cx="534377" cy="259045"/>
    <xdr:sp macro="" textlink="">
      <xdr:nvSpPr>
        <xdr:cNvPr id="689" name="積立金平均値テキスト"/>
        <xdr:cNvSpPr txBox="1"/>
      </xdr:nvSpPr>
      <xdr:spPr>
        <a:xfrm>
          <a:off x="16370300" y="16529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92123</xdr:rowOff>
    </xdr:from>
    <xdr:to>
      <xdr:col>85</xdr:col>
      <xdr:colOff>177800</xdr:colOff>
      <xdr:row>97</xdr:row>
      <xdr:rowOff>22273</xdr:rowOff>
    </xdr:to>
    <xdr:sp macro="" textlink="">
      <xdr:nvSpPr>
        <xdr:cNvPr id="690" name="フローチャート: 判断 689"/>
        <xdr:cNvSpPr/>
      </xdr:nvSpPr>
      <xdr:spPr>
        <a:xfrm>
          <a:off x="16268700" y="1655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19937</xdr:rowOff>
    </xdr:from>
    <xdr:to>
      <xdr:col>81</xdr:col>
      <xdr:colOff>50800</xdr:colOff>
      <xdr:row>96</xdr:row>
      <xdr:rowOff>60216</xdr:rowOff>
    </xdr:to>
    <xdr:cxnSp macro="">
      <xdr:nvCxnSpPr>
        <xdr:cNvPr id="691" name="直線コネクタ 690"/>
        <xdr:cNvCxnSpPr/>
      </xdr:nvCxnSpPr>
      <xdr:spPr>
        <a:xfrm>
          <a:off x="14592300" y="16479137"/>
          <a:ext cx="889000" cy="4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56485</xdr:rowOff>
    </xdr:from>
    <xdr:to>
      <xdr:col>81</xdr:col>
      <xdr:colOff>101600</xdr:colOff>
      <xdr:row>96</xdr:row>
      <xdr:rowOff>158085</xdr:rowOff>
    </xdr:to>
    <xdr:sp macro="" textlink="">
      <xdr:nvSpPr>
        <xdr:cNvPr id="692" name="フローチャート: 判断 691"/>
        <xdr:cNvSpPr/>
      </xdr:nvSpPr>
      <xdr:spPr>
        <a:xfrm>
          <a:off x="15430500" y="165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149212</xdr:rowOff>
    </xdr:from>
    <xdr:ext cx="534377" cy="259045"/>
    <xdr:sp macro="" textlink="">
      <xdr:nvSpPr>
        <xdr:cNvPr id="693" name="テキスト ボックス 692"/>
        <xdr:cNvSpPr txBox="1"/>
      </xdr:nvSpPr>
      <xdr:spPr>
        <a:xfrm>
          <a:off x="15214111" y="166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130053</xdr:rowOff>
    </xdr:from>
    <xdr:to>
      <xdr:col>76</xdr:col>
      <xdr:colOff>114300</xdr:colOff>
      <xdr:row>96</xdr:row>
      <xdr:rowOff>19937</xdr:rowOff>
    </xdr:to>
    <xdr:cxnSp macro="">
      <xdr:nvCxnSpPr>
        <xdr:cNvPr id="694" name="直線コネクタ 693"/>
        <xdr:cNvCxnSpPr/>
      </xdr:nvCxnSpPr>
      <xdr:spPr>
        <a:xfrm>
          <a:off x="13703300" y="15903453"/>
          <a:ext cx="889000" cy="57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82224</xdr:rowOff>
    </xdr:from>
    <xdr:to>
      <xdr:col>76</xdr:col>
      <xdr:colOff>165100</xdr:colOff>
      <xdr:row>97</xdr:row>
      <xdr:rowOff>12374</xdr:rowOff>
    </xdr:to>
    <xdr:sp macro="" textlink="">
      <xdr:nvSpPr>
        <xdr:cNvPr id="695" name="フローチャート: 判断 694"/>
        <xdr:cNvSpPr/>
      </xdr:nvSpPr>
      <xdr:spPr>
        <a:xfrm>
          <a:off x="14541500" y="1654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3501</xdr:rowOff>
    </xdr:from>
    <xdr:ext cx="534377" cy="259045"/>
    <xdr:sp macro="" textlink="">
      <xdr:nvSpPr>
        <xdr:cNvPr id="696" name="テキスト ボックス 695"/>
        <xdr:cNvSpPr txBox="1"/>
      </xdr:nvSpPr>
      <xdr:spPr>
        <a:xfrm>
          <a:off x="14325111" y="1663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130053</xdr:rowOff>
    </xdr:from>
    <xdr:to>
      <xdr:col>71</xdr:col>
      <xdr:colOff>177800</xdr:colOff>
      <xdr:row>93</xdr:row>
      <xdr:rowOff>44123</xdr:rowOff>
    </xdr:to>
    <xdr:cxnSp macro="">
      <xdr:nvCxnSpPr>
        <xdr:cNvPr id="697" name="直線コネクタ 696"/>
        <xdr:cNvCxnSpPr/>
      </xdr:nvCxnSpPr>
      <xdr:spPr>
        <a:xfrm flipV="1">
          <a:off x="12814300" y="15903453"/>
          <a:ext cx="889000" cy="8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88991</xdr:rowOff>
    </xdr:from>
    <xdr:to>
      <xdr:col>72</xdr:col>
      <xdr:colOff>38100</xdr:colOff>
      <xdr:row>96</xdr:row>
      <xdr:rowOff>19141</xdr:rowOff>
    </xdr:to>
    <xdr:sp macro="" textlink="">
      <xdr:nvSpPr>
        <xdr:cNvPr id="698" name="フローチャート: 判断 697"/>
        <xdr:cNvSpPr/>
      </xdr:nvSpPr>
      <xdr:spPr>
        <a:xfrm>
          <a:off x="13652500" y="1637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10268</xdr:rowOff>
    </xdr:from>
    <xdr:ext cx="534377" cy="259045"/>
    <xdr:sp macro="" textlink="">
      <xdr:nvSpPr>
        <xdr:cNvPr id="699" name="テキスト ボックス 698"/>
        <xdr:cNvSpPr txBox="1"/>
      </xdr:nvSpPr>
      <xdr:spPr>
        <a:xfrm>
          <a:off x="13436111" y="1646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36802</xdr:rowOff>
    </xdr:from>
    <xdr:to>
      <xdr:col>67</xdr:col>
      <xdr:colOff>101600</xdr:colOff>
      <xdr:row>96</xdr:row>
      <xdr:rowOff>138402</xdr:rowOff>
    </xdr:to>
    <xdr:sp macro="" textlink="">
      <xdr:nvSpPr>
        <xdr:cNvPr id="700" name="フローチャート: 判断 699"/>
        <xdr:cNvSpPr/>
      </xdr:nvSpPr>
      <xdr:spPr>
        <a:xfrm>
          <a:off x="12763500" y="1649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129529</xdr:rowOff>
    </xdr:from>
    <xdr:ext cx="534377" cy="259045"/>
    <xdr:sp macro="" textlink="">
      <xdr:nvSpPr>
        <xdr:cNvPr id="701" name="テキスト ボックス 700"/>
        <xdr:cNvSpPr txBox="1"/>
      </xdr:nvSpPr>
      <xdr:spPr>
        <a:xfrm>
          <a:off x="12547111" y="1658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65720</xdr:rowOff>
    </xdr:from>
    <xdr:to>
      <xdr:col>85</xdr:col>
      <xdr:colOff>177800</xdr:colOff>
      <xdr:row>95</xdr:row>
      <xdr:rowOff>167320</xdr:rowOff>
    </xdr:to>
    <xdr:sp macro="" textlink="">
      <xdr:nvSpPr>
        <xdr:cNvPr id="707" name="楕円 706"/>
        <xdr:cNvSpPr/>
      </xdr:nvSpPr>
      <xdr:spPr>
        <a:xfrm>
          <a:off x="16268700" y="1635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88597</xdr:rowOff>
    </xdr:from>
    <xdr:ext cx="534377" cy="259045"/>
    <xdr:sp macro="" textlink="">
      <xdr:nvSpPr>
        <xdr:cNvPr id="708" name="積立金該当値テキスト"/>
        <xdr:cNvSpPr txBox="1"/>
      </xdr:nvSpPr>
      <xdr:spPr>
        <a:xfrm>
          <a:off x="16370300" y="1620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9416</xdr:rowOff>
    </xdr:from>
    <xdr:to>
      <xdr:col>81</xdr:col>
      <xdr:colOff>101600</xdr:colOff>
      <xdr:row>96</xdr:row>
      <xdr:rowOff>111016</xdr:rowOff>
    </xdr:to>
    <xdr:sp macro="" textlink="">
      <xdr:nvSpPr>
        <xdr:cNvPr id="709" name="楕円 708"/>
        <xdr:cNvSpPr/>
      </xdr:nvSpPr>
      <xdr:spPr>
        <a:xfrm>
          <a:off x="15430500" y="1646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127543</xdr:rowOff>
    </xdr:from>
    <xdr:ext cx="534377" cy="259045"/>
    <xdr:sp macro="" textlink="">
      <xdr:nvSpPr>
        <xdr:cNvPr id="710" name="テキスト ボックス 709"/>
        <xdr:cNvSpPr txBox="1"/>
      </xdr:nvSpPr>
      <xdr:spPr>
        <a:xfrm>
          <a:off x="15214111" y="1624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140587</xdr:rowOff>
    </xdr:from>
    <xdr:to>
      <xdr:col>76</xdr:col>
      <xdr:colOff>165100</xdr:colOff>
      <xdr:row>96</xdr:row>
      <xdr:rowOff>70737</xdr:rowOff>
    </xdr:to>
    <xdr:sp macro="" textlink="">
      <xdr:nvSpPr>
        <xdr:cNvPr id="711" name="楕円 710"/>
        <xdr:cNvSpPr/>
      </xdr:nvSpPr>
      <xdr:spPr>
        <a:xfrm>
          <a:off x="14541500" y="1642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87264</xdr:rowOff>
    </xdr:from>
    <xdr:ext cx="534377" cy="259045"/>
    <xdr:sp macro="" textlink="">
      <xdr:nvSpPr>
        <xdr:cNvPr id="712" name="テキスト ボックス 711"/>
        <xdr:cNvSpPr txBox="1"/>
      </xdr:nvSpPr>
      <xdr:spPr>
        <a:xfrm>
          <a:off x="14325111" y="162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79253</xdr:rowOff>
    </xdr:from>
    <xdr:to>
      <xdr:col>72</xdr:col>
      <xdr:colOff>38100</xdr:colOff>
      <xdr:row>93</xdr:row>
      <xdr:rowOff>9403</xdr:rowOff>
    </xdr:to>
    <xdr:sp macro="" textlink="">
      <xdr:nvSpPr>
        <xdr:cNvPr id="713" name="楕円 712"/>
        <xdr:cNvSpPr/>
      </xdr:nvSpPr>
      <xdr:spPr>
        <a:xfrm>
          <a:off x="13652500" y="158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25930</xdr:rowOff>
    </xdr:from>
    <xdr:ext cx="534377" cy="259045"/>
    <xdr:sp macro="" textlink="">
      <xdr:nvSpPr>
        <xdr:cNvPr id="714" name="テキスト ボックス 713"/>
        <xdr:cNvSpPr txBox="1"/>
      </xdr:nvSpPr>
      <xdr:spPr>
        <a:xfrm>
          <a:off x="13436111" y="1562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164773</xdr:rowOff>
    </xdr:from>
    <xdr:to>
      <xdr:col>67</xdr:col>
      <xdr:colOff>101600</xdr:colOff>
      <xdr:row>93</xdr:row>
      <xdr:rowOff>94923</xdr:rowOff>
    </xdr:to>
    <xdr:sp macro="" textlink="">
      <xdr:nvSpPr>
        <xdr:cNvPr id="715" name="楕円 714"/>
        <xdr:cNvSpPr/>
      </xdr:nvSpPr>
      <xdr:spPr>
        <a:xfrm>
          <a:off x="12763500" y="1593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111450</xdr:rowOff>
    </xdr:from>
    <xdr:ext cx="534377" cy="259045"/>
    <xdr:sp macro="" textlink="">
      <xdr:nvSpPr>
        <xdr:cNvPr id="716" name="テキスト ボックス 715"/>
        <xdr:cNvSpPr txBox="1"/>
      </xdr:nvSpPr>
      <xdr:spPr>
        <a:xfrm>
          <a:off x="12547111" y="1571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41148</xdr:rowOff>
    </xdr:from>
    <xdr:to>
      <xdr:col>116</xdr:col>
      <xdr:colOff>62864</xdr:colOff>
      <xdr:row>39</xdr:row>
      <xdr:rowOff>44450</xdr:rowOff>
    </xdr:to>
    <xdr:cxnSp macro="">
      <xdr:nvCxnSpPr>
        <xdr:cNvPr id="740" name="直線コネクタ 739"/>
        <xdr:cNvCxnSpPr/>
      </xdr:nvCxnSpPr>
      <xdr:spPr>
        <a:xfrm flipV="1">
          <a:off x="22159595" y="5184648"/>
          <a:ext cx="1269" cy="1546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159275</xdr:rowOff>
    </xdr:from>
    <xdr:ext cx="534377" cy="259045"/>
    <xdr:sp macro="" textlink="">
      <xdr:nvSpPr>
        <xdr:cNvPr id="743" name="投資及び出資金最大値テキスト"/>
        <xdr:cNvSpPr txBox="1"/>
      </xdr:nvSpPr>
      <xdr:spPr>
        <a:xfrm>
          <a:off x="22212300" y="495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41148</xdr:rowOff>
    </xdr:from>
    <xdr:to>
      <xdr:col>116</xdr:col>
      <xdr:colOff>152400</xdr:colOff>
      <xdr:row>30</xdr:row>
      <xdr:rowOff>41148</xdr:rowOff>
    </xdr:to>
    <xdr:cxnSp macro="">
      <xdr:nvCxnSpPr>
        <xdr:cNvPr id="744" name="直線コネクタ 743"/>
        <xdr:cNvCxnSpPr/>
      </xdr:nvCxnSpPr>
      <xdr:spPr>
        <a:xfrm>
          <a:off x="22072600" y="518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41148</xdr:rowOff>
    </xdr:from>
    <xdr:to>
      <xdr:col>116</xdr:col>
      <xdr:colOff>63500</xdr:colOff>
      <xdr:row>31</xdr:row>
      <xdr:rowOff>62611</xdr:rowOff>
    </xdr:to>
    <xdr:cxnSp macro="">
      <xdr:nvCxnSpPr>
        <xdr:cNvPr id="745" name="直線コネクタ 744"/>
        <xdr:cNvCxnSpPr/>
      </xdr:nvCxnSpPr>
      <xdr:spPr>
        <a:xfrm flipV="1">
          <a:off x="21323300" y="5184648"/>
          <a:ext cx="838200" cy="19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53484</xdr:rowOff>
    </xdr:from>
    <xdr:ext cx="469744" cy="259045"/>
    <xdr:sp macro="" textlink="">
      <xdr:nvSpPr>
        <xdr:cNvPr id="746" name="投資及び出資金平均値テキスト"/>
        <xdr:cNvSpPr txBox="1"/>
      </xdr:nvSpPr>
      <xdr:spPr>
        <a:xfrm>
          <a:off x="22212300" y="6397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75057</xdr:rowOff>
    </xdr:from>
    <xdr:to>
      <xdr:col>116</xdr:col>
      <xdr:colOff>114300</xdr:colOff>
      <xdr:row>38</xdr:row>
      <xdr:rowOff>5207</xdr:rowOff>
    </xdr:to>
    <xdr:sp macro="" textlink="">
      <xdr:nvSpPr>
        <xdr:cNvPr id="747" name="フローチャート: 判断 746"/>
        <xdr:cNvSpPr/>
      </xdr:nvSpPr>
      <xdr:spPr>
        <a:xfrm>
          <a:off x="22110700" y="641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62611</xdr:rowOff>
    </xdr:from>
    <xdr:to>
      <xdr:col>111</xdr:col>
      <xdr:colOff>177800</xdr:colOff>
      <xdr:row>32</xdr:row>
      <xdr:rowOff>101981</xdr:rowOff>
    </xdr:to>
    <xdr:cxnSp macro="">
      <xdr:nvCxnSpPr>
        <xdr:cNvPr id="748" name="直線コネクタ 747"/>
        <xdr:cNvCxnSpPr/>
      </xdr:nvCxnSpPr>
      <xdr:spPr>
        <a:xfrm flipV="1">
          <a:off x="20434300" y="5377561"/>
          <a:ext cx="889000" cy="2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107315</xdr:rowOff>
    </xdr:from>
    <xdr:to>
      <xdr:col>112</xdr:col>
      <xdr:colOff>38100</xdr:colOff>
      <xdr:row>38</xdr:row>
      <xdr:rowOff>37465</xdr:rowOff>
    </xdr:to>
    <xdr:sp macro="" textlink="">
      <xdr:nvSpPr>
        <xdr:cNvPr id="749" name="フローチャート: 判断 748"/>
        <xdr:cNvSpPr/>
      </xdr:nvSpPr>
      <xdr:spPr>
        <a:xfrm>
          <a:off x="21272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28592</xdr:rowOff>
    </xdr:from>
    <xdr:ext cx="469744" cy="259045"/>
    <xdr:sp macro="" textlink="">
      <xdr:nvSpPr>
        <xdr:cNvPr id="750" name="テキスト ボックス 749"/>
        <xdr:cNvSpPr txBox="1"/>
      </xdr:nvSpPr>
      <xdr:spPr>
        <a:xfrm>
          <a:off x="21088428" y="65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101981</xdr:rowOff>
    </xdr:from>
    <xdr:to>
      <xdr:col>107</xdr:col>
      <xdr:colOff>50800</xdr:colOff>
      <xdr:row>35</xdr:row>
      <xdr:rowOff>101473</xdr:rowOff>
    </xdr:to>
    <xdr:cxnSp macro="">
      <xdr:nvCxnSpPr>
        <xdr:cNvPr id="751" name="直線コネクタ 750"/>
        <xdr:cNvCxnSpPr/>
      </xdr:nvCxnSpPr>
      <xdr:spPr>
        <a:xfrm flipV="1">
          <a:off x="19545300" y="5588381"/>
          <a:ext cx="889000" cy="51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118110</xdr:rowOff>
    </xdr:from>
    <xdr:to>
      <xdr:col>107</xdr:col>
      <xdr:colOff>101600</xdr:colOff>
      <xdr:row>38</xdr:row>
      <xdr:rowOff>48260</xdr:rowOff>
    </xdr:to>
    <xdr:sp macro="" textlink="">
      <xdr:nvSpPr>
        <xdr:cNvPr id="752" name="フローチャート: 判断 751"/>
        <xdr:cNvSpPr/>
      </xdr:nvSpPr>
      <xdr:spPr>
        <a:xfrm>
          <a:off x="20383500" y="646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39387</xdr:rowOff>
    </xdr:from>
    <xdr:ext cx="469744" cy="259045"/>
    <xdr:sp macro="" textlink="">
      <xdr:nvSpPr>
        <xdr:cNvPr id="753" name="テキスト ボックス 752"/>
        <xdr:cNvSpPr txBox="1"/>
      </xdr:nvSpPr>
      <xdr:spPr>
        <a:xfrm>
          <a:off x="20199428"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156083</xdr:rowOff>
    </xdr:from>
    <xdr:to>
      <xdr:col>102</xdr:col>
      <xdr:colOff>114300</xdr:colOff>
      <xdr:row>35</xdr:row>
      <xdr:rowOff>101473</xdr:rowOff>
    </xdr:to>
    <xdr:cxnSp macro="">
      <xdr:nvCxnSpPr>
        <xdr:cNvPr id="754" name="直線コネクタ 753"/>
        <xdr:cNvCxnSpPr/>
      </xdr:nvCxnSpPr>
      <xdr:spPr>
        <a:xfrm>
          <a:off x="18656300" y="5813933"/>
          <a:ext cx="889000" cy="2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103251</xdr:rowOff>
    </xdr:from>
    <xdr:to>
      <xdr:col>102</xdr:col>
      <xdr:colOff>165100</xdr:colOff>
      <xdr:row>38</xdr:row>
      <xdr:rowOff>33401</xdr:rowOff>
    </xdr:to>
    <xdr:sp macro="" textlink="">
      <xdr:nvSpPr>
        <xdr:cNvPr id="755" name="フローチャート: 判断 754"/>
        <xdr:cNvSpPr/>
      </xdr:nvSpPr>
      <xdr:spPr>
        <a:xfrm>
          <a:off x="19494500" y="64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24528</xdr:rowOff>
    </xdr:from>
    <xdr:ext cx="469744" cy="259045"/>
    <xdr:sp macro="" textlink="">
      <xdr:nvSpPr>
        <xdr:cNvPr id="756" name="テキスト ボックス 755"/>
        <xdr:cNvSpPr txBox="1"/>
      </xdr:nvSpPr>
      <xdr:spPr>
        <a:xfrm>
          <a:off x="19310428" y="65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6985</xdr:rowOff>
    </xdr:from>
    <xdr:to>
      <xdr:col>98</xdr:col>
      <xdr:colOff>38100</xdr:colOff>
      <xdr:row>38</xdr:row>
      <xdr:rowOff>108585</xdr:rowOff>
    </xdr:to>
    <xdr:sp macro="" textlink="">
      <xdr:nvSpPr>
        <xdr:cNvPr id="757" name="フローチャート: 判断 756"/>
        <xdr:cNvSpPr/>
      </xdr:nvSpPr>
      <xdr:spPr>
        <a:xfrm>
          <a:off x="18605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99712</xdr:rowOff>
    </xdr:from>
    <xdr:ext cx="469744" cy="259045"/>
    <xdr:sp macro="" textlink="">
      <xdr:nvSpPr>
        <xdr:cNvPr id="758" name="テキスト ボックス 757"/>
        <xdr:cNvSpPr txBox="1"/>
      </xdr:nvSpPr>
      <xdr:spPr>
        <a:xfrm>
          <a:off x="18421428" y="661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29</xdr:row>
      <xdr:rowOff>161798</xdr:rowOff>
    </xdr:from>
    <xdr:to>
      <xdr:col>116</xdr:col>
      <xdr:colOff>114300</xdr:colOff>
      <xdr:row>30</xdr:row>
      <xdr:rowOff>91948</xdr:rowOff>
    </xdr:to>
    <xdr:sp macro="" textlink="">
      <xdr:nvSpPr>
        <xdr:cNvPr id="764" name="楕円 763"/>
        <xdr:cNvSpPr/>
      </xdr:nvSpPr>
      <xdr:spPr>
        <a:xfrm>
          <a:off x="22110700" y="513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114825</xdr:rowOff>
    </xdr:from>
    <xdr:ext cx="534377" cy="259045"/>
    <xdr:sp macro="" textlink="">
      <xdr:nvSpPr>
        <xdr:cNvPr id="765" name="投資及び出資金該当値テキスト"/>
        <xdr:cNvSpPr txBox="1"/>
      </xdr:nvSpPr>
      <xdr:spPr>
        <a:xfrm>
          <a:off x="22212300" y="508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11811</xdr:rowOff>
    </xdr:from>
    <xdr:to>
      <xdr:col>112</xdr:col>
      <xdr:colOff>38100</xdr:colOff>
      <xdr:row>31</xdr:row>
      <xdr:rowOff>113411</xdr:rowOff>
    </xdr:to>
    <xdr:sp macro="" textlink="">
      <xdr:nvSpPr>
        <xdr:cNvPr id="766" name="楕円 765"/>
        <xdr:cNvSpPr/>
      </xdr:nvSpPr>
      <xdr:spPr>
        <a:xfrm>
          <a:off x="21272500" y="532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129938</xdr:rowOff>
    </xdr:from>
    <xdr:ext cx="534377" cy="259045"/>
    <xdr:sp macro="" textlink="">
      <xdr:nvSpPr>
        <xdr:cNvPr id="767" name="テキスト ボックス 766"/>
        <xdr:cNvSpPr txBox="1"/>
      </xdr:nvSpPr>
      <xdr:spPr>
        <a:xfrm>
          <a:off x="21056111" y="510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51181</xdr:rowOff>
    </xdr:from>
    <xdr:to>
      <xdr:col>107</xdr:col>
      <xdr:colOff>101600</xdr:colOff>
      <xdr:row>32</xdr:row>
      <xdr:rowOff>152781</xdr:rowOff>
    </xdr:to>
    <xdr:sp macro="" textlink="">
      <xdr:nvSpPr>
        <xdr:cNvPr id="768" name="楕円 767"/>
        <xdr:cNvSpPr/>
      </xdr:nvSpPr>
      <xdr:spPr>
        <a:xfrm>
          <a:off x="20383500" y="553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169308</xdr:rowOff>
    </xdr:from>
    <xdr:ext cx="469744" cy="259045"/>
    <xdr:sp macro="" textlink="">
      <xdr:nvSpPr>
        <xdr:cNvPr id="769" name="テキスト ボックス 768"/>
        <xdr:cNvSpPr txBox="1"/>
      </xdr:nvSpPr>
      <xdr:spPr>
        <a:xfrm>
          <a:off x="20199428" y="531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50673</xdr:rowOff>
    </xdr:from>
    <xdr:to>
      <xdr:col>102</xdr:col>
      <xdr:colOff>165100</xdr:colOff>
      <xdr:row>35</xdr:row>
      <xdr:rowOff>152273</xdr:rowOff>
    </xdr:to>
    <xdr:sp macro="" textlink="">
      <xdr:nvSpPr>
        <xdr:cNvPr id="770" name="楕円 769"/>
        <xdr:cNvSpPr/>
      </xdr:nvSpPr>
      <xdr:spPr>
        <a:xfrm>
          <a:off x="19494500" y="60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168800</xdr:rowOff>
    </xdr:from>
    <xdr:ext cx="469744" cy="259045"/>
    <xdr:sp macro="" textlink="">
      <xdr:nvSpPr>
        <xdr:cNvPr id="771" name="テキスト ボックス 770"/>
        <xdr:cNvSpPr txBox="1"/>
      </xdr:nvSpPr>
      <xdr:spPr>
        <a:xfrm>
          <a:off x="19310428" y="582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105283</xdr:rowOff>
    </xdr:from>
    <xdr:to>
      <xdr:col>98</xdr:col>
      <xdr:colOff>38100</xdr:colOff>
      <xdr:row>34</xdr:row>
      <xdr:rowOff>35433</xdr:rowOff>
    </xdr:to>
    <xdr:sp macro="" textlink="">
      <xdr:nvSpPr>
        <xdr:cNvPr id="772" name="楕円 771"/>
        <xdr:cNvSpPr/>
      </xdr:nvSpPr>
      <xdr:spPr>
        <a:xfrm>
          <a:off x="18605500" y="576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51960</xdr:rowOff>
    </xdr:from>
    <xdr:ext cx="469744" cy="259045"/>
    <xdr:sp macro="" textlink="">
      <xdr:nvSpPr>
        <xdr:cNvPr id="773" name="テキスト ボックス 772"/>
        <xdr:cNvSpPr txBox="1"/>
      </xdr:nvSpPr>
      <xdr:spPr>
        <a:xfrm>
          <a:off x="18421428" y="553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117069</xdr:rowOff>
    </xdr:from>
    <xdr:to>
      <xdr:col>116</xdr:col>
      <xdr:colOff>62864</xdr:colOff>
      <xdr:row>59</xdr:row>
      <xdr:rowOff>44450</xdr:rowOff>
    </xdr:to>
    <xdr:cxnSp macro="">
      <xdr:nvCxnSpPr>
        <xdr:cNvPr id="797" name="直線コネクタ 796"/>
        <xdr:cNvCxnSpPr/>
      </xdr:nvCxnSpPr>
      <xdr:spPr>
        <a:xfrm flipV="1">
          <a:off x="22159595" y="8689569"/>
          <a:ext cx="1269" cy="14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63746</xdr:rowOff>
    </xdr:from>
    <xdr:ext cx="534377" cy="259045"/>
    <xdr:sp macro="" textlink="">
      <xdr:nvSpPr>
        <xdr:cNvPr id="800" name="貸付金最大値テキスト"/>
        <xdr:cNvSpPr txBox="1"/>
      </xdr:nvSpPr>
      <xdr:spPr>
        <a:xfrm>
          <a:off x="22212300" y="846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117069</xdr:rowOff>
    </xdr:from>
    <xdr:to>
      <xdr:col>116</xdr:col>
      <xdr:colOff>152400</xdr:colOff>
      <xdr:row>50</xdr:row>
      <xdr:rowOff>117069</xdr:rowOff>
    </xdr:to>
    <xdr:cxnSp macro="">
      <xdr:nvCxnSpPr>
        <xdr:cNvPr id="801" name="直線コネクタ 800"/>
        <xdr:cNvCxnSpPr/>
      </xdr:nvCxnSpPr>
      <xdr:spPr>
        <a:xfrm>
          <a:off x="22072600" y="8689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23305</xdr:rowOff>
    </xdr:from>
    <xdr:to>
      <xdr:col>116</xdr:col>
      <xdr:colOff>63500</xdr:colOff>
      <xdr:row>56</xdr:row>
      <xdr:rowOff>92037</xdr:rowOff>
    </xdr:to>
    <xdr:cxnSp macro="">
      <xdr:nvCxnSpPr>
        <xdr:cNvPr id="802" name="直線コネクタ 801"/>
        <xdr:cNvCxnSpPr/>
      </xdr:nvCxnSpPr>
      <xdr:spPr>
        <a:xfrm flipV="1">
          <a:off x="21323300" y="9624505"/>
          <a:ext cx="838200" cy="6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107370</xdr:rowOff>
    </xdr:from>
    <xdr:ext cx="469744" cy="259045"/>
    <xdr:sp macro="" textlink="">
      <xdr:nvSpPr>
        <xdr:cNvPr id="803" name="貸付金平均値テキスト"/>
        <xdr:cNvSpPr txBox="1"/>
      </xdr:nvSpPr>
      <xdr:spPr>
        <a:xfrm>
          <a:off x="22212300" y="9880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128943</xdr:rowOff>
    </xdr:from>
    <xdr:to>
      <xdr:col>116</xdr:col>
      <xdr:colOff>114300</xdr:colOff>
      <xdr:row>58</xdr:row>
      <xdr:rowOff>59093</xdr:rowOff>
    </xdr:to>
    <xdr:sp macro="" textlink="">
      <xdr:nvSpPr>
        <xdr:cNvPr id="804" name="フローチャート: 判断 803"/>
        <xdr:cNvSpPr/>
      </xdr:nvSpPr>
      <xdr:spPr>
        <a:xfrm>
          <a:off x="22110700" y="990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91694</xdr:rowOff>
    </xdr:from>
    <xdr:to>
      <xdr:col>111</xdr:col>
      <xdr:colOff>177800</xdr:colOff>
      <xdr:row>56</xdr:row>
      <xdr:rowOff>92037</xdr:rowOff>
    </xdr:to>
    <xdr:cxnSp macro="">
      <xdr:nvCxnSpPr>
        <xdr:cNvPr id="805" name="直線コネクタ 804"/>
        <xdr:cNvCxnSpPr/>
      </xdr:nvCxnSpPr>
      <xdr:spPr>
        <a:xfrm>
          <a:off x="20434300" y="9692894"/>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121018</xdr:rowOff>
    </xdr:from>
    <xdr:to>
      <xdr:col>112</xdr:col>
      <xdr:colOff>38100</xdr:colOff>
      <xdr:row>58</xdr:row>
      <xdr:rowOff>51168</xdr:rowOff>
    </xdr:to>
    <xdr:sp macro="" textlink="">
      <xdr:nvSpPr>
        <xdr:cNvPr id="806" name="フローチャート: 判断 805"/>
        <xdr:cNvSpPr/>
      </xdr:nvSpPr>
      <xdr:spPr>
        <a:xfrm>
          <a:off x="21272500" y="989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42295</xdr:rowOff>
    </xdr:from>
    <xdr:ext cx="469744" cy="259045"/>
    <xdr:sp macro="" textlink="">
      <xdr:nvSpPr>
        <xdr:cNvPr id="807" name="テキスト ボックス 806"/>
        <xdr:cNvSpPr txBox="1"/>
      </xdr:nvSpPr>
      <xdr:spPr>
        <a:xfrm>
          <a:off x="21088428" y="998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79426</xdr:rowOff>
    </xdr:from>
    <xdr:to>
      <xdr:col>107</xdr:col>
      <xdr:colOff>50800</xdr:colOff>
      <xdr:row>56</xdr:row>
      <xdr:rowOff>91694</xdr:rowOff>
    </xdr:to>
    <xdr:cxnSp macro="">
      <xdr:nvCxnSpPr>
        <xdr:cNvPr id="808" name="直線コネクタ 807"/>
        <xdr:cNvCxnSpPr/>
      </xdr:nvCxnSpPr>
      <xdr:spPr>
        <a:xfrm>
          <a:off x="19545300" y="9680626"/>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108369</xdr:rowOff>
    </xdr:from>
    <xdr:to>
      <xdr:col>107</xdr:col>
      <xdr:colOff>101600</xdr:colOff>
      <xdr:row>58</xdr:row>
      <xdr:rowOff>38519</xdr:rowOff>
    </xdr:to>
    <xdr:sp macro="" textlink="">
      <xdr:nvSpPr>
        <xdr:cNvPr id="809" name="フローチャート: 判断 808"/>
        <xdr:cNvSpPr/>
      </xdr:nvSpPr>
      <xdr:spPr>
        <a:xfrm>
          <a:off x="20383500" y="98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29646</xdr:rowOff>
    </xdr:from>
    <xdr:ext cx="469744" cy="259045"/>
    <xdr:sp macro="" textlink="">
      <xdr:nvSpPr>
        <xdr:cNvPr id="810" name="テキスト ボックス 809"/>
        <xdr:cNvSpPr txBox="1"/>
      </xdr:nvSpPr>
      <xdr:spPr>
        <a:xfrm>
          <a:off x="20199428" y="99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41554</xdr:rowOff>
    </xdr:from>
    <xdr:to>
      <xdr:col>102</xdr:col>
      <xdr:colOff>114300</xdr:colOff>
      <xdr:row>56</xdr:row>
      <xdr:rowOff>79426</xdr:rowOff>
    </xdr:to>
    <xdr:cxnSp macro="">
      <xdr:nvCxnSpPr>
        <xdr:cNvPr id="811" name="直線コネクタ 810"/>
        <xdr:cNvCxnSpPr/>
      </xdr:nvCxnSpPr>
      <xdr:spPr>
        <a:xfrm>
          <a:off x="18656300" y="9642754"/>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87490</xdr:rowOff>
    </xdr:from>
    <xdr:to>
      <xdr:col>102</xdr:col>
      <xdr:colOff>165100</xdr:colOff>
      <xdr:row>58</xdr:row>
      <xdr:rowOff>17640</xdr:rowOff>
    </xdr:to>
    <xdr:sp macro="" textlink="">
      <xdr:nvSpPr>
        <xdr:cNvPr id="812" name="フローチャート: 判断 811"/>
        <xdr:cNvSpPr/>
      </xdr:nvSpPr>
      <xdr:spPr>
        <a:xfrm>
          <a:off x="19494500" y="98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8767</xdr:rowOff>
    </xdr:from>
    <xdr:ext cx="469744" cy="259045"/>
    <xdr:sp macro="" textlink="">
      <xdr:nvSpPr>
        <xdr:cNvPr id="813" name="テキスト ボックス 812"/>
        <xdr:cNvSpPr txBox="1"/>
      </xdr:nvSpPr>
      <xdr:spPr>
        <a:xfrm>
          <a:off x="19310428" y="995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162090</xdr:rowOff>
    </xdr:from>
    <xdr:to>
      <xdr:col>98</xdr:col>
      <xdr:colOff>38100</xdr:colOff>
      <xdr:row>58</xdr:row>
      <xdr:rowOff>92240</xdr:rowOff>
    </xdr:to>
    <xdr:sp macro="" textlink="">
      <xdr:nvSpPr>
        <xdr:cNvPr id="814" name="フローチャート: 判断 813"/>
        <xdr:cNvSpPr/>
      </xdr:nvSpPr>
      <xdr:spPr>
        <a:xfrm>
          <a:off x="18605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83367</xdr:rowOff>
    </xdr:from>
    <xdr:ext cx="469744" cy="259045"/>
    <xdr:sp macro="" textlink="">
      <xdr:nvSpPr>
        <xdr:cNvPr id="815" name="テキスト ボックス 814"/>
        <xdr:cNvSpPr txBox="1"/>
      </xdr:nvSpPr>
      <xdr:spPr>
        <a:xfrm>
          <a:off x="18421428"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143955</xdr:rowOff>
    </xdr:from>
    <xdr:to>
      <xdr:col>116</xdr:col>
      <xdr:colOff>114300</xdr:colOff>
      <xdr:row>56</xdr:row>
      <xdr:rowOff>74105</xdr:rowOff>
    </xdr:to>
    <xdr:sp macro="" textlink="">
      <xdr:nvSpPr>
        <xdr:cNvPr id="821" name="楕円 820"/>
        <xdr:cNvSpPr/>
      </xdr:nvSpPr>
      <xdr:spPr>
        <a:xfrm>
          <a:off x="22110700" y="95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166832</xdr:rowOff>
    </xdr:from>
    <xdr:ext cx="534377" cy="259045"/>
    <xdr:sp macro="" textlink="">
      <xdr:nvSpPr>
        <xdr:cNvPr id="822" name="貸付金該当値テキスト"/>
        <xdr:cNvSpPr txBox="1"/>
      </xdr:nvSpPr>
      <xdr:spPr>
        <a:xfrm>
          <a:off x="22212300" y="942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41237</xdr:rowOff>
    </xdr:from>
    <xdr:to>
      <xdr:col>112</xdr:col>
      <xdr:colOff>38100</xdr:colOff>
      <xdr:row>56</xdr:row>
      <xdr:rowOff>142837</xdr:rowOff>
    </xdr:to>
    <xdr:sp macro="" textlink="">
      <xdr:nvSpPr>
        <xdr:cNvPr id="823" name="楕円 822"/>
        <xdr:cNvSpPr/>
      </xdr:nvSpPr>
      <xdr:spPr>
        <a:xfrm>
          <a:off x="21272500" y="964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159364</xdr:rowOff>
    </xdr:from>
    <xdr:ext cx="534377" cy="259045"/>
    <xdr:sp macro="" textlink="">
      <xdr:nvSpPr>
        <xdr:cNvPr id="824" name="テキスト ボックス 823"/>
        <xdr:cNvSpPr txBox="1"/>
      </xdr:nvSpPr>
      <xdr:spPr>
        <a:xfrm>
          <a:off x="21056111" y="941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40894</xdr:rowOff>
    </xdr:from>
    <xdr:to>
      <xdr:col>107</xdr:col>
      <xdr:colOff>101600</xdr:colOff>
      <xdr:row>56</xdr:row>
      <xdr:rowOff>142494</xdr:rowOff>
    </xdr:to>
    <xdr:sp macro="" textlink="">
      <xdr:nvSpPr>
        <xdr:cNvPr id="825" name="楕円 824"/>
        <xdr:cNvSpPr/>
      </xdr:nvSpPr>
      <xdr:spPr>
        <a:xfrm>
          <a:off x="20383500" y="964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159021</xdr:rowOff>
    </xdr:from>
    <xdr:ext cx="534377" cy="259045"/>
    <xdr:sp macro="" textlink="">
      <xdr:nvSpPr>
        <xdr:cNvPr id="826" name="テキスト ボックス 825"/>
        <xdr:cNvSpPr txBox="1"/>
      </xdr:nvSpPr>
      <xdr:spPr>
        <a:xfrm>
          <a:off x="20167111" y="941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28626</xdr:rowOff>
    </xdr:from>
    <xdr:to>
      <xdr:col>102</xdr:col>
      <xdr:colOff>165100</xdr:colOff>
      <xdr:row>56</xdr:row>
      <xdr:rowOff>130226</xdr:rowOff>
    </xdr:to>
    <xdr:sp macro="" textlink="">
      <xdr:nvSpPr>
        <xdr:cNvPr id="827" name="楕円 826"/>
        <xdr:cNvSpPr/>
      </xdr:nvSpPr>
      <xdr:spPr>
        <a:xfrm>
          <a:off x="19494500" y="962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146753</xdr:rowOff>
    </xdr:from>
    <xdr:ext cx="534377" cy="259045"/>
    <xdr:sp macro="" textlink="">
      <xdr:nvSpPr>
        <xdr:cNvPr id="828" name="テキスト ボックス 827"/>
        <xdr:cNvSpPr txBox="1"/>
      </xdr:nvSpPr>
      <xdr:spPr>
        <a:xfrm>
          <a:off x="19278111" y="940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162204</xdr:rowOff>
    </xdr:from>
    <xdr:to>
      <xdr:col>98</xdr:col>
      <xdr:colOff>38100</xdr:colOff>
      <xdr:row>56</xdr:row>
      <xdr:rowOff>92354</xdr:rowOff>
    </xdr:to>
    <xdr:sp macro="" textlink="">
      <xdr:nvSpPr>
        <xdr:cNvPr id="829" name="楕円 828"/>
        <xdr:cNvSpPr/>
      </xdr:nvSpPr>
      <xdr:spPr>
        <a:xfrm>
          <a:off x="18605500" y="959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108881</xdr:rowOff>
    </xdr:from>
    <xdr:ext cx="534377" cy="259045"/>
    <xdr:sp macro="" textlink="">
      <xdr:nvSpPr>
        <xdr:cNvPr id="830" name="テキスト ボックス 829"/>
        <xdr:cNvSpPr txBox="1"/>
      </xdr:nvSpPr>
      <xdr:spPr>
        <a:xfrm>
          <a:off x="18389111" y="936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144063</xdr:rowOff>
    </xdr:from>
    <xdr:to>
      <xdr:col>116</xdr:col>
      <xdr:colOff>62864</xdr:colOff>
      <xdr:row>78</xdr:row>
      <xdr:rowOff>143033</xdr:rowOff>
    </xdr:to>
    <xdr:cxnSp macro="">
      <xdr:nvCxnSpPr>
        <xdr:cNvPr id="855" name="直線コネクタ 854"/>
        <xdr:cNvCxnSpPr/>
      </xdr:nvCxnSpPr>
      <xdr:spPr>
        <a:xfrm flipV="1">
          <a:off x="22159595" y="12145563"/>
          <a:ext cx="1269" cy="1370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146860</xdr:rowOff>
    </xdr:from>
    <xdr:ext cx="534377" cy="259045"/>
    <xdr:sp macro="" textlink="">
      <xdr:nvSpPr>
        <xdr:cNvPr id="856" name="繰出金最小値テキスト"/>
        <xdr:cNvSpPr txBox="1"/>
      </xdr:nvSpPr>
      <xdr:spPr>
        <a:xfrm>
          <a:off x="22212300" y="1351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143033</xdr:rowOff>
    </xdr:from>
    <xdr:to>
      <xdr:col>116</xdr:col>
      <xdr:colOff>152400</xdr:colOff>
      <xdr:row>78</xdr:row>
      <xdr:rowOff>143033</xdr:rowOff>
    </xdr:to>
    <xdr:cxnSp macro="">
      <xdr:nvCxnSpPr>
        <xdr:cNvPr id="857" name="直線コネクタ 856"/>
        <xdr:cNvCxnSpPr/>
      </xdr:nvCxnSpPr>
      <xdr:spPr>
        <a:xfrm>
          <a:off x="22072600" y="1351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90740</xdr:rowOff>
    </xdr:from>
    <xdr:ext cx="534377" cy="259045"/>
    <xdr:sp macro="" textlink="">
      <xdr:nvSpPr>
        <xdr:cNvPr id="858" name="繰出金最大値テキスト"/>
        <xdr:cNvSpPr txBox="1"/>
      </xdr:nvSpPr>
      <xdr:spPr>
        <a:xfrm>
          <a:off x="22212300" y="1192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144063</xdr:rowOff>
    </xdr:from>
    <xdr:to>
      <xdr:col>116</xdr:col>
      <xdr:colOff>152400</xdr:colOff>
      <xdr:row>70</xdr:row>
      <xdr:rowOff>144063</xdr:rowOff>
    </xdr:to>
    <xdr:cxnSp macro="">
      <xdr:nvCxnSpPr>
        <xdr:cNvPr id="859" name="直線コネクタ 858"/>
        <xdr:cNvCxnSpPr/>
      </xdr:nvCxnSpPr>
      <xdr:spPr>
        <a:xfrm>
          <a:off x="22072600" y="121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92151</xdr:rowOff>
    </xdr:from>
    <xdr:to>
      <xdr:col>116</xdr:col>
      <xdr:colOff>63500</xdr:colOff>
      <xdr:row>71</xdr:row>
      <xdr:rowOff>98075</xdr:rowOff>
    </xdr:to>
    <xdr:cxnSp macro="">
      <xdr:nvCxnSpPr>
        <xdr:cNvPr id="860" name="直線コネクタ 859"/>
        <xdr:cNvCxnSpPr/>
      </xdr:nvCxnSpPr>
      <xdr:spPr>
        <a:xfrm flipV="1">
          <a:off x="21323300" y="12265101"/>
          <a:ext cx="8382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111409</xdr:rowOff>
    </xdr:from>
    <xdr:ext cx="534377" cy="259045"/>
    <xdr:sp macro="" textlink="">
      <xdr:nvSpPr>
        <xdr:cNvPr id="861" name="繰出金平均値テキスト"/>
        <xdr:cNvSpPr txBox="1"/>
      </xdr:nvSpPr>
      <xdr:spPr>
        <a:xfrm>
          <a:off x="22212300" y="12970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132982</xdr:rowOff>
    </xdr:from>
    <xdr:to>
      <xdr:col>116</xdr:col>
      <xdr:colOff>114300</xdr:colOff>
      <xdr:row>76</xdr:row>
      <xdr:rowOff>63131</xdr:rowOff>
    </xdr:to>
    <xdr:sp macro="" textlink="">
      <xdr:nvSpPr>
        <xdr:cNvPr id="862" name="フローチャート: 判断 861"/>
        <xdr:cNvSpPr/>
      </xdr:nvSpPr>
      <xdr:spPr>
        <a:xfrm>
          <a:off x="22110700" y="12991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98075</xdr:rowOff>
    </xdr:from>
    <xdr:to>
      <xdr:col>111</xdr:col>
      <xdr:colOff>177800</xdr:colOff>
      <xdr:row>71</xdr:row>
      <xdr:rowOff>144120</xdr:rowOff>
    </xdr:to>
    <xdr:cxnSp macro="">
      <xdr:nvCxnSpPr>
        <xdr:cNvPr id="863" name="直線コネクタ 862"/>
        <xdr:cNvCxnSpPr/>
      </xdr:nvCxnSpPr>
      <xdr:spPr>
        <a:xfrm flipV="1">
          <a:off x="20434300" y="12271025"/>
          <a:ext cx="889000" cy="4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105169</xdr:rowOff>
    </xdr:from>
    <xdr:to>
      <xdr:col>112</xdr:col>
      <xdr:colOff>38100</xdr:colOff>
      <xdr:row>76</xdr:row>
      <xdr:rowOff>35319</xdr:rowOff>
    </xdr:to>
    <xdr:sp macro="" textlink="">
      <xdr:nvSpPr>
        <xdr:cNvPr id="864" name="フローチャート: 判断 863"/>
        <xdr:cNvSpPr/>
      </xdr:nvSpPr>
      <xdr:spPr>
        <a:xfrm>
          <a:off x="21272500" y="129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26446</xdr:rowOff>
    </xdr:from>
    <xdr:ext cx="534377" cy="259045"/>
    <xdr:sp macro="" textlink="">
      <xdr:nvSpPr>
        <xdr:cNvPr id="865" name="テキスト ボックス 864"/>
        <xdr:cNvSpPr txBox="1"/>
      </xdr:nvSpPr>
      <xdr:spPr>
        <a:xfrm>
          <a:off x="21056111" y="1305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146691</xdr:rowOff>
    </xdr:from>
    <xdr:to>
      <xdr:col>107</xdr:col>
      <xdr:colOff>50800</xdr:colOff>
      <xdr:row>71</xdr:row>
      <xdr:rowOff>144120</xdr:rowOff>
    </xdr:to>
    <xdr:cxnSp macro="">
      <xdr:nvCxnSpPr>
        <xdr:cNvPr id="866" name="直線コネクタ 865"/>
        <xdr:cNvCxnSpPr/>
      </xdr:nvCxnSpPr>
      <xdr:spPr>
        <a:xfrm>
          <a:off x="19545300" y="12148191"/>
          <a:ext cx="889000" cy="16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94729</xdr:rowOff>
    </xdr:from>
    <xdr:to>
      <xdr:col>107</xdr:col>
      <xdr:colOff>101600</xdr:colOff>
      <xdr:row>76</xdr:row>
      <xdr:rowOff>24879</xdr:rowOff>
    </xdr:to>
    <xdr:sp macro="" textlink="">
      <xdr:nvSpPr>
        <xdr:cNvPr id="867" name="フローチャート: 判断 866"/>
        <xdr:cNvSpPr/>
      </xdr:nvSpPr>
      <xdr:spPr>
        <a:xfrm>
          <a:off x="20383500" y="1295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16006</xdr:rowOff>
    </xdr:from>
    <xdr:ext cx="534377" cy="259045"/>
    <xdr:sp macro="" textlink="">
      <xdr:nvSpPr>
        <xdr:cNvPr id="868" name="テキスト ボックス 867"/>
        <xdr:cNvSpPr txBox="1"/>
      </xdr:nvSpPr>
      <xdr:spPr>
        <a:xfrm>
          <a:off x="20167111" y="1304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146691</xdr:rowOff>
    </xdr:from>
    <xdr:to>
      <xdr:col>102</xdr:col>
      <xdr:colOff>114300</xdr:colOff>
      <xdr:row>71</xdr:row>
      <xdr:rowOff>19951</xdr:rowOff>
    </xdr:to>
    <xdr:cxnSp macro="">
      <xdr:nvCxnSpPr>
        <xdr:cNvPr id="869" name="直線コネクタ 868"/>
        <xdr:cNvCxnSpPr/>
      </xdr:nvCxnSpPr>
      <xdr:spPr>
        <a:xfrm flipV="1">
          <a:off x="18656300" y="12148191"/>
          <a:ext cx="889000" cy="4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78289</xdr:rowOff>
    </xdr:from>
    <xdr:to>
      <xdr:col>102</xdr:col>
      <xdr:colOff>165100</xdr:colOff>
      <xdr:row>76</xdr:row>
      <xdr:rowOff>8440</xdr:rowOff>
    </xdr:to>
    <xdr:sp macro="" textlink="">
      <xdr:nvSpPr>
        <xdr:cNvPr id="870" name="フローチャート: 判断 869"/>
        <xdr:cNvSpPr/>
      </xdr:nvSpPr>
      <xdr:spPr>
        <a:xfrm>
          <a:off x="19494500" y="129370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171017</xdr:rowOff>
    </xdr:from>
    <xdr:ext cx="534377" cy="259045"/>
    <xdr:sp macro="" textlink="">
      <xdr:nvSpPr>
        <xdr:cNvPr id="871" name="テキスト ボックス 870"/>
        <xdr:cNvSpPr txBox="1"/>
      </xdr:nvSpPr>
      <xdr:spPr>
        <a:xfrm>
          <a:off x="19278111" y="1302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75088</xdr:rowOff>
    </xdr:from>
    <xdr:to>
      <xdr:col>98</xdr:col>
      <xdr:colOff>38100</xdr:colOff>
      <xdr:row>77</xdr:row>
      <xdr:rowOff>5238</xdr:rowOff>
    </xdr:to>
    <xdr:sp macro="" textlink="">
      <xdr:nvSpPr>
        <xdr:cNvPr id="872" name="フローチャート: 判断 871"/>
        <xdr:cNvSpPr/>
      </xdr:nvSpPr>
      <xdr:spPr>
        <a:xfrm>
          <a:off x="18605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167815</xdr:rowOff>
    </xdr:from>
    <xdr:ext cx="534377" cy="259045"/>
    <xdr:sp macro="" textlink="">
      <xdr:nvSpPr>
        <xdr:cNvPr id="873" name="テキスト ボックス 872"/>
        <xdr:cNvSpPr txBox="1"/>
      </xdr:nvSpPr>
      <xdr:spPr>
        <a:xfrm>
          <a:off x="18389111" y="131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41351</xdr:rowOff>
    </xdr:from>
    <xdr:to>
      <xdr:col>116</xdr:col>
      <xdr:colOff>114300</xdr:colOff>
      <xdr:row>71</xdr:row>
      <xdr:rowOff>142951</xdr:rowOff>
    </xdr:to>
    <xdr:sp macro="" textlink="">
      <xdr:nvSpPr>
        <xdr:cNvPr id="879" name="楕円 878"/>
        <xdr:cNvSpPr/>
      </xdr:nvSpPr>
      <xdr:spPr>
        <a:xfrm>
          <a:off x="22110700" y="122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127728</xdr:rowOff>
    </xdr:from>
    <xdr:ext cx="534377" cy="259045"/>
    <xdr:sp macro="" textlink="">
      <xdr:nvSpPr>
        <xdr:cNvPr id="880" name="繰出金該当値テキスト"/>
        <xdr:cNvSpPr txBox="1"/>
      </xdr:nvSpPr>
      <xdr:spPr>
        <a:xfrm>
          <a:off x="22212300" y="1212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47275</xdr:rowOff>
    </xdr:from>
    <xdr:to>
      <xdr:col>112</xdr:col>
      <xdr:colOff>38100</xdr:colOff>
      <xdr:row>71</xdr:row>
      <xdr:rowOff>148875</xdr:rowOff>
    </xdr:to>
    <xdr:sp macro="" textlink="">
      <xdr:nvSpPr>
        <xdr:cNvPr id="881" name="楕円 880"/>
        <xdr:cNvSpPr/>
      </xdr:nvSpPr>
      <xdr:spPr>
        <a:xfrm>
          <a:off x="21272500" y="122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165402</xdr:rowOff>
    </xdr:from>
    <xdr:ext cx="534377" cy="259045"/>
    <xdr:sp macro="" textlink="">
      <xdr:nvSpPr>
        <xdr:cNvPr id="882" name="テキスト ボックス 881"/>
        <xdr:cNvSpPr txBox="1"/>
      </xdr:nvSpPr>
      <xdr:spPr>
        <a:xfrm>
          <a:off x="21056111" y="1199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93320</xdr:rowOff>
    </xdr:from>
    <xdr:to>
      <xdr:col>107</xdr:col>
      <xdr:colOff>101600</xdr:colOff>
      <xdr:row>72</xdr:row>
      <xdr:rowOff>23470</xdr:rowOff>
    </xdr:to>
    <xdr:sp macro="" textlink="">
      <xdr:nvSpPr>
        <xdr:cNvPr id="883" name="楕円 882"/>
        <xdr:cNvSpPr/>
      </xdr:nvSpPr>
      <xdr:spPr>
        <a:xfrm>
          <a:off x="20383500" y="1226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39997</xdr:rowOff>
    </xdr:from>
    <xdr:ext cx="534377" cy="259045"/>
    <xdr:sp macro="" textlink="">
      <xdr:nvSpPr>
        <xdr:cNvPr id="884" name="テキスト ボックス 883"/>
        <xdr:cNvSpPr txBox="1"/>
      </xdr:nvSpPr>
      <xdr:spPr>
        <a:xfrm>
          <a:off x="20167111" y="1204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95891</xdr:rowOff>
    </xdr:from>
    <xdr:to>
      <xdr:col>102</xdr:col>
      <xdr:colOff>165100</xdr:colOff>
      <xdr:row>71</xdr:row>
      <xdr:rowOff>26041</xdr:rowOff>
    </xdr:to>
    <xdr:sp macro="" textlink="">
      <xdr:nvSpPr>
        <xdr:cNvPr id="885" name="楕円 884"/>
        <xdr:cNvSpPr/>
      </xdr:nvSpPr>
      <xdr:spPr>
        <a:xfrm>
          <a:off x="19494500" y="1209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42568</xdr:rowOff>
    </xdr:from>
    <xdr:ext cx="534377" cy="259045"/>
    <xdr:sp macro="" textlink="">
      <xdr:nvSpPr>
        <xdr:cNvPr id="886" name="テキスト ボックス 885"/>
        <xdr:cNvSpPr txBox="1"/>
      </xdr:nvSpPr>
      <xdr:spPr>
        <a:xfrm>
          <a:off x="19278111" y="1187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140601</xdr:rowOff>
    </xdr:from>
    <xdr:to>
      <xdr:col>98</xdr:col>
      <xdr:colOff>38100</xdr:colOff>
      <xdr:row>71</xdr:row>
      <xdr:rowOff>70751</xdr:rowOff>
    </xdr:to>
    <xdr:sp macro="" textlink="">
      <xdr:nvSpPr>
        <xdr:cNvPr id="887" name="楕円 886"/>
        <xdr:cNvSpPr/>
      </xdr:nvSpPr>
      <xdr:spPr>
        <a:xfrm>
          <a:off x="18605500" y="1214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87278</xdr:rowOff>
    </xdr:from>
    <xdr:ext cx="534377" cy="259045"/>
    <xdr:sp macro="" textlink="">
      <xdr:nvSpPr>
        <xdr:cNvPr id="888" name="テキスト ボックス 887"/>
        <xdr:cNvSpPr txBox="1"/>
      </xdr:nvSpPr>
      <xdr:spPr>
        <a:xfrm>
          <a:off x="18389111" y="1191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人件費は、住民一人当たり</a:t>
          </a:r>
          <a:r>
            <a:rPr kumimoji="1" lang="en-US" altLang="ja-JP" sz="1100">
              <a:solidFill>
                <a:schemeClr val="dk1"/>
              </a:solidFill>
              <a:effectLst/>
              <a:latin typeface="+mn-lt"/>
              <a:ea typeface="+mn-ea"/>
              <a:cs typeface="+mn-cs"/>
            </a:rPr>
            <a:t>127,609</a:t>
          </a:r>
          <a:r>
            <a:rPr kumimoji="1" lang="ja-JP" altLang="ja-JP" sz="1100">
              <a:solidFill>
                <a:schemeClr val="dk1"/>
              </a:solidFill>
              <a:effectLst/>
              <a:latin typeface="+mn-lt"/>
              <a:ea typeface="+mn-ea"/>
              <a:cs typeface="+mn-cs"/>
            </a:rPr>
            <a:t>円となっており、類似団体平均を上回っている。前年度の</a:t>
          </a:r>
          <a:r>
            <a:rPr kumimoji="1" lang="en-US" altLang="ja-JP" sz="1100">
              <a:solidFill>
                <a:schemeClr val="dk1"/>
              </a:solidFill>
              <a:effectLst/>
              <a:latin typeface="+mn-lt"/>
              <a:ea typeface="+mn-ea"/>
              <a:cs typeface="+mn-cs"/>
            </a:rPr>
            <a:t>126,010</a:t>
          </a:r>
          <a:r>
            <a:rPr kumimoji="1" lang="ja-JP" altLang="ja-JP" sz="1100">
              <a:solidFill>
                <a:schemeClr val="dk1"/>
              </a:solidFill>
              <a:effectLst/>
              <a:latin typeface="+mn-lt"/>
              <a:ea typeface="+mn-ea"/>
              <a:cs typeface="+mn-cs"/>
            </a:rPr>
            <a:t>円からは</a:t>
          </a:r>
          <a:r>
            <a:rPr kumimoji="1" lang="en-US" altLang="ja-JP" sz="1100">
              <a:solidFill>
                <a:schemeClr val="dk1"/>
              </a:solidFill>
              <a:effectLst/>
              <a:latin typeface="+mn-lt"/>
              <a:ea typeface="+mn-ea"/>
              <a:cs typeface="+mn-cs"/>
            </a:rPr>
            <a:t>1,599</a:t>
          </a:r>
          <a:r>
            <a:rPr kumimoji="1" lang="ja-JP" altLang="ja-JP" sz="1100">
              <a:solidFill>
                <a:schemeClr val="dk1"/>
              </a:solidFill>
              <a:effectLst/>
              <a:latin typeface="+mn-lt"/>
              <a:ea typeface="+mn-ea"/>
              <a:cs typeface="+mn-cs"/>
            </a:rPr>
            <a:t>円増加しており、今後も更なる行政改革を推進し、人件費の削減に努めていく。公債費は、住民一人当たり</a:t>
          </a:r>
          <a:r>
            <a:rPr kumimoji="1" lang="en-US" altLang="ja-JP" sz="1100">
              <a:solidFill>
                <a:schemeClr val="dk1"/>
              </a:solidFill>
              <a:effectLst/>
              <a:latin typeface="+mn-lt"/>
              <a:ea typeface="+mn-ea"/>
              <a:cs typeface="+mn-cs"/>
            </a:rPr>
            <a:t>120,843</a:t>
          </a:r>
          <a:r>
            <a:rPr kumimoji="1" lang="ja-JP" altLang="ja-JP" sz="1100">
              <a:solidFill>
                <a:schemeClr val="dk1"/>
              </a:solidFill>
              <a:effectLst/>
              <a:latin typeface="+mn-lt"/>
              <a:ea typeface="+mn-ea"/>
              <a:cs typeface="+mn-cs"/>
            </a:rPr>
            <a:t>円となっており、前年度の</a:t>
          </a:r>
          <a:r>
            <a:rPr kumimoji="1" lang="en-US" altLang="ja-JP" sz="1100">
              <a:solidFill>
                <a:schemeClr val="dk1"/>
              </a:solidFill>
              <a:effectLst/>
              <a:latin typeface="+mn-lt"/>
              <a:ea typeface="+mn-ea"/>
              <a:cs typeface="+mn-cs"/>
            </a:rPr>
            <a:t>124,647</a:t>
          </a:r>
          <a:r>
            <a:rPr kumimoji="1" lang="ja-JP" altLang="ja-JP" sz="1100">
              <a:solidFill>
                <a:schemeClr val="dk1"/>
              </a:solidFill>
              <a:effectLst/>
              <a:latin typeface="+mn-lt"/>
              <a:ea typeface="+mn-ea"/>
              <a:cs typeface="+mn-cs"/>
            </a:rPr>
            <a:t>円からは</a:t>
          </a:r>
          <a:r>
            <a:rPr kumimoji="1" lang="en-US" altLang="ja-JP" sz="1100">
              <a:solidFill>
                <a:schemeClr val="dk1"/>
              </a:solidFill>
              <a:effectLst/>
              <a:latin typeface="+mn-lt"/>
              <a:ea typeface="+mn-ea"/>
              <a:cs typeface="+mn-cs"/>
            </a:rPr>
            <a:t>3,804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した。今後も事業を計画的かつ適正に実施することにより、財政の健全化に努めていく。</a:t>
          </a:r>
          <a:r>
            <a:rPr kumimoji="1" lang="ja-JP" altLang="en-US" sz="1100">
              <a:solidFill>
                <a:schemeClr val="dk1"/>
              </a:solidFill>
              <a:effectLst/>
              <a:latin typeface="+mn-lt"/>
              <a:ea typeface="+mn-ea"/>
              <a:cs typeface="+mn-cs"/>
            </a:rPr>
            <a:t>投資及び出資金</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12,176</a:t>
          </a:r>
          <a:r>
            <a:rPr kumimoji="1" lang="ja-JP" altLang="ja-JP" sz="1100">
              <a:solidFill>
                <a:schemeClr val="dk1"/>
              </a:solidFill>
              <a:effectLst/>
              <a:latin typeface="+mn-lt"/>
              <a:ea typeface="+mn-ea"/>
              <a:cs typeface="+mn-cs"/>
            </a:rPr>
            <a:t>円で、前年度の</a:t>
          </a:r>
          <a:r>
            <a:rPr kumimoji="1" lang="en-US" altLang="ja-JP" sz="1100">
              <a:solidFill>
                <a:schemeClr val="dk1"/>
              </a:solidFill>
              <a:effectLst/>
              <a:latin typeface="+mn-lt"/>
              <a:ea typeface="+mn-ea"/>
              <a:cs typeface="+mn-cs"/>
            </a:rPr>
            <a:t>10,657</a:t>
          </a:r>
          <a:r>
            <a:rPr kumimoji="1" lang="ja-JP" altLang="ja-JP" sz="1100">
              <a:solidFill>
                <a:schemeClr val="dk1"/>
              </a:solidFill>
              <a:effectLst/>
              <a:latin typeface="+mn-lt"/>
              <a:ea typeface="+mn-ea"/>
              <a:cs typeface="+mn-cs"/>
            </a:rPr>
            <a:t>円から</a:t>
          </a:r>
          <a:r>
            <a:rPr kumimoji="1" lang="en-US" altLang="ja-JP" sz="1100">
              <a:solidFill>
                <a:schemeClr val="dk1"/>
              </a:solidFill>
              <a:effectLst/>
              <a:latin typeface="+mn-lt"/>
              <a:ea typeface="+mn-ea"/>
              <a:cs typeface="+mn-cs"/>
            </a:rPr>
            <a:t>1,519</a:t>
          </a:r>
          <a:r>
            <a:rPr kumimoji="1" lang="ja-JP" altLang="ja-JP" sz="1100">
              <a:solidFill>
                <a:schemeClr val="dk1"/>
              </a:solidFill>
              <a:effectLst/>
              <a:latin typeface="+mn-lt"/>
              <a:ea typeface="+mn-ea"/>
              <a:cs typeface="+mn-cs"/>
            </a:rPr>
            <a:t>円増加して</a:t>
          </a:r>
          <a:r>
            <a:rPr kumimoji="1" lang="ja-JP" altLang="en-US" sz="1100">
              <a:solidFill>
                <a:schemeClr val="dk1"/>
              </a:solidFill>
              <a:effectLst/>
              <a:latin typeface="+mn-lt"/>
              <a:ea typeface="+mn-ea"/>
              <a:cs typeface="+mn-cs"/>
            </a:rPr>
            <a:t>いる。水道事業会計出資金の増加が要因である。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維持補修費は、住民一人当たり</a:t>
          </a:r>
          <a:r>
            <a:rPr kumimoji="1" lang="en-US" altLang="ja-JP" sz="1100">
              <a:solidFill>
                <a:schemeClr val="dk1"/>
              </a:solidFill>
              <a:effectLst/>
              <a:latin typeface="+mn-lt"/>
              <a:ea typeface="+mn-ea"/>
              <a:cs typeface="+mn-cs"/>
            </a:rPr>
            <a:t>13,022</a:t>
          </a:r>
          <a:r>
            <a:rPr kumimoji="1" lang="ja-JP" altLang="en-US" sz="1100">
              <a:solidFill>
                <a:schemeClr val="dk1"/>
              </a:solidFill>
              <a:effectLst/>
              <a:latin typeface="+mn-lt"/>
              <a:ea typeface="+mn-ea"/>
              <a:cs typeface="+mn-cs"/>
            </a:rPr>
            <a:t>円となっており、前年度の</a:t>
          </a:r>
          <a:r>
            <a:rPr kumimoji="1" lang="en-US" altLang="ja-JP" sz="1100">
              <a:solidFill>
                <a:schemeClr val="dk1"/>
              </a:solidFill>
              <a:effectLst/>
              <a:latin typeface="+mn-lt"/>
              <a:ea typeface="+mn-ea"/>
              <a:cs typeface="+mn-cs"/>
            </a:rPr>
            <a:t>19,132</a:t>
          </a:r>
          <a:r>
            <a:rPr kumimoji="1" lang="ja-JP" altLang="en-US" sz="1100">
              <a:solidFill>
                <a:schemeClr val="dk1"/>
              </a:solidFill>
              <a:effectLst/>
              <a:latin typeface="+mn-lt"/>
              <a:ea typeface="+mn-ea"/>
              <a:cs typeface="+mn-cs"/>
            </a:rPr>
            <a:t>円から</a:t>
          </a:r>
          <a:r>
            <a:rPr kumimoji="1" lang="en-US" altLang="ja-JP" sz="1100">
              <a:solidFill>
                <a:schemeClr val="dk1"/>
              </a:solidFill>
              <a:effectLst/>
              <a:latin typeface="+mn-lt"/>
              <a:ea typeface="+mn-ea"/>
              <a:cs typeface="+mn-cs"/>
            </a:rPr>
            <a:t>6,110</a:t>
          </a:r>
          <a:r>
            <a:rPr kumimoji="1" lang="ja-JP" altLang="en-US" sz="1100">
              <a:solidFill>
                <a:schemeClr val="dk1"/>
              </a:solidFill>
              <a:effectLst/>
              <a:latin typeface="+mn-lt"/>
              <a:ea typeface="+mn-ea"/>
              <a:cs typeface="+mn-cs"/>
            </a:rPr>
            <a:t>円減少した。道路除雪事業などの減少が要因である。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扶助費</a:t>
          </a:r>
          <a:r>
            <a:rPr kumimoji="1" lang="ja-JP" altLang="ja-JP" sz="1100">
              <a:solidFill>
                <a:schemeClr val="dk1"/>
              </a:solidFill>
              <a:effectLst/>
              <a:latin typeface="+mn-lt"/>
              <a:ea typeface="+mn-ea"/>
              <a:cs typeface="+mn-cs"/>
            </a:rPr>
            <a:t>については、類似団体と比較して一人当たりのコストが低い状況となっている</a:t>
          </a:r>
          <a:r>
            <a:rPr kumimoji="1" lang="ja-JP" altLang="en-US" sz="1100">
              <a:solidFill>
                <a:schemeClr val="dk1"/>
              </a:solidFill>
              <a:effectLst/>
              <a:latin typeface="+mn-lt"/>
              <a:ea typeface="+mn-ea"/>
              <a:cs typeface="+mn-cs"/>
            </a:rPr>
            <a:t>。</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108610</xdr:rowOff>
    </xdr:from>
    <xdr:to>
      <xdr:col>24</xdr:col>
      <xdr:colOff>62865</xdr:colOff>
      <xdr:row>37</xdr:row>
      <xdr:rowOff>115011</xdr:rowOff>
    </xdr:to>
    <xdr:cxnSp macro="">
      <xdr:nvCxnSpPr>
        <xdr:cNvPr id="54" name="直線コネクタ 53"/>
        <xdr:cNvCxnSpPr/>
      </xdr:nvCxnSpPr>
      <xdr:spPr>
        <a:xfrm flipV="1">
          <a:off x="4633595" y="5252110"/>
          <a:ext cx="1270" cy="1206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118838</xdr:rowOff>
    </xdr:from>
    <xdr:ext cx="469744" cy="259045"/>
    <xdr:sp macro="" textlink="">
      <xdr:nvSpPr>
        <xdr:cNvPr id="55" name="議会費最小値テキスト"/>
        <xdr:cNvSpPr txBox="1"/>
      </xdr:nvSpPr>
      <xdr:spPr>
        <a:xfrm>
          <a:off x="4686300" y="646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115011</xdr:rowOff>
    </xdr:from>
    <xdr:to>
      <xdr:col>24</xdr:col>
      <xdr:colOff>152400</xdr:colOff>
      <xdr:row>37</xdr:row>
      <xdr:rowOff>115011</xdr:rowOff>
    </xdr:to>
    <xdr:cxnSp macro="">
      <xdr:nvCxnSpPr>
        <xdr:cNvPr id="56" name="直線コネクタ 55"/>
        <xdr:cNvCxnSpPr/>
      </xdr:nvCxnSpPr>
      <xdr:spPr>
        <a:xfrm>
          <a:off x="4546600" y="6458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55287</xdr:rowOff>
    </xdr:from>
    <xdr:ext cx="469744" cy="259045"/>
    <xdr:sp macro="" textlink="">
      <xdr:nvSpPr>
        <xdr:cNvPr id="57" name="議会費最大値テキスト"/>
        <xdr:cNvSpPr txBox="1"/>
      </xdr:nvSpPr>
      <xdr:spPr>
        <a:xfrm>
          <a:off x="4686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108610</xdr:rowOff>
    </xdr:from>
    <xdr:to>
      <xdr:col>24</xdr:col>
      <xdr:colOff>152400</xdr:colOff>
      <xdr:row>30</xdr:row>
      <xdr:rowOff>108610</xdr:rowOff>
    </xdr:to>
    <xdr:cxnSp macro="">
      <xdr:nvCxnSpPr>
        <xdr:cNvPr id="58" name="直線コネクタ 57"/>
        <xdr:cNvCxnSpPr/>
      </xdr:nvCxnSpPr>
      <xdr:spPr>
        <a:xfrm>
          <a:off x="4546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83464</xdr:rowOff>
    </xdr:from>
    <xdr:to>
      <xdr:col>24</xdr:col>
      <xdr:colOff>63500</xdr:colOff>
      <xdr:row>35</xdr:row>
      <xdr:rowOff>145186</xdr:rowOff>
    </xdr:to>
    <xdr:cxnSp macro="">
      <xdr:nvCxnSpPr>
        <xdr:cNvPr id="59" name="直線コネクタ 58"/>
        <xdr:cNvCxnSpPr/>
      </xdr:nvCxnSpPr>
      <xdr:spPr>
        <a:xfrm>
          <a:off x="3797300" y="6084214"/>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106748</xdr:rowOff>
    </xdr:from>
    <xdr:ext cx="469744" cy="259045"/>
    <xdr:sp macro="" textlink="">
      <xdr:nvSpPr>
        <xdr:cNvPr id="60" name="議会費平均値テキスト"/>
        <xdr:cNvSpPr txBox="1"/>
      </xdr:nvSpPr>
      <xdr:spPr>
        <a:xfrm>
          <a:off x="4686300" y="5764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83871</xdr:rowOff>
    </xdr:from>
    <xdr:to>
      <xdr:col>24</xdr:col>
      <xdr:colOff>114300</xdr:colOff>
      <xdr:row>35</xdr:row>
      <xdr:rowOff>14021</xdr:rowOff>
    </xdr:to>
    <xdr:sp macro="" textlink="">
      <xdr:nvSpPr>
        <xdr:cNvPr id="61" name="フローチャート: 判断 60"/>
        <xdr:cNvSpPr/>
      </xdr:nvSpPr>
      <xdr:spPr>
        <a:xfrm>
          <a:off x="4584700" y="59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83464</xdr:rowOff>
    </xdr:from>
    <xdr:to>
      <xdr:col>19</xdr:col>
      <xdr:colOff>177800</xdr:colOff>
      <xdr:row>35</xdr:row>
      <xdr:rowOff>141072</xdr:rowOff>
    </xdr:to>
    <xdr:cxnSp macro="">
      <xdr:nvCxnSpPr>
        <xdr:cNvPr id="62" name="直線コネクタ 61"/>
        <xdr:cNvCxnSpPr/>
      </xdr:nvCxnSpPr>
      <xdr:spPr>
        <a:xfrm flipV="1">
          <a:off x="2908300" y="6084214"/>
          <a:ext cx="889000" cy="5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71984</xdr:rowOff>
    </xdr:from>
    <xdr:to>
      <xdr:col>20</xdr:col>
      <xdr:colOff>38100</xdr:colOff>
      <xdr:row>35</xdr:row>
      <xdr:rowOff>2134</xdr:rowOff>
    </xdr:to>
    <xdr:sp macro="" textlink="">
      <xdr:nvSpPr>
        <xdr:cNvPr id="63" name="フローチャート: 判断 62"/>
        <xdr:cNvSpPr/>
      </xdr:nvSpPr>
      <xdr:spPr>
        <a:xfrm>
          <a:off x="3746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18661</xdr:rowOff>
    </xdr:from>
    <xdr:ext cx="469744" cy="259045"/>
    <xdr:sp macro="" textlink="">
      <xdr:nvSpPr>
        <xdr:cNvPr id="64" name="テキスト ボックス 63"/>
        <xdr:cNvSpPr txBox="1"/>
      </xdr:nvSpPr>
      <xdr:spPr>
        <a:xfrm>
          <a:off x="3562428" y="567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8484</xdr:rowOff>
    </xdr:from>
    <xdr:to>
      <xdr:col>15</xdr:col>
      <xdr:colOff>50800</xdr:colOff>
      <xdr:row>35</xdr:row>
      <xdr:rowOff>141072</xdr:rowOff>
    </xdr:to>
    <xdr:cxnSp macro="">
      <xdr:nvCxnSpPr>
        <xdr:cNvPr id="65" name="直線コネクタ 64"/>
        <xdr:cNvCxnSpPr/>
      </xdr:nvCxnSpPr>
      <xdr:spPr>
        <a:xfrm>
          <a:off x="2019300" y="600923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86157</xdr:rowOff>
    </xdr:from>
    <xdr:to>
      <xdr:col>15</xdr:col>
      <xdr:colOff>101600</xdr:colOff>
      <xdr:row>35</xdr:row>
      <xdr:rowOff>16307</xdr:rowOff>
    </xdr:to>
    <xdr:sp macro="" textlink="">
      <xdr:nvSpPr>
        <xdr:cNvPr id="66" name="フローチャート: 判断 65"/>
        <xdr:cNvSpPr/>
      </xdr:nvSpPr>
      <xdr:spPr>
        <a:xfrm>
          <a:off x="2857500" y="59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32834</xdr:rowOff>
    </xdr:from>
    <xdr:ext cx="469744" cy="259045"/>
    <xdr:sp macro="" textlink="">
      <xdr:nvSpPr>
        <xdr:cNvPr id="67" name="テキスト ボックス 66"/>
        <xdr:cNvSpPr txBox="1"/>
      </xdr:nvSpPr>
      <xdr:spPr>
        <a:xfrm>
          <a:off x="2673428" y="569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8484</xdr:rowOff>
    </xdr:from>
    <xdr:to>
      <xdr:col>10</xdr:col>
      <xdr:colOff>114300</xdr:colOff>
      <xdr:row>35</xdr:row>
      <xdr:rowOff>25400</xdr:rowOff>
    </xdr:to>
    <xdr:cxnSp macro="">
      <xdr:nvCxnSpPr>
        <xdr:cNvPr id="68" name="直線コネクタ 67"/>
        <xdr:cNvCxnSpPr/>
      </xdr:nvCxnSpPr>
      <xdr:spPr>
        <a:xfrm flipV="1">
          <a:off x="1130300" y="6009234"/>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93015</xdr:rowOff>
    </xdr:from>
    <xdr:to>
      <xdr:col>10</xdr:col>
      <xdr:colOff>165100</xdr:colOff>
      <xdr:row>34</xdr:row>
      <xdr:rowOff>23165</xdr:rowOff>
    </xdr:to>
    <xdr:sp macro="" textlink="">
      <xdr:nvSpPr>
        <xdr:cNvPr id="69" name="フローチャート: 判断 68"/>
        <xdr:cNvSpPr/>
      </xdr:nvSpPr>
      <xdr:spPr>
        <a:xfrm>
          <a:off x="1968500" y="575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39692</xdr:rowOff>
    </xdr:from>
    <xdr:ext cx="469744" cy="259045"/>
    <xdr:sp macro="" textlink="">
      <xdr:nvSpPr>
        <xdr:cNvPr id="70" name="テキスト ボックス 69"/>
        <xdr:cNvSpPr txBox="1"/>
      </xdr:nvSpPr>
      <xdr:spPr>
        <a:xfrm>
          <a:off x="1784428" y="552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23520</xdr:rowOff>
    </xdr:from>
    <xdr:to>
      <xdr:col>6</xdr:col>
      <xdr:colOff>38100</xdr:colOff>
      <xdr:row>34</xdr:row>
      <xdr:rowOff>125120</xdr:rowOff>
    </xdr:to>
    <xdr:sp macro="" textlink="">
      <xdr:nvSpPr>
        <xdr:cNvPr id="71" name="フローチャート: 判断 70"/>
        <xdr:cNvSpPr/>
      </xdr:nvSpPr>
      <xdr:spPr>
        <a:xfrm>
          <a:off x="1079500" y="58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141647</xdr:rowOff>
    </xdr:from>
    <xdr:ext cx="469744" cy="259045"/>
    <xdr:sp macro="" textlink="">
      <xdr:nvSpPr>
        <xdr:cNvPr id="72" name="テキスト ボックス 71"/>
        <xdr:cNvSpPr txBox="1"/>
      </xdr:nvSpPr>
      <xdr:spPr>
        <a:xfrm>
          <a:off x="895428" y="56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94386</xdr:rowOff>
    </xdr:from>
    <xdr:to>
      <xdr:col>24</xdr:col>
      <xdr:colOff>114300</xdr:colOff>
      <xdr:row>36</xdr:row>
      <xdr:rowOff>24536</xdr:rowOff>
    </xdr:to>
    <xdr:sp macro="" textlink="">
      <xdr:nvSpPr>
        <xdr:cNvPr id="78" name="楕円 77"/>
        <xdr:cNvSpPr/>
      </xdr:nvSpPr>
      <xdr:spPr>
        <a:xfrm>
          <a:off x="4584700" y="60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72813</xdr:rowOff>
    </xdr:from>
    <xdr:ext cx="469744" cy="259045"/>
    <xdr:sp macro="" textlink="">
      <xdr:nvSpPr>
        <xdr:cNvPr id="79" name="議会費該当値テキスト"/>
        <xdr:cNvSpPr txBox="1"/>
      </xdr:nvSpPr>
      <xdr:spPr>
        <a:xfrm>
          <a:off x="4686300" y="607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32664</xdr:rowOff>
    </xdr:from>
    <xdr:to>
      <xdr:col>20</xdr:col>
      <xdr:colOff>38100</xdr:colOff>
      <xdr:row>35</xdr:row>
      <xdr:rowOff>134264</xdr:rowOff>
    </xdr:to>
    <xdr:sp macro="" textlink="">
      <xdr:nvSpPr>
        <xdr:cNvPr id="80" name="楕円 79"/>
        <xdr:cNvSpPr/>
      </xdr:nvSpPr>
      <xdr:spPr>
        <a:xfrm>
          <a:off x="3746500" y="60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125391</xdr:rowOff>
    </xdr:from>
    <xdr:ext cx="469744" cy="259045"/>
    <xdr:sp macro="" textlink="">
      <xdr:nvSpPr>
        <xdr:cNvPr id="81" name="テキスト ボックス 80"/>
        <xdr:cNvSpPr txBox="1"/>
      </xdr:nvSpPr>
      <xdr:spPr>
        <a:xfrm>
          <a:off x="3562428" y="61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90272</xdr:rowOff>
    </xdr:from>
    <xdr:to>
      <xdr:col>15</xdr:col>
      <xdr:colOff>101600</xdr:colOff>
      <xdr:row>36</xdr:row>
      <xdr:rowOff>20422</xdr:rowOff>
    </xdr:to>
    <xdr:sp macro="" textlink="">
      <xdr:nvSpPr>
        <xdr:cNvPr id="82" name="楕円 81"/>
        <xdr:cNvSpPr/>
      </xdr:nvSpPr>
      <xdr:spPr>
        <a:xfrm>
          <a:off x="2857500" y="60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11549</xdr:rowOff>
    </xdr:from>
    <xdr:ext cx="469744" cy="259045"/>
    <xdr:sp macro="" textlink="">
      <xdr:nvSpPr>
        <xdr:cNvPr id="83" name="テキスト ボックス 82"/>
        <xdr:cNvSpPr txBox="1"/>
      </xdr:nvSpPr>
      <xdr:spPr>
        <a:xfrm>
          <a:off x="2673428" y="61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129134</xdr:rowOff>
    </xdr:from>
    <xdr:to>
      <xdr:col>10</xdr:col>
      <xdr:colOff>165100</xdr:colOff>
      <xdr:row>35</xdr:row>
      <xdr:rowOff>59284</xdr:rowOff>
    </xdr:to>
    <xdr:sp macro="" textlink="">
      <xdr:nvSpPr>
        <xdr:cNvPr id="84" name="楕円 83"/>
        <xdr:cNvSpPr/>
      </xdr:nvSpPr>
      <xdr:spPr>
        <a:xfrm>
          <a:off x="1968500" y="595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50411</xdr:rowOff>
    </xdr:from>
    <xdr:ext cx="469744" cy="259045"/>
    <xdr:sp macro="" textlink="">
      <xdr:nvSpPr>
        <xdr:cNvPr id="85" name="テキスト ボックス 84"/>
        <xdr:cNvSpPr txBox="1"/>
      </xdr:nvSpPr>
      <xdr:spPr>
        <a:xfrm>
          <a:off x="1784428" y="605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146050</xdr:rowOff>
    </xdr:from>
    <xdr:to>
      <xdr:col>6</xdr:col>
      <xdr:colOff>38100</xdr:colOff>
      <xdr:row>35</xdr:row>
      <xdr:rowOff>76200</xdr:rowOff>
    </xdr:to>
    <xdr:sp macro="" textlink="">
      <xdr:nvSpPr>
        <xdr:cNvPr id="86" name="楕円 85"/>
        <xdr:cNvSpPr/>
      </xdr:nvSpPr>
      <xdr:spPr>
        <a:xfrm>
          <a:off x="1079500" y="597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67327</xdr:rowOff>
    </xdr:from>
    <xdr:ext cx="469744" cy="259045"/>
    <xdr:sp macro="" textlink="">
      <xdr:nvSpPr>
        <xdr:cNvPr id="87" name="テキスト ボックス 86"/>
        <xdr:cNvSpPr txBox="1"/>
      </xdr:nvSpPr>
      <xdr:spPr>
        <a:xfrm>
          <a:off x="895428" y="60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25509</xdr:rowOff>
    </xdr:from>
    <xdr:to>
      <xdr:col>24</xdr:col>
      <xdr:colOff>62865</xdr:colOff>
      <xdr:row>59</xdr:row>
      <xdr:rowOff>81363</xdr:rowOff>
    </xdr:to>
    <xdr:cxnSp macro="">
      <xdr:nvCxnSpPr>
        <xdr:cNvPr id="114" name="直線コネクタ 113"/>
        <xdr:cNvCxnSpPr/>
      </xdr:nvCxnSpPr>
      <xdr:spPr>
        <a:xfrm flipV="1">
          <a:off x="4633595" y="8769459"/>
          <a:ext cx="1270" cy="1427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85190</xdr:rowOff>
    </xdr:from>
    <xdr:ext cx="534377" cy="259045"/>
    <xdr:sp macro="" textlink="">
      <xdr:nvSpPr>
        <xdr:cNvPr id="115" name="総務費最小値テキスト"/>
        <xdr:cNvSpPr txBox="1"/>
      </xdr:nvSpPr>
      <xdr:spPr>
        <a:xfrm>
          <a:off x="4686300" y="1020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81363</xdr:rowOff>
    </xdr:from>
    <xdr:to>
      <xdr:col>24</xdr:col>
      <xdr:colOff>152400</xdr:colOff>
      <xdr:row>59</xdr:row>
      <xdr:rowOff>81363</xdr:rowOff>
    </xdr:to>
    <xdr:cxnSp macro="">
      <xdr:nvCxnSpPr>
        <xdr:cNvPr id="116" name="直線コネクタ 115"/>
        <xdr:cNvCxnSpPr/>
      </xdr:nvCxnSpPr>
      <xdr:spPr>
        <a:xfrm>
          <a:off x="4546600" y="10196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143636</xdr:rowOff>
    </xdr:from>
    <xdr:ext cx="599010" cy="259045"/>
    <xdr:sp macro="" textlink="">
      <xdr:nvSpPr>
        <xdr:cNvPr id="117" name="総務費最大値テキスト"/>
        <xdr:cNvSpPr txBox="1"/>
      </xdr:nvSpPr>
      <xdr:spPr>
        <a:xfrm>
          <a:off x="4686300" y="854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162,740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25509</xdr:rowOff>
    </xdr:from>
    <xdr:to>
      <xdr:col>24</xdr:col>
      <xdr:colOff>152400</xdr:colOff>
      <xdr:row>51</xdr:row>
      <xdr:rowOff>25509</xdr:rowOff>
    </xdr:to>
    <xdr:cxnSp macro="">
      <xdr:nvCxnSpPr>
        <xdr:cNvPr id="118" name="直線コネクタ 117"/>
        <xdr:cNvCxnSpPr/>
      </xdr:nvCxnSpPr>
      <xdr:spPr>
        <a:xfrm>
          <a:off x="4546600" y="876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96897</xdr:rowOff>
    </xdr:from>
    <xdr:to>
      <xdr:col>24</xdr:col>
      <xdr:colOff>63500</xdr:colOff>
      <xdr:row>53</xdr:row>
      <xdr:rowOff>42556</xdr:rowOff>
    </xdr:to>
    <xdr:cxnSp macro="">
      <xdr:nvCxnSpPr>
        <xdr:cNvPr id="119" name="直線コネクタ 118"/>
        <xdr:cNvCxnSpPr/>
      </xdr:nvCxnSpPr>
      <xdr:spPr>
        <a:xfrm flipV="1">
          <a:off x="3797300" y="9012297"/>
          <a:ext cx="838200" cy="11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148687</xdr:rowOff>
    </xdr:from>
    <xdr:ext cx="534377" cy="259045"/>
    <xdr:sp macro="" textlink="">
      <xdr:nvSpPr>
        <xdr:cNvPr id="120" name="総務費平均値テキスト"/>
        <xdr:cNvSpPr txBox="1"/>
      </xdr:nvSpPr>
      <xdr:spPr>
        <a:xfrm>
          <a:off x="4686300" y="9749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170260</xdr:rowOff>
    </xdr:from>
    <xdr:to>
      <xdr:col>24</xdr:col>
      <xdr:colOff>114300</xdr:colOff>
      <xdr:row>57</xdr:row>
      <xdr:rowOff>100410</xdr:rowOff>
    </xdr:to>
    <xdr:sp macro="" textlink="">
      <xdr:nvSpPr>
        <xdr:cNvPr id="121" name="フローチャート: 判断 120"/>
        <xdr:cNvSpPr/>
      </xdr:nvSpPr>
      <xdr:spPr>
        <a:xfrm>
          <a:off x="4584700" y="977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42556</xdr:rowOff>
    </xdr:from>
    <xdr:to>
      <xdr:col>19</xdr:col>
      <xdr:colOff>177800</xdr:colOff>
      <xdr:row>53</xdr:row>
      <xdr:rowOff>129990</xdr:rowOff>
    </xdr:to>
    <xdr:cxnSp macro="">
      <xdr:nvCxnSpPr>
        <xdr:cNvPr id="122" name="直線コネクタ 121"/>
        <xdr:cNvCxnSpPr/>
      </xdr:nvCxnSpPr>
      <xdr:spPr>
        <a:xfrm flipV="1">
          <a:off x="2908300" y="9129406"/>
          <a:ext cx="889000" cy="8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168387</xdr:rowOff>
    </xdr:from>
    <xdr:to>
      <xdr:col>20</xdr:col>
      <xdr:colOff>38100</xdr:colOff>
      <xdr:row>57</xdr:row>
      <xdr:rowOff>98537</xdr:rowOff>
    </xdr:to>
    <xdr:sp macro="" textlink="">
      <xdr:nvSpPr>
        <xdr:cNvPr id="123" name="フローチャート: 判断 122"/>
        <xdr:cNvSpPr/>
      </xdr:nvSpPr>
      <xdr:spPr>
        <a:xfrm>
          <a:off x="3746500" y="9769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89664</xdr:rowOff>
    </xdr:from>
    <xdr:ext cx="534377" cy="259045"/>
    <xdr:sp macro="" textlink="">
      <xdr:nvSpPr>
        <xdr:cNvPr id="124" name="テキスト ボックス 123"/>
        <xdr:cNvSpPr txBox="1"/>
      </xdr:nvSpPr>
      <xdr:spPr>
        <a:xfrm>
          <a:off x="3530111" y="986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119735</xdr:rowOff>
    </xdr:from>
    <xdr:to>
      <xdr:col>15</xdr:col>
      <xdr:colOff>50800</xdr:colOff>
      <xdr:row>53</xdr:row>
      <xdr:rowOff>129990</xdr:rowOff>
    </xdr:to>
    <xdr:cxnSp macro="">
      <xdr:nvCxnSpPr>
        <xdr:cNvPr id="125" name="直線コネクタ 124"/>
        <xdr:cNvCxnSpPr/>
      </xdr:nvCxnSpPr>
      <xdr:spPr>
        <a:xfrm>
          <a:off x="2019300" y="9035135"/>
          <a:ext cx="889000" cy="18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154323</xdr:rowOff>
    </xdr:from>
    <xdr:to>
      <xdr:col>15</xdr:col>
      <xdr:colOff>101600</xdr:colOff>
      <xdr:row>57</xdr:row>
      <xdr:rowOff>84473</xdr:rowOff>
    </xdr:to>
    <xdr:sp macro="" textlink="">
      <xdr:nvSpPr>
        <xdr:cNvPr id="126" name="フローチャート: 判断 125"/>
        <xdr:cNvSpPr/>
      </xdr:nvSpPr>
      <xdr:spPr>
        <a:xfrm>
          <a:off x="2857500" y="975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75600</xdr:rowOff>
    </xdr:from>
    <xdr:ext cx="534377" cy="259045"/>
    <xdr:sp macro="" textlink="">
      <xdr:nvSpPr>
        <xdr:cNvPr id="127" name="テキスト ボックス 126"/>
        <xdr:cNvSpPr txBox="1"/>
      </xdr:nvSpPr>
      <xdr:spPr>
        <a:xfrm>
          <a:off x="2641111" y="984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89202</xdr:rowOff>
    </xdr:from>
    <xdr:to>
      <xdr:col>10</xdr:col>
      <xdr:colOff>114300</xdr:colOff>
      <xdr:row>52</xdr:row>
      <xdr:rowOff>119735</xdr:rowOff>
    </xdr:to>
    <xdr:cxnSp macro="">
      <xdr:nvCxnSpPr>
        <xdr:cNvPr id="128" name="直線コネクタ 127"/>
        <xdr:cNvCxnSpPr/>
      </xdr:nvCxnSpPr>
      <xdr:spPr>
        <a:xfrm>
          <a:off x="1130300" y="9004602"/>
          <a:ext cx="889000" cy="3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96716</xdr:rowOff>
    </xdr:from>
    <xdr:to>
      <xdr:col>10</xdr:col>
      <xdr:colOff>165100</xdr:colOff>
      <xdr:row>57</xdr:row>
      <xdr:rowOff>26866</xdr:rowOff>
    </xdr:to>
    <xdr:sp macro="" textlink="">
      <xdr:nvSpPr>
        <xdr:cNvPr id="129" name="フローチャート: 判断 128"/>
        <xdr:cNvSpPr/>
      </xdr:nvSpPr>
      <xdr:spPr>
        <a:xfrm>
          <a:off x="1968500" y="969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17993</xdr:rowOff>
    </xdr:from>
    <xdr:ext cx="534377" cy="259045"/>
    <xdr:sp macro="" textlink="">
      <xdr:nvSpPr>
        <xdr:cNvPr id="130" name="テキスト ボックス 129"/>
        <xdr:cNvSpPr txBox="1"/>
      </xdr:nvSpPr>
      <xdr:spPr>
        <a:xfrm>
          <a:off x="1752111" y="979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67586</xdr:rowOff>
    </xdr:from>
    <xdr:to>
      <xdr:col>6</xdr:col>
      <xdr:colOff>38100</xdr:colOff>
      <xdr:row>57</xdr:row>
      <xdr:rowOff>169186</xdr:rowOff>
    </xdr:to>
    <xdr:sp macro="" textlink="">
      <xdr:nvSpPr>
        <xdr:cNvPr id="131" name="フローチャート: 判断 130"/>
        <xdr:cNvSpPr/>
      </xdr:nvSpPr>
      <xdr:spPr>
        <a:xfrm>
          <a:off x="1079500" y="984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160313</xdr:rowOff>
    </xdr:from>
    <xdr:ext cx="534377" cy="259045"/>
    <xdr:sp macro="" textlink="">
      <xdr:nvSpPr>
        <xdr:cNvPr id="132" name="テキスト ボックス 131"/>
        <xdr:cNvSpPr txBox="1"/>
      </xdr:nvSpPr>
      <xdr:spPr>
        <a:xfrm>
          <a:off x="863111" y="993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46097</xdr:rowOff>
    </xdr:from>
    <xdr:to>
      <xdr:col>24</xdr:col>
      <xdr:colOff>114300</xdr:colOff>
      <xdr:row>52</xdr:row>
      <xdr:rowOff>147697</xdr:rowOff>
    </xdr:to>
    <xdr:sp macro="" textlink="">
      <xdr:nvSpPr>
        <xdr:cNvPr id="138" name="楕円 137"/>
        <xdr:cNvSpPr/>
      </xdr:nvSpPr>
      <xdr:spPr>
        <a:xfrm>
          <a:off x="4584700" y="896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68974</xdr:rowOff>
    </xdr:from>
    <xdr:ext cx="599010" cy="259045"/>
    <xdr:sp macro="" textlink="">
      <xdr:nvSpPr>
        <xdr:cNvPr id="139" name="総務費該当値テキスト"/>
        <xdr:cNvSpPr txBox="1"/>
      </xdr:nvSpPr>
      <xdr:spPr>
        <a:xfrm>
          <a:off x="4686300" y="881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163206</xdr:rowOff>
    </xdr:from>
    <xdr:to>
      <xdr:col>20</xdr:col>
      <xdr:colOff>38100</xdr:colOff>
      <xdr:row>53</xdr:row>
      <xdr:rowOff>93356</xdr:rowOff>
    </xdr:to>
    <xdr:sp macro="" textlink="">
      <xdr:nvSpPr>
        <xdr:cNvPr id="140" name="楕円 139"/>
        <xdr:cNvSpPr/>
      </xdr:nvSpPr>
      <xdr:spPr>
        <a:xfrm>
          <a:off x="3746500" y="90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109883</xdr:rowOff>
    </xdr:from>
    <xdr:ext cx="599010" cy="259045"/>
    <xdr:sp macro="" textlink="">
      <xdr:nvSpPr>
        <xdr:cNvPr id="141" name="テキスト ボックス 140"/>
        <xdr:cNvSpPr txBox="1"/>
      </xdr:nvSpPr>
      <xdr:spPr>
        <a:xfrm>
          <a:off x="3497795" y="885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79190</xdr:rowOff>
    </xdr:from>
    <xdr:to>
      <xdr:col>15</xdr:col>
      <xdr:colOff>101600</xdr:colOff>
      <xdr:row>54</xdr:row>
      <xdr:rowOff>9340</xdr:rowOff>
    </xdr:to>
    <xdr:sp macro="" textlink="">
      <xdr:nvSpPr>
        <xdr:cNvPr id="142" name="楕円 141"/>
        <xdr:cNvSpPr/>
      </xdr:nvSpPr>
      <xdr:spPr>
        <a:xfrm>
          <a:off x="2857500" y="916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25867</xdr:rowOff>
    </xdr:from>
    <xdr:ext cx="599010" cy="259045"/>
    <xdr:sp macro="" textlink="">
      <xdr:nvSpPr>
        <xdr:cNvPr id="143" name="テキスト ボックス 142"/>
        <xdr:cNvSpPr txBox="1"/>
      </xdr:nvSpPr>
      <xdr:spPr>
        <a:xfrm>
          <a:off x="2608795" y="894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68935</xdr:rowOff>
    </xdr:from>
    <xdr:to>
      <xdr:col>10</xdr:col>
      <xdr:colOff>165100</xdr:colOff>
      <xdr:row>52</xdr:row>
      <xdr:rowOff>170535</xdr:rowOff>
    </xdr:to>
    <xdr:sp macro="" textlink="">
      <xdr:nvSpPr>
        <xdr:cNvPr id="144" name="楕円 143"/>
        <xdr:cNvSpPr/>
      </xdr:nvSpPr>
      <xdr:spPr>
        <a:xfrm>
          <a:off x="1968500" y="898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15612</xdr:rowOff>
    </xdr:from>
    <xdr:ext cx="599010" cy="259045"/>
    <xdr:sp macro="" textlink="">
      <xdr:nvSpPr>
        <xdr:cNvPr id="145" name="テキスト ボックス 144"/>
        <xdr:cNvSpPr txBox="1"/>
      </xdr:nvSpPr>
      <xdr:spPr>
        <a:xfrm>
          <a:off x="1719795" y="8759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38402</xdr:rowOff>
    </xdr:from>
    <xdr:to>
      <xdr:col>6</xdr:col>
      <xdr:colOff>38100</xdr:colOff>
      <xdr:row>52</xdr:row>
      <xdr:rowOff>140002</xdr:rowOff>
    </xdr:to>
    <xdr:sp macro="" textlink="">
      <xdr:nvSpPr>
        <xdr:cNvPr id="146" name="楕円 145"/>
        <xdr:cNvSpPr/>
      </xdr:nvSpPr>
      <xdr:spPr>
        <a:xfrm>
          <a:off x="1079500" y="895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156529</xdr:rowOff>
    </xdr:from>
    <xdr:ext cx="599010" cy="259045"/>
    <xdr:sp macro="" textlink="">
      <xdr:nvSpPr>
        <xdr:cNvPr id="147" name="テキスト ボックス 146"/>
        <xdr:cNvSpPr txBox="1"/>
      </xdr:nvSpPr>
      <xdr:spPr>
        <a:xfrm>
          <a:off x="830795" y="8729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8586</xdr:rowOff>
    </xdr:from>
    <xdr:to>
      <xdr:col>24</xdr:col>
      <xdr:colOff>62865</xdr:colOff>
      <xdr:row>79</xdr:row>
      <xdr:rowOff>20689</xdr:rowOff>
    </xdr:to>
    <xdr:cxnSp macro="">
      <xdr:nvCxnSpPr>
        <xdr:cNvPr id="172" name="直線コネクタ 171"/>
        <xdr:cNvCxnSpPr/>
      </xdr:nvCxnSpPr>
      <xdr:spPr>
        <a:xfrm flipV="1">
          <a:off x="4633595" y="12181536"/>
          <a:ext cx="1270" cy="138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24516</xdr:rowOff>
    </xdr:from>
    <xdr:ext cx="599010" cy="259045"/>
    <xdr:sp macro="" textlink="">
      <xdr:nvSpPr>
        <xdr:cNvPr id="173" name="民生費最小値テキスト"/>
        <xdr:cNvSpPr txBox="1"/>
      </xdr:nvSpPr>
      <xdr:spPr>
        <a:xfrm>
          <a:off x="4686300" y="13569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20689</xdr:rowOff>
    </xdr:from>
    <xdr:to>
      <xdr:col>24</xdr:col>
      <xdr:colOff>152400</xdr:colOff>
      <xdr:row>79</xdr:row>
      <xdr:rowOff>20689</xdr:rowOff>
    </xdr:to>
    <xdr:cxnSp macro="">
      <xdr:nvCxnSpPr>
        <xdr:cNvPr id="174" name="直線コネクタ 173"/>
        <xdr:cNvCxnSpPr/>
      </xdr:nvCxnSpPr>
      <xdr:spPr>
        <a:xfrm>
          <a:off x="4546600" y="13565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126713</xdr:rowOff>
    </xdr:from>
    <xdr:ext cx="599010" cy="259045"/>
    <xdr:sp macro="" textlink="">
      <xdr:nvSpPr>
        <xdr:cNvPr id="175" name="民生費最大値テキスト"/>
        <xdr:cNvSpPr txBox="1"/>
      </xdr:nvSpPr>
      <xdr:spPr>
        <a:xfrm>
          <a:off x="4686300" y="1195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230,824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8586</xdr:rowOff>
    </xdr:from>
    <xdr:to>
      <xdr:col>24</xdr:col>
      <xdr:colOff>152400</xdr:colOff>
      <xdr:row>71</xdr:row>
      <xdr:rowOff>8586</xdr:rowOff>
    </xdr:to>
    <xdr:cxnSp macro="">
      <xdr:nvCxnSpPr>
        <xdr:cNvPr id="176" name="直線コネクタ 175"/>
        <xdr:cNvCxnSpPr/>
      </xdr:nvCxnSpPr>
      <xdr:spPr>
        <a:xfrm>
          <a:off x="4546600" y="12181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87732</xdr:rowOff>
    </xdr:from>
    <xdr:to>
      <xdr:col>24</xdr:col>
      <xdr:colOff>63500</xdr:colOff>
      <xdr:row>75</xdr:row>
      <xdr:rowOff>60274</xdr:rowOff>
    </xdr:to>
    <xdr:cxnSp macro="">
      <xdr:nvCxnSpPr>
        <xdr:cNvPr id="177" name="直線コネクタ 176"/>
        <xdr:cNvCxnSpPr/>
      </xdr:nvCxnSpPr>
      <xdr:spPr>
        <a:xfrm>
          <a:off x="3797300" y="12603582"/>
          <a:ext cx="838200" cy="31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89793</xdr:rowOff>
    </xdr:from>
    <xdr:ext cx="599010" cy="259045"/>
    <xdr:sp macro="" textlink="">
      <xdr:nvSpPr>
        <xdr:cNvPr id="178" name="民生費平均値テキスト"/>
        <xdr:cNvSpPr txBox="1"/>
      </xdr:nvSpPr>
      <xdr:spPr>
        <a:xfrm>
          <a:off x="4686300" y="129485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111366</xdr:rowOff>
    </xdr:from>
    <xdr:to>
      <xdr:col>24</xdr:col>
      <xdr:colOff>114300</xdr:colOff>
      <xdr:row>76</xdr:row>
      <xdr:rowOff>41517</xdr:rowOff>
    </xdr:to>
    <xdr:sp macro="" textlink="">
      <xdr:nvSpPr>
        <xdr:cNvPr id="179" name="フローチャート: 判断 178"/>
        <xdr:cNvSpPr/>
      </xdr:nvSpPr>
      <xdr:spPr>
        <a:xfrm>
          <a:off x="4584700" y="129701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87732</xdr:rowOff>
    </xdr:from>
    <xdr:to>
      <xdr:col>19</xdr:col>
      <xdr:colOff>177800</xdr:colOff>
      <xdr:row>74</xdr:row>
      <xdr:rowOff>109728</xdr:rowOff>
    </xdr:to>
    <xdr:cxnSp macro="">
      <xdr:nvCxnSpPr>
        <xdr:cNvPr id="180" name="直線コネクタ 179"/>
        <xdr:cNvCxnSpPr/>
      </xdr:nvCxnSpPr>
      <xdr:spPr>
        <a:xfrm flipV="1">
          <a:off x="2908300" y="12603582"/>
          <a:ext cx="889000" cy="19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110224</xdr:rowOff>
    </xdr:from>
    <xdr:to>
      <xdr:col>20</xdr:col>
      <xdr:colOff>38100</xdr:colOff>
      <xdr:row>76</xdr:row>
      <xdr:rowOff>40373</xdr:rowOff>
    </xdr:to>
    <xdr:sp macro="" textlink="">
      <xdr:nvSpPr>
        <xdr:cNvPr id="181" name="フローチャート: 判断 180"/>
        <xdr:cNvSpPr/>
      </xdr:nvSpPr>
      <xdr:spPr>
        <a:xfrm>
          <a:off x="3746500" y="1296897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31500</xdr:rowOff>
    </xdr:from>
    <xdr:ext cx="599010" cy="259045"/>
    <xdr:sp macro="" textlink="">
      <xdr:nvSpPr>
        <xdr:cNvPr id="182" name="テキスト ボックス 181"/>
        <xdr:cNvSpPr txBox="1"/>
      </xdr:nvSpPr>
      <xdr:spPr>
        <a:xfrm>
          <a:off x="3497795" y="1306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109728</xdr:rowOff>
    </xdr:from>
    <xdr:to>
      <xdr:col>15</xdr:col>
      <xdr:colOff>50800</xdr:colOff>
      <xdr:row>75</xdr:row>
      <xdr:rowOff>83300</xdr:rowOff>
    </xdr:to>
    <xdr:cxnSp macro="">
      <xdr:nvCxnSpPr>
        <xdr:cNvPr id="183" name="直線コネクタ 182"/>
        <xdr:cNvCxnSpPr/>
      </xdr:nvCxnSpPr>
      <xdr:spPr>
        <a:xfrm flipV="1">
          <a:off x="2019300" y="12797028"/>
          <a:ext cx="889000" cy="14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154851</xdr:rowOff>
    </xdr:from>
    <xdr:to>
      <xdr:col>15</xdr:col>
      <xdr:colOff>101600</xdr:colOff>
      <xdr:row>76</xdr:row>
      <xdr:rowOff>85001</xdr:rowOff>
    </xdr:to>
    <xdr:sp macro="" textlink="">
      <xdr:nvSpPr>
        <xdr:cNvPr id="184" name="フローチャート: 判断 183"/>
        <xdr:cNvSpPr/>
      </xdr:nvSpPr>
      <xdr:spPr>
        <a:xfrm>
          <a:off x="2857500" y="130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76128</xdr:rowOff>
    </xdr:from>
    <xdr:ext cx="599010" cy="259045"/>
    <xdr:sp macro="" textlink="">
      <xdr:nvSpPr>
        <xdr:cNvPr id="185" name="テキスト ボックス 184"/>
        <xdr:cNvSpPr txBox="1"/>
      </xdr:nvSpPr>
      <xdr:spPr>
        <a:xfrm>
          <a:off x="2608795" y="1310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83300</xdr:rowOff>
    </xdr:from>
    <xdr:to>
      <xdr:col>10</xdr:col>
      <xdr:colOff>114300</xdr:colOff>
      <xdr:row>76</xdr:row>
      <xdr:rowOff>23216</xdr:rowOff>
    </xdr:to>
    <xdr:cxnSp macro="">
      <xdr:nvCxnSpPr>
        <xdr:cNvPr id="186" name="直線コネクタ 185"/>
        <xdr:cNvCxnSpPr/>
      </xdr:nvCxnSpPr>
      <xdr:spPr>
        <a:xfrm flipV="1">
          <a:off x="1130300" y="12942050"/>
          <a:ext cx="889000" cy="11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69202</xdr:rowOff>
    </xdr:from>
    <xdr:to>
      <xdr:col>10</xdr:col>
      <xdr:colOff>165100</xdr:colOff>
      <xdr:row>75</xdr:row>
      <xdr:rowOff>170802</xdr:rowOff>
    </xdr:to>
    <xdr:sp macro="" textlink="">
      <xdr:nvSpPr>
        <xdr:cNvPr id="187" name="フローチャート: 判断 186"/>
        <xdr:cNvSpPr/>
      </xdr:nvSpPr>
      <xdr:spPr>
        <a:xfrm>
          <a:off x="1968500" y="129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161929</xdr:rowOff>
    </xdr:from>
    <xdr:ext cx="599010" cy="259045"/>
    <xdr:sp macro="" textlink="">
      <xdr:nvSpPr>
        <xdr:cNvPr id="188" name="テキスト ボックス 187"/>
        <xdr:cNvSpPr txBox="1"/>
      </xdr:nvSpPr>
      <xdr:spPr>
        <a:xfrm>
          <a:off x="1719795" y="13020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28930</xdr:rowOff>
    </xdr:from>
    <xdr:to>
      <xdr:col>6</xdr:col>
      <xdr:colOff>38100</xdr:colOff>
      <xdr:row>77</xdr:row>
      <xdr:rowOff>130530</xdr:rowOff>
    </xdr:to>
    <xdr:sp macro="" textlink="">
      <xdr:nvSpPr>
        <xdr:cNvPr id="189" name="フローチャート: 判断 188"/>
        <xdr:cNvSpPr/>
      </xdr:nvSpPr>
      <xdr:spPr>
        <a:xfrm>
          <a:off x="1079500" y="1323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121657</xdr:rowOff>
    </xdr:from>
    <xdr:ext cx="599010" cy="259045"/>
    <xdr:sp macro="" textlink="">
      <xdr:nvSpPr>
        <xdr:cNvPr id="190" name="テキスト ボックス 189"/>
        <xdr:cNvSpPr txBox="1"/>
      </xdr:nvSpPr>
      <xdr:spPr>
        <a:xfrm>
          <a:off x="830795" y="1332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9474</xdr:rowOff>
    </xdr:from>
    <xdr:to>
      <xdr:col>24</xdr:col>
      <xdr:colOff>114300</xdr:colOff>
      <xdr:row>75</xdr:row>
      <xdr:rowOff>111074</xdr:rowOff>
    </xdr:to>
    <xdr:sp macro="" textlink="">
      <xdr:nvSpPr>
        <xdr:cNvPr id="196" name="楕円 195"/>
        <xdr:cNvSpPr/>
      </xdr:nvSpPr>
      <xdr:spPr>
        <a:xfrm>
          <a:off x="4584700" y="128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32351</xdr:rowOff>
    </xdr:from>
    <xdr:ext cx="599010" cy="259045"/>
    <xdr:sp macro="" textlink="">
      <xdr:nvSpPr>
        <xdr:cNvPr id="197" name="民生費該当値テキスト"/>
        <xdr:cNvSpPr txBox="1"/>
      </xdr:nvSpPr>
      <xdr:spPr>
        <a:xfrm>
          <a:off x="4686300" y="12719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36932</xdr:rowOff>
    </xdr:from>
    <xdr:to>
      <xdr:col>20</xdr:col>
      <xdr:colOff>38100</xdr:colOff>
      <xdr:row>73</xdr:row>
      <xdr:rowOff>138532</xdr:rowOff>
    </xdr:to>
    <xdr:sp macro="" textlink="">
      <xdr:nvSpPr>
        <xdr:cNvPr id="198" name="楕円 197"/>
        <xdr:cNvSpPr/>
      </xdr:nvSpPr>
      <xdr:spPr>
        <a:xfrm>
          <a:off x="3746500" y="1255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155059</xdr:rowOff>
    </xdr:from>
    <xdr:ext cx="599010" cy="259045"/>
    <xdr:sp macro="" textlink="">
      <xdr:nvSpPr>
        <xdr:cNvPr id="199" name="テキスト ボックス 198"/>
        <xdr:cNvSpPr txBox="1"/>
      </xdr:nvSpPr>
      <xdr:spPr>
        <a:xfrm>
          <a:off x="3497795" y="1232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58928</xdr:rowOff>
    </xdr:from>
    <xdr:to>
      <xdr:col>15</xdr:col>
      <xdr:colOff>101600</xdr:colOff>
      <xdr:row>74</xdr:row>
      <xdr:rowOff>160528</xdr:rowOff>
    </xdr:to>
    <xdr:sp macro="" textlink="">
      <xdr:nvSpPr>
        <xdr:cNvPr id="200" name="楕円 199"/>
        <xdr:cNvSpPr/>
      </xdr:nvSpPr>
      <xdr:spPr>
        <a:xfrm>
          <a:off x="2857500" y="1274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5605</xdr:rowOff>
    </xdr:from>
    <xdr:ext cx="599010" cy="259045"/>
    <xdr:sp macro="" textlink="">
      <xdr:nvSpPr>
        <xdr:cNvPr id="201" name="テキスト ボックス 200"/>
        <xdr:cNvSpPr txBox="1"/>
      </xdr:nvSpPr>
      <xdr:spPr>
        <a:xfrm>
          <a:off x="2608795" y="1252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32500</xdr:rowOff>
    </xdr:from>
    <xdr:to>
      <xdr:col>10</xdr:col>
      <xdr:colOff>165100</xdr:colOff>
      <xdr:row>75</xdr:row>
      <xdr:rowOff>134100</xdr:rowOff>
    </xdr:to>
    <xdr:sp macro="" textlink="">
      <xdr:nvSpPr>
        <xdr:cNvPr id="202" name="楕円 201"/>
        <xdr:cNvSpPr/>
      </xdr:nvSpPr>
      <xdr:spPr>
        <a:xfrm>
          <a:off x="1968500" y="128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150627</xdr:rowOff>
    </xdr:from>
    <xdr:ext cx="599010" cy="259045"/>
    <xdr:sp macro="" textlink="">
      <xdr:nvSpPr>
        <xdr:cNvPr id="203" name="テキスト ボックス 202"/>
        <xdr:cNvSpPr txBox="1"/>
      </xdr:nvSpPr>
      <xdr:spPr>
        <a:xfrm>
          <a:off x="1719795" y="1266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143866</xdr:rowOff>
    </xdr:from>
    <xdr:to>
      <xdr:col>6</xdr:col>
      <xdr:colOff>38100</xdr:colOff>
      <xdr:row>76</xdr:row>
      <xdr:rowOff>74016</xdr:rowOff>
    </xdr:to>
    <xdr:sp macro="" textlink="">
      <xdr:nvSpPr>
        <xdr:cNvPr id="204" name="楕円 203"/>
        <xdr:cNvSpPr/>
      </xdr:nvSpPr>
      <xdr:spPr>
        <a:xfrm>
          <a:off x="1079500" y="130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90543</xdr:rowOff>
    </xdr:from>
    <xdr:ext cx="599010" cy="259045"/>
    <xdr:sp macro="" textlink="">
      <xdr:nvSpPr>
        <xdr:cNvPr id="205" name="テキスト ボックス 204"/>
        <xdr:cNvSpPr txBox="1"/>
      </xdr:nvSpPr>
      <xdr:spPr>
        <a:xfrm>
          <a:off x="830795" y="1277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78702</xdr:rowOff>
    </xdr:from>
    <xdr:to>
      <xdr:col>24</xdr:col>
      <xdr:colOff>62865</xdr:colOff>
      <xdr:row>99</xdr:row>
      <xdr:rowOff>60489</xdr:rowOff>
    </xdr:to>
    <xdr:cxnSp macro="">
      <xdr:nvCxnSpPr>
        <xdr:cNvPr id="230" name="直線コネクタ 229"/>
        <xdr:cNvCxnSpPr/>
      </xdr:nvCxnSpPr>
      <xdr:spPr>
        <a:xfrm flipV="1">
          <a:off x="4633595" y="15509202"/>
          <a:ext cx="1270" cy="1524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64316</xdr:rowOff>
    </xdr:from>
    <xdr:ext cx="534377" cy="259045"/>
    <xdr:sp macro="" textlink="">
      <xdr:nvSpPr>
        <xdr:cNvPr id="231" name="衛生費最小値テキスト"/>
        <xdr:cNvSpPr txBox="1"/>
      </xdr:nvSpPr>
      <xdr:spPr>
        <a:xfrm>
          <a:off x="4686300" y="1703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60489</xdr:rowOff>
    </xdr:from>
    <xdr:to>
      <xdr:col>24</xdr:col>
      <xdr:colOff>152400</xdr:colOff>
      <xdr:row>99</xdr:row>
      <xdr:rowOff>60489</xdr:rowOff>
    </xdr:to>
    <xdr:cxnSp macro="">
      <xdr:nvCxnSpPr>
        <xdr:cNvPr id="232" name="直線コネクタ 231"/>
        <xdr:cNvCxnSpPr/>
      </xdr:nvCxnSpPr>
      <xdr:spPr>
        <a:xfrm>
          <a:off x="4546600" y="1703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25379</xdr:rowOff>
    </xdr:from>
    <xdr:ext cx="534377" cy="259045"/>
    <xdr:sp macro="" textlink="">
      <xdr:nvSpPr>
        <xdr:cNvPr id="233" name="衛生費最大値テキスト"/>
        <xdr:cNvSpPr txBox="1"/>
      </xdr:nvSpPr>
      <xdr:spPr>
        <a:xfrm>
          <a:off x="4686300" y="1528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99,202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78702</xdr:rowOff>
    </xdr:from>
    <xdr:to>
      <xdr:col>24</xdr:col>
      <xdr:colOff>152400</xdr:colOff>
      <xdr:row>90</xdr:row>
      <xdr:rowOff>78702</xdr:rowOff>
    </xdr:to>
    <xdr:cxnSp macro="">
      <xdr:nvCxnSpPr>
        <xdr:cNvPr id="234" name="直線コネクタ 233"/>
        <xdr:cNvCxnSpPr/>
      </xdr:nvCxnSpPr>
      <xdr:spPr>
        <a:xfrm>
          <a:off x="4546600" y="15509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122174</xdr:rowOff>
    </xdr:from>
    <xdr:to>
      <xdr:col>24</xdr:col>
      <xdr:colOff>63500</xdr:colOff>
      <xdr:row>91</xdr:row>
      <xdr:rowOff>151682</xdr:rowOff>
    </xdr:to>
    <xdr:cxnSp macro="">
      <xdr:nvCxnSpPr>
        <xdr:cNvPr id="235" name="直線コネクタ 234"/>
        <xdr:cNvCxnSpPr/>
      </xdr:nvCxnSpPr>
      <xdr:spPr>
        <a:xfrm>
          <a:off x="3797300" y="15724124"/>
          <a:ext cx="838200" cy="2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89273</xdr:rowOff>
    </xdr:from>
    <xdr:ext cx="534377" cy="259045"/>
    <xdr:sp macro="" textlink="">
      <xdr:nvSpPr>
        <xdr:cNvPr id="236" name="衛生費平均値テキスト"/>
        <xdr:cNvSpPr txBox="1"/>
      </xdr:nvSpPr>
      <xdr:spPr>
        <a:xfrm>
          <a:off x="4686300" y="16548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110846</xdr:rowOff>
    </xdr:from>
    <xdr:to>
      <xdr:col>24</xdr:col>
      <xdr:colOff>114300</xdr:colOff>
      <xdr:row>97</xdr:row>
      <xdr:rowOff>40996</xdr:rowOff>
    </xdr:to>
    <xdr:sp macro="" textlink="">
      <xdr:nvSpPr>
        <xdr:cNvPr id="237" name="フローチャート: 判断 236"/>
        <xdr:cNvSpPr/>
      </xdr:nvSpPr>
      <xdr:spPr>
        <a:xfrm>
          <a:off x="4584700" y="1657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122174</xdr:rowOff>
    </xdr:from>
    <xdr:to>
      <xdr:col>19</xdr:col>
      <xdr:colOff>177800</xdr:colOff>
      <xdr:row>93</xdr:row>
      <xdr:rowOff>73101</xdr:rowOff>
    </xdr:to>
    <xdr:cxnSp macro="">
      <xdr:nvCxnSpPr>
        <xdr:cNvPr id="238" name="直線コネクタ 237"/>
        <xdr:cNvCxnSpPr/>
      </xdr:nvCxnSpPr>
      <xdr:spPr>
        <a:xfrm flipV="1">
          <a:off x="2908300" y="15724124"/>
          <a:ext cx="889000" cy="29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143841</xdr:rowOff>
    </xdr:from>
    <xdr:to>
      <xdr:col>20</xdr:col>
      <xdr:colOff>38100</xdr:colOff>
      <xdr:row>97</xdr:row>
      <xdr:rowOff>73991</xdr:rowOff>
    </xdr:to>
    <xdr:sp macro="" textlink="">
      <xdr:nvSpPr>
        <xdr:cNvPr id="239" name="フローチャート: 判断 238"/>
        <xdr:cNvSpPr/>
      </xdr:nvSpPr>
      <xdr:spPr>
        <a:xfrm>
          <a:off x="3746500" y="1660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65118</xdr:rowOff>
    </xdr:from>
    <xdr:ext cx="534377" cy="259045"/>
    <xdr:sp macro="" textlink="">
      <xdr:nvSpPr>
        <xdr:cNvPr id="240" name="テキスト ボックス 239"/>
        <xdr:cNvSpPr txBox="1"/>
      </xdr:nvSpPr>
      <xdr:spPr>
        <a:xfrm>
          <a:off x="3530111" y="1669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146062</xdr:rowOff>
    </xdr:from>
    <xdr:to>
      <xdr:col>15</xdr:col>
      <xdr:colOff>50800</xdr:colOff>
      <xdr:row>93</xdr:row>
      <xdr:rowOff>73101</xdr:rowOff>
    </xdr:to>
    <xdr:cxnSp macro="">
      <xdr:nvCxnSpPr>
        <xdr:cNvPr id="241" name="直線コネクタ 240"/>
        <xdr:cNvCxnSpPr/>
      </xdr:nvCxnSpPr>
      <xdr:spPr>
        <a:xfrm>
          <a:off x="2019300" y="15919462"/>
          <a:ext cx="889000" cy="9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143117</xdr:rowOff>
    </xdr:from>
    <xdr:to>
      <xdr:col>15</xdr:col>
      <xdr:colOff>101600</xdr:colOff>
      <xdr:row>97</xdr:row>
      <xdr:rowOff>73267</xdr:rowOff>
    </xdr:to>
    <xdr:sp macro="" textlink="">
      <xdr:nvSpPr>
        <xdr:cNvPr id="242" name="フローチャート: 判断 241"/>
        <xdr:cNvSpPr/>
      </xdr:nvSpPr>
      <xdr:spPr>
        <a:xfrm>
          <a:off x="2857500" y="1660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64394</xdr:rowOff>
    </xdr:from>
    <xdr:ext cx="534377" cy="259045"/>
    <xdr:sp macro="" textlink="">
      <xdr:nvSpPr>
        <xdr:cNvPr id="243" name="テキスト ボックス 242"/>
        <xdr:cNvSpPr txBox="1"/>
      </xdr:nvSpPr>
      <xdr:spPr>
        <a:xfrm>
          <a:off x="2641111" y="1669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165818</xdr:rowOff>
    </xdr:from>
    <xdr:to>
      <xdr:col>10</xdr:col>
      <xdr:colOff>114300</xdr:colOff>
      <xdr:row>92</xdr:row>
      <xdr:rowOff>146062</xdr:rowOff>
    </xdr:to>
    <xdr:cxnSp macro="">
      <xdr:nvCxnSpPr>
        <xdr:cNvPr id="244" name="直線コネクタ 243"/>
        <xdr:cNvCxnSpPr/>
      </xdr:nvCxnSpPr>
      <xdr:spPr>
        <a:xfrm>
          <a:off x="1130300" y="15767768"/>
          <a:ext cx="889000" cy="15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85700</xdr:rowOff>
    </xdr:from>
    <xdr:to>
      <xdr:col>10</xdr:col>
      <xdr:colOff>165100</xdr:colOff>
      <xdr:row>97</xdr:row>
      <xdr:rowOff>15850</xdr:rowOff>
    </xdr:to>
    <xdr:sp macro="" textlink="">
      <xdr:nvSpPr>
        <xdr:cNvPr id="245" name="フローチャート: 判断 244"/>
        <xdr:cNvSpPr/>
      </xdr:nvSpPr>
      <xdr:spPr>
        <a:xfrm>
          <a:off x="1968500" y="165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6977</xdr:rowOff>
    </xdr:from>
    <xdr:ext cx="534377" cy="259045"/>
    <xdr:sp macro="" textlink="">
      <xdr:nvSpPr>
        <xdr:cNvPr id="246" name="テキスト ボックス 245"/>
        <xdr:cNvSpPr txBox="1"/>
      </xdr:nvSpPr>
      <xdr:spPr>
        <a:xfrm>
          <a:off x="1752111" y="1663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17405</xdr:rowOff>
    </xdr:from>
    <xdr:to>
      <xdr:col>6</xdr:col>
      <xdr:colOff>38100</xdr:colOff>
      <xdr:row>97</xdr:row>
      <xdr:rowOff>119005</xdr:rowOff>
    </xdr:to>
    <xdr:sp macro="" textlink="">
      <xdr:nvSpPr>
        <xdr:cNvPr id="247" name="フローチャート: 判断 246"/>
        <xdr:cNvSpPr/>
      </xdr:nvSpPr>
      <xdr:spPr>
        <a:xfrm>
          <a:off x="1079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110132</xdr:rowOff>
    </xdr:from>
    <xdr:ext cx="534377" cy="259045"/>
    <xdr:sp macro="" textlink="">
      <xdr:nvSpPr>
        <xdr:cNvPr id="248" name="テキスト ボックス 247"/>
        <xdr:cNvSpPr txBox="1"/>
      </xdr:nvSpPr>
      <xdr:spPr>
        <a:xfrm>
          <a:off x="863111" y="1674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100882</xdr:rowOff>
    </xdr:from>
    <xdr:to>
      <xdr:col>24</xdr:col>
      <xdr:colOff>114300</xdr:colOff>
      <xdr:row>92</xdr:row>
      <xdr:rowOff>31032</xdr:rowOff>
    </xdr:to>
    <xdr:sp macro="" textlink="">
      <xdr:nvSpPr>
        <xdr:cNvPr id="254" name="楕円 253"/>
        <xdr:cNvSpPr/>
      </xdr:nvSpPr>
      <xdr:spPr>
        <a:xfrm>
          <a:off x="4584700" y="157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123759</xdr:rowOff>
    </xdr:from>
    <xdr:ext cx="534377" cy="259045"/>
    <xdr:sp macro="" textlink="">
      <xdr:nvSpPr>
        <xdr:cNvPr id="255" name="衛生費該当値テキスト"/>
        <xdr:cNvSpPr txBox="1"/>
      </xdr:nvSpPr>
      <xdr:spPr>
        <a:xfrm>
          <a:off x="4686300" y="1555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71374</xdr:rowOff>
    </xdr:from>
    <xdr:to>
      <xdr:col>20</xdr:col>
      <xdr:colOff>38100</xdr:colOff>
      <xdr:row>92</xdr:row>
      <xdr:rowOff>1524</xdr:rowOff>
    </xdr:to>
    <xdr:sp macro="" textlink="">
      <xdr:nvSpPr>
        <xdr:cNvPr id="256" name="楕円 255"/>
        <xdr:cNvSpPr/>
      </xdr:nvSpPr>
      <xdr:spPr>
        <a:xfrm>
          <a:off x="3746500" y="1567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18051</xdr:rowOff>
    </xdr:from>
    <xdr:ext cx="534377" cy="259045"/>
    <xdr:sp macro="" textlink="">
      <xdr:nvSpPr>
        <xdr:cNvPr id="257" name="テキスト ボックス 256"/>
        <xdr:cNvSpPr txBox="1"/>
      </xdr:nvSpPr>
      <xdr:spPr>
        <a:xfrm>
          <a:off x="3530111" y="1544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22301</xdr:rowOff>
    </xdr:from>
    <xdr:to>
      <xdr:col>15</xdr:col>
      <xdr:colOff>101600</xdr:colOff>
      <xdr:row>93</xdr:row>
      <xdr:rowOff>123901</xdr:rowOff>
    </xdr:to>
    <xdr:sp macro="" textlink="">
      <xdr:nvSpPr>
        <xdr:cNvPr id="258" name="楕円 257"/>
        <xdr:cNvSpPr/>
      </xdr:nvSpPr>
      <xdr:spPr>
        <a:xfrm>
          <a:off x="2857500" y="1596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140428</xdr:rowOff>
    </xdr:from>
    <xdr:ext cx="534377" cy="259045"/>
    <xdr:sp macro="" textlink="">
      <xdr:nvSpPr>
        <xdr:cNvPr id="259" name="テキスト ボックス 258"/>
        <xdr:cNvSpPr txBox="1"/>
      </xdr:nvSpPr>
      <xdr:spPr>
        <a:xfrm>
          <a:off x="2641111" y="1574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95262</xdr:rowOff>
    </xdr:from>
    <xdr:to>
      <xdr:col>10</xdr:col>
      <xdr:colOff>165100</xdr:colOff>
      <xdr:row>93</xdr:row>
      <xdr:rowOff>25412</xdr:rowOff>
    </xdr:to>
    <xdr:sp macro="" textlink="">
      <xdr:nvSpPr>
        <xdr:cNvPr id="260" name="楕円 259"/>
        <xdr:cNvSpPr/>
      </xdr:nvSpPr>
      <xdr:spPr>
        <a:xfrm>
          <a:off x="1968500" y="1586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41939</xdr:rowOff>
    </xdr:from>
    <xdr:ext cx="534377" cy="259045"/>
    <xdr:sp macro="" textlink="">
      <xdr:nvSpPr>
        <xdr:cNvPr id="261" name="テキスト ボックス 260"/>
        <xdr:cNvSpPr txBox="1"/>
      </xdr:nvSpPr>
      <xdr:spPr>
        <a:xfrm>
          <a:off x="1752111" y="1564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115018</xdr:rowOff>
    </xdr:from>
    <xdr:to>
      <xdr:col>6</xdr:col>
      <xdr:colOff>38100</xdr:colOff>
      <xdr:row>92</xdr:row>
      <xdr:rowOff>45168</xdr:rowOff>
    </xdr:to>
    <xdr:sp macro="" textlink="">
      <xdr:nvSpPr>
        <xdr:cNvPr id="262" name="楕円 261"/>
        <xdr:cNvSpPr/>
      </xdr:nvSpPr>
      <xdr:spPr>
        <a:xfrm>
          <a:off x="1079500" y="1571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61695</xdr:rowOff>
    </xdr:from>
    <xdr:ext cx="534377" cy="259045"/>
    <xdr:sp macro="" textlink="">
      <xdr:nvSpPr>
        <xdr:cNvPr id="263" name="テキスト ボックス 262"/>
        <xdr:cNvSpPr txBox="1"/>
      </xdr:nvSpPr>
      <xdr:spPr>
        <a:xfrm>
          <a:off x="863111" y="1549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130937</xdr:rowOff>
    </xdr:from>
    <xdr:to>
      <xdr:col>54</xdr:col>
      <xdr:colOff>189865</xdr:colOff>
      <xdr:row>39</xdr:row>
      <xdr:rowOff>44450</xdr:rowOff>
    </xdr:to>
    <xdr:cxnSp macro="">
      <xdr:nvCxnSpPr>
        <xdr:cNvPr id="287" name="直線コネクタ 286"/>
        <xdr:cNvCxnSpPr/>
      </xdr:nvCxnSpPr>
      <xdr:spPr>
        <a:xfrm flipV="1">
          <a:off x="10475595" y="5274437"/>
          <a:ext cx="1270" cy="145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77614</xdr:rowOff>
    </xdr:from>
    <xdr:ext cx="469744" cy="259045"/>
    <xdr:sp macro="" textlink="">
      <xdr:nvSpPr>
        <xdr:cNvPr id="290" name="労働費最大値テキスト"/>
        <xdr:cNvSpPr txBox="1"/>
      </xdr:nvSpPr>
      <xdr:spPr>
        <a:xfrm>
          <a:off x="10528300" y="504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130937</xdr:rowOff>
    </xdr:from>
    <xdr:to>
      <xdr:col>55</xdr:col>
      <xdr:colOff>88900</xdr:colOff>
      <xdr:row>30</xdr:row>
      <xdr:rowOff>130937</xdr:rowOff>
    </xdr:to>
    <xdr:cxnSp macro="">
      <xdr:nvCxnSpPr>
        <xdr:cNvPr id="291" name="直線コネクタ 290"/>
        <xdr:cNvCxnSpPr/>
      </xdr:nvCxnSpPr>
      <xdr:spPr>
        <a:xfrm>
          <a:off x="10388600" y="5274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109601</xdr:rowOff>
    </xdr:from>
    <xdr:to>
      <xdr:col>55</xdr:col>
      <xdr:colOff>0</xdr:colOff>
      <xdr:row>38</xdr:row>
      <xdr:rowOff>123317</xdr:rowOff>
    </xdr:to>
    <xdr:cxnSp macro="">
      <xdr:nvCxnSpPr>
        <xdr:cNvPr id="292" name="直線コネクタ 291"/>
        <xdr:cNvCxnSpPr/>
      </xdr:nvCxnSpPr>
      <xdr:spPr>
        <a:xfrm flipV="1">
          <a:off x="9639300" y="6624701"/>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99966</xdr:rowOff>
    </xdr:from>
    <xdr:ext cx="378565" cy="259045"/>
    <xdr:sp macro="" textlink="">
      <xdr:nvSpPr>
        <xdr:cNvPr id="293" name="労働費平均値テキスト"/>
        <xdr:cNvSpPr txBox="1"/>
      </xdr:nvSpPr>
      <xdr:spPr>
        <a:xfrm>
          <a:off x="10528300" y="62721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77089</xdr:rowOff>
    </xdr:from>
    <xdr:to>
      <xdr:col>55</xdr:col>
      <xdr:colOff>50800</xdr:colOff>
      <xdr:row>38</xdr:row>
      <xdr:rowOff>7239</xdr:rowOff>
    </xdr:to>
    <xdr:sp macro="" textlink="">
      <xdr:nvSpPr>
        <xdr:cNvPr id="294" name="フローチャート: 判断 293"/>
        <xdr:cNvSpPr/>
      </xdr:nvSpPr>
      <xdr:spPr>
        <a:xfrm>
          <a:off x="10426700" y="642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119888</xdr:rowOff>
    </xdr:from>
    <xdr:to>
      <xdr:col>50</xdr:col>
      <xdr:colOff>114300</xdr:colOff>
      <xdr:row>38</xdr:row>
      <xdr:rowOff>123317</xdr:rowOff>
    </xdr:to>
    <xdr:cxnSp macro="">
      <xdr:nvCxnSpPr>
        <xdr:cNvPr id="295" name="直線コネクタ 294"/>
        <xdr:cNvCxnSpPr/>
      </xdr:nvCxnSpPr>
      <xdr:spPr>
        <a:xfrm>
          <a:off x="8750300" y="663498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67183</xdr:rowOff>
    </xdr:from>
    <xdr:to>
      <xdr:col>50</xdr:col>
      <xdr:colOff>165100</xdr:colOff>
      <xdr:row>37</xdr:row>
      <xdr:rowOff>168783</xdr:rowOff>
    </xdr:to>
    <xdr:sp macro="" textlink="">
      <xdr:nvSpPr>
        <xdr:cNvPr id="296" name="フローチャート: 判断 295"/>
        <xdr:cNvSpPr/>
      </xdr:nvSpPr>
      <xdr:spPr>
        <a:xfrm>
          <a:off x="9588500" y="641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13860</xdr:rowOff>
    </xdr:from>
    <xdr:ext cx="378565" cy="259045"/>
    <xdr:sp macro="" textlink="">
      <xdr:nvSpPr>
        <xdr:cNvPr id="297" name="テキスト ボックス 296"/>
        <xdr:cNvSpPr txBox="1"/>
      </xdr:nvSpPr>
      <xdr:spPr>
        <a:xfrm>
          <a:off x="9450017" y="6186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163703</xdr:rowOff>
    </xdr:from>
    <xdr:to>
      <xdr:col>45</xdr:col>
      <xdr:colOff>177800</xdr:colOff>
      <xdr:row>38</xdr:row>
      <xdr:rowOff>119888</xdr:rowOff>
    </xdr:to>
    <xdr:cxnSp macro="">
      <xdr:nvCxnSpPr>
        <xdr:cNvPr id="298" name="直線コネクタ 297"/>
        <xdr:cNvCxnSpPr/>
      </xdr:nvCxnSpPr>
      <xdr:spPr>
        <a:xfrm>
          <a:off x="7861300" y="6507353"/>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55753</xdr:rowOff>
    </xdr:from>
    <xdr:to>
      <xdr:col>46</xdr:col>
      <xdr:colOff>38100</xdr:colOff>
      <xdr:row>37</xdr:row>
      <xdr:rowOff>157353</xdr:rowOff>
    </xdr:to>
    <xdr:sp macro="" textlink="">
      <xdr:nvSpPr>
        <xdr:cNvPr id="299" name="フローチャート: 判断 298"/>
        <xdr:cNvSpPr/>
      </xdr:nvSpPr>
      <xdr:spPr>
        <a:xfrm>
          <a:off x="8699500" y="639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2430</xdr:rowOff>
    </xdr:from>
    <xdr:ext cx="378565" cy="259045"/>
    <xdr:sp macro="" textlink="">
      <xdr:nvSpPr>
        <xdr:cNvPr id="300" name="テキスト ボックス 299"/>
        <xdr:cNvSpPr txBox="1"/>
      </xdr:nvSpPr>
      <xdr:spPr>
        <a:xfrm>
          <a:off x="8561017" y="6174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163703</xdr:rowOff>
    </xdr:from>
    <xdr:to>
      <xdr:col>41</xdr:col>
      <xdr:colOff>50800</xdr:colOff>
      <xdr:row>38</xdr:row>
      <xdr:rowOff>17399</xdr:rowOff>
    </xdr:to>
    <xdr:cxnSp macro="">
      <xdr:nvCxnSpPr>
        <xdr:cNvPr id="301" name="直線コネクタ 300"/>
        <xdr:cNvCxnSpPr/>
      </xdr:nvCxnSpPr>
      <xdr:spPr>
        <a:xfrm flipV="1">
          <a:off x="6972300" y="6507353"/>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40132</xdr:rowOff>
    </xdr:from>
    <xdr:to>
      <xdr:col>41</xdr:col>
      <xdr:colOff>101600</xdr:colOff>
      <xdr:row>36</xdr:row>
      <xdr:rowOff>141732</xdr:rowOff>
    </xdr:to>
    <xdr:sp macro="" textlink="">
      <xdr:nvSpPr>
        <xdr:cNvPr id="302" name="フローチャート: 判断 301"/>
        <xdr:cNvSpPr/>
      </xdr:nvSpPr>
      <xdr:spPr>
        <a:xfrm>
          <a:off x="7810500" y="6212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158259</xdr:rowOff>
    </xdr:from>
    <xdr:ext cx="469744" cy="259045"/>
    <xdr:sp macro="" textlink="">
      <xdr:nvSpPr>
        <xdr:cNvPr id="303" name="テキスト ボックス 302"/>
        <xdr:cNvSpPr txBox="1"/>
      </xdr:nvSpPr>
      <xdr:spPr>
        <a:xfrm>
          <a:off x="7626428" y="598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36322</xdr:rowOff>
    </xdr:from>
    <xdr:to>
      <xdr:col>36</xdr:col>
      <xdr:colOff>165100</xdr:colOff>
      <xdr:row>36</xdr:row>
      <xdr:rowOff>137922</xdr:rowOff>
    </xdr:to>
    <xdr:sp macro="" textlink="">
      <xdr:nvSpPr>
        <xdr:cNvPr id="304" name="フローチャート: 判断 303"/>
        <xdr:cNvSpPr/>
      </xdr:nvSpPr>
      <xdr:spPr>
        <a:xfrm>
          <a:off x="6921500" y="620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154449</xdr:rowOff>
    </xdr:from>
    <xdr:ext cx="469744" cy="259045"/>
    <xdr:sp macro="" textlink="">
      <xdr:nvSpPr>
        <xdr:cNvPr id="305" name="テキスト ボックス 304"/>
        <xdr:cNvSpPr txBox="1"/>
      </xdr:nvSpPr>
      <xdr:spPr>
        <a:xfrm>
          <a:off x="6737428" y="59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58801</xdr:rowOff>
    </xdr:from>
    <xdr:to>
      <xdr:col>55</xdr:col>
      <xdr:colOff>50800</xdr:colOff>
      <xdr:row>38</xdr:row>
      <xdr:rowOff>160401</xdr:rowOff>
    </xdr:to>
    <xdr:sp macro="" textlink="">
      <xdr:nvSpPr>
        <xdr:cNvPr id="311" name="楕円 310"/>
        <xdr:cNvSpPr/>
      </xdr:nvSpPr>
      <xdr:spPr>
        <a:xfrm>
          <a:off x="10426700" y="657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145178</xdr:rowOff>
    </xdr:from>
    <xdr:ext cx="378565" cy="259045"/>
    <xdr:sp macro="" textlink="">
      <xdr:nvSpPr>
        <xdr:cNvPr id="312" name="労働費該当値テキスト"/>
        <xdr:cNvSpPr txBox="1"/>
      </xdr:nvSpPr>
      <xdr:spPr>
        <a:xfrm>
          <a:off x="10528300" y="6488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72517</xdr:rowOff>
    </xdr:from>
    <xdr:to>
      <xdr:col>50</xdr:col>
      <xdr:colOff>165100</xdr:colOff>
      <xdr:row>39</xdr:row>
      <xdr:rowOff>2667</xdr:rowOff>
    </xdr:to>
    <xdr:sp macro="" textlink="">
      <xdr:nvSpPr>
        <xdr:cNvPr id="313" name="楕円 312"/>
        <xdr:cNvSpPr/>
      </xdr:nvSpPr>
      <xdr:spPr>
        <a:xfrm>
          <a:off x="9588500" y="65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165244</xdr:rowOff>
    </xdr:from>
    <xdr:ext cx="378565" cy="259045"/>
    <xdr:sp macro="" textlink="">
      <xdr:nvSpPr>
        <xdr:cNvPr id="314" name="テキスト ボックス 313"/>
        <xdr:cNvSpPr txBox="1"/>
      </xdr:nvSpPr>
      <xdr:spPr>
        <a:xfrm>
          <a:off x="9450017" y="6680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69088</xdr:rowOff>
    </xdr:from>
    <xdr:to>
      <xdr:col>46</xdr:col>
      <xdr:colOff>38100</xdr:colOff>
      <xdr:row>38</xdr:row>
      <xdr:rowOff>170688</xdr:rowOff>
    </xdr:to>
    <xdr:sp macro="" textlink="">
      <xdr:nvSpPr>
        <xdr:cNvPr id="315" name="楕円 314"/>
        <xdr:cNvSpPr/>
      </xdr:nvSpPr>
      <xdr:spPr>
        <a:xfrm>
          <a:off x="8699500" y="658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161815</xdr:rowOff>
    </xdr:from>
    <xdr:ext cx="378565" cy="259045"/>
    <xdr:sp macro="" textlink="">
      <xdr:nvSpPr>
        <xdr:cNvPr id="316" name="テキスト ボックス 315"/>
        <xdr:cNvSpPr txBox="1"/>
      </xdr:nvSpPr>
      <xdr:spPr>
        <a:xfrm>
          <a:off x="8561017" y="6676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112903</xdr:rowOff>
    </xdr:from>
    <xdr:to>
      <xdr:col>41</xdr:col>
      <xdr:colOff>101600</xdr:colOff>
      <xdr:row>38</xdr:row>
      <xdr:rowOff>43053</xdr:rowOff>
    </xdr:to>
    <xdr:sp macro="" textlink="">
      <xdr:nvSpPr>
        <xdr:cNvPr id="317" name="楕円 316"/>
        <xdr:cNvSpPr/>
      </xdr:nvSpPr>
      <xdr:spPr>
        <a:xfrm>
          <a:off x="7810500" y="645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34180</xdr:rowOff>
    </xdr:from>
    <xdr:ext cx="378565" cy="259045"/>
    <xdr:sp macro="" textlink="">
      <xdr:nvSpPr>
        <xdr:cNvPr id="318" name="テキスト ボックス 317"/>
        <xdr:cNvSpPr txBox="1"/>
      </xdr:nvSpPr>
      <xdr:spPr>
        <a:xfrm>
          <a:off x="7672017" y="6549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19" name="楕円 318"/>
        <xdr:cNvSpPr/>
      </xdr:nvSpPr>
      <xdr:spPr>
        <a:xfrm>
          <a:off x="6921500" y="64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59326</xdr:rowOff>
    </xdr:from>
    <xdr:ext cx="378565" cy="259045"/>
    <xdr:sp macro="" textlink="">
      <xdr:nvSpPr>
        <xdr:cNvPr id="320" name="テキスト ボックス 319"/>
        <xdr:cNvSpPr txBox="1"/>
      </xdr:nvSpPr>
      <xdr:spPr>
        <a:xfrm>
          <a:off x="6783017" y="6574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108020</xdr:rowOff>
    </xdr:from>
    <xdr:to>
      <xdr:col>54</xdr:col>
      <xdr:colOff>189865</xdr:colOff>
      <xdr:row>59</xdr:row>
      <xdr:rowOff>42678</xdr:rowOff>
    </xdr:to>
    <xdr:cxnSp macro="">
      <xdr:nvCxnSpPr>
        <xdr:cNvPr id="344" name="直線コネクタ 343"/>
        <xdr:cNvCxnSpPr/>
      </xdr:nvCxnSpPr>
      <xdr:spPr>
        <a:xfrm flipV="1">
          <a:off x="10475595" y="8851970"/>
          <a:ext cx="1270" cy="1306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46505</xdr:rowOff>
    </xdr:from>
    <xdr:ext cx="313932" cy="259045"/>
    <xdr:sp macro="" textlink="">
      <xdr:nvSpPr>
        <xdr:cNvPr id="345" name="農林水産業費最小値テキスト"/>
        <xdr:cNvSpPr txBox="1"/>
      </xdr:nvSpPr>
      <xdr:spPr>
        <a:xfrm>
          <a:off x="10528300" y="101620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42678</xdr:rowOff>
    </xdr:from>
    <xdr:to>
      <xdr:col>55</xdr:col>
      <xdr:colOff>88900</xdr:colOff>
      <xdr:row>59</xdr:row>
      <xdr:rowOff>42678</xdr:rowOff>
    </xdr:to>
    <xdr:cxnSp macro="">
      <xdr:nvCxnSpPr>
        <xdr:cNvPr id="346" name="直線コネクタ 345"/>
        <xdr:cNvCxnSpPr/>
      </xdr:nvCxnSpPr>
      <xdr:spPr>
        <a:xfrm>
          <a:off x="10388600" y="1015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54697</xdr:rowOff>
    </xdr:from>
    <xdr:ext cx="534377" cy="259045"/>
    <xdr:sp macro="" textlink="">
      <xdr:nvSpPr>
        <xdr:cNvPr id="347" name="農林水産業費最大値テキスト"/>
        <xdr:cNvSpPr txBox="1"/>
      </xdr:nvSpPr>
      <xdr:spPr>
        <a:xfrm>
          <a:off x="10528300" y="862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68,663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108020</xdr:rowOff>
    </xdr:from>
    <xdr:to>
      <xdr:col>55</xdr:col>
      <xdr:colOff>88900</xdr:colOff>
      <xdr:row>51</xdr:row>
      <xdr:rowOff>108020</xdr:rowOff>
    </xdr:to>
    <xdr:cxnSp macro="">
      <xdr:nvCxnSpPr>
        <xdr:cNvPr id="348" name="直線コネクタ 347"/>
        <xdr:cNvCxnSpPr/>
      </xdr:nvCxnSpPr>
      <xdr:spPr>
        <a:xfrm>
          <a:off x="10388600" y="8851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59386</xdr:rowOff>
    </xdr:from>
    <xdr:to>
      <xdr:col>55</xdr:col>
      <xdr:colOff>0</xdr:colOff>
      <xdr:row>52</xdr:row>
      <xdr:rowOff>7683</xdr:rowOff>
    </xdr:to>
    <xdr:cxnSp macro="">
      <xdr:nvCxnSpPr>
        <xdr:cNvPr id="349" name="直線コネクタ 348"/>
        <xdr:cNvCxnSpPr/>
      </xdr:nvCxnSpPr>
      <xdr:spPr>
        <a:xfrm>
          <a:off x="9639300" y="8803336"/>
          <a:ext cx="838200" cy="11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38219</xdr:rowOff>
    </xdr:from>
    <xdr:ext cx="534377" cy="259045"/>
    <xdr:sp macro="" textlink="">
      <xdr:nvSpPr>
        <xdr:cNvPr id="350" name="農林水産業費平均値テキスト"/>
        <xdr:cNvSpPr txBox="1"/>
      </xdr:nvSpPr>
      <xdr:spPr>
        <a:xfrm>
          <a:off x="10528300" y="9639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59792</xdr:rowOff>
    </xdr:from>
    <xdr:to>
      <xdr:col>55</xdr:col>
      <xdr:colOff>50800</xdr:colOff>
      <xdr:row>56</xdr:row>
      <xdr:rowOff>161392</xdr:rowOff>
    </xdr:to>
    <xdr:sp macro="" textlink="">
      <xdr:nvSpPr>
        <xdr:cNvPr id="351" name="フローチャート: 判断 350"/>
        <xdr:cNvSpPr/>
      </xdr:nvSpPr>
      <xdr:spPr>
        <a:xfrm>
          <a:off x="10426700" y="9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59386</xdr:rowOff>
    </xdr:from>
    <xdr:to>
      <xdr:col>50</xdr:col>
      <xdr:colOff>114300</xdr:colOff>
      <xdr:row>52</xdr:row>
      <xdr:rowOff>13208</xdr:rowOff>
    </xdr:to>
    <xdr:cxnSp macro="">
      <xdr:nvCxnSpPr>
        <xdr:cNvPr id="352" name="直線コネクタ 351"/>
        <xdr:cNvCxnSpPr/>
      </xdr:nvCxnSpPr>
      <xdr:spPr>
        <a:xfrm flipV="1">
          <a:off x="8750300" y="8803336"/>
          <a:ext cx="889000" cy="12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36341</xdr:rowOff>
    </xdr:from>
    <xdr:to>
      <xdr:col>50</xdr:col>
      <xdr:colOff>165100</xdr:colOff>
      <xdr:row>56</xdr:row>
      <xdr:rowOff>137941</xdr:rowOff>
    </xdr:to>
    <xdr:sp macro="" textlink="">
      <xdr:nvSpPr>
        <xdr:cNvPr id="353" name="フローチャート: 判断 352"/>
        <xdr:cNvSpPr/>
      </xdr:nvSpPr>
      <xdr:spPr>
        <a:xfrm>
          <a:off x="9588500" y="963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129068</xdr:rowOff>
    </xdr:from>
    <xdr:ext cx="534377" cy="259045"/>
    <xdr:sp macro="" textlink="">
      <xdr:nvSpPr>
        <xdr:cNvPr id="354" name="テキスト ボックス 353"/>
        <xdr:cNvSpPr txBox="1"/>
      </xdr:nvSpPr>
      <xdr:spPr>
        <a:xfrm>
          <a:off x="9372111" y="973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5055</xdr:rowOff>
    </xdr:from>
    <xdr:to>
      <xdr:col>45</xdr:col>
      <xdr:colOff>177800</xdr:colOff>
      <xdr:row>52</xdr:row>
      <xdr:rowOff>13208</xdr:rowOff>
    </xdr:to>
    <xdr:cxnSp macro="">
      <xdr:nvCxnSpPr>
        <xdr:cNvPr id="355" name="直線コネクタ 354"/>
        <xdr:cNvCxnSpPr/>
      </xdr:nvCxnSpPr>
      <xdr:spPr>
        <a:xfrm>
          <a:off x="7861300" y="8920455"/>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75336</xdr:rowOff>
    </xdr:from>
    <xdr:to>
      <xdr:col>46</xdr:col>
      <xdr:colOff>38100</xdr:colOff>
      <xdr:row>57</xdr:row>
      <xdr:rowOff>5486</xdr:rowOff>
    </xdr:to>
    <xdr:sp macro="" textlink="">
      <xdr:nvSpPr>
        <xdr:cNvPr id="356" name="フローチャート: 判断 355"/>
        <xdr:cNvSpPr/>
      </xdr:nvSpPr>
      <xdr:spPr>
        <a:xfrm>
          <a:off x="8699500" y="96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168063</xdr:rowOff>
    </xdr:from>
    <xdr:ext cx="534377" cy="259045"/>
    <xdr:sp macro="" textlink="">
      <xdr:nvSpPr>
        <xdr:cNvPr id="357" name="テキスト ボックス 356"/>
        <xdr:cNvSpPr txBox="1"/>
      </xdr:nvSpPr>
      <xdr:spPr>
        <a:xfrm>
          <a:off x="8483111" y="97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32620</xdr:rowOff>
    </xdr:from>
    <xdr:to>
      <xdr:col>41</xdr:col>
      <xdr:colOff>50800</xdr:colOff>
      <xdr:row>52</xdr:row>
      <xdr:rowOff>5055</xdr:rowOff>
    </xdr:to>
    <xdr:cxnSp macro="">
      <xdr:nvCxnSpPr>
        <xdr:cNvPr id="358" name="直線コネクタ 357"/>
        <xdr:cNvCxnSpPr/>
      </xdr:nvCxnSpPr>
      <xdr:spPr>
        <a:xfrm>
          <a:off x="6972300" y="8605120"/>
          <a:ext cx="889000" cy="31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138525</xdr:rowOff>
    </xdr:from>
    <xdr:to>
      <xdr:col>41</xdr:col>
      <xdr:colOff>101600</xdr:colOff>
      <xdr:row>56</xdr:row>
      <xdr:rowOff>68675</xdr:rowOff>
    </xdr:to>
    <xdr:sp macro="" textlink="">
      <xdr:nvSpPr>
        <xdr:cNvPr id="359" name="フローチャート: 判断 358"/>
        <xdr:cNvSpPr/>
      </xdr:nvSpPr>
      <xdr:spPr>
        <a:xfrm>
          <a:off x="7810500" y="95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59802</xdr:rowOff>
    </xdr:from>
    <xdr:ext cx="534377" cy="259045"/>
    <xdr:sp macro="" textlink="">
      <xdr:nvSpPr>
        <xdr:cNvPr id="360" name="テキスト ボックス 359"/>
        <xdr:cNvSpPr txBox="1"/>
      </xdr:nvSpPr>
      <xdr:spPr>
        <a:xfrm>
          <a:off x="7594111" y="966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63906</xdr:rowOff>
    </xdr:from>
    <xdr:to>
      <xdr:col>36</xdr:col>
      <xdr:colOff>165100</xdr:colOff>
      <xdr:row>57</xdr:row>
      <xdr:rowOff>165506</xdr:rowOff>
    </xdr:to>
    <xdr:sp macro="" textlink="">
      <xdr:nvSpPr>
        <xdr:cNvPr id="361" name="フローチャート: 判断 360"/>
        <xdr:cNvSpPr/>
      </xdr:nvSpPr>
      <xdr:spPr>
        <a:xfrm>
          <a:off x="6921500" y="9836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156633</xdr:rowOff>
    </xdr:from>
    <xdr:ext cx="534377" cy="259045"/>
    <xdr:sp macro="" textlink="">
      <xdr:nvSpPr>
        <xdr:cNvPr id="362" name="テキスト ボックス 361"/>
        <xdr:cNvSpPr txBox="1"/>
      </xdr:nvSpPr>
      <xdr:spPr>
        <a:xfrm>
          <a:off x="6705111" y="99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128333</xdr:rowOff>
    </xdr:from>
    <xdr:to>
      <xdr:col>55</xdr:col>
      <xdr:colOff>50800</xdr:colOff>
      <xdr:row>52</xdr:row>
      <xdr:rowOff>58483</xdr:rowOff>
    </xdr:to>
    <xdr:sp macro="" textlink="">
      <xdr:nvSpPr>
        <xdr:cNvPr id="368" name="楕円 367"/>
        <xdr:cNvSpPr/>
      </xdr:nvSpPr>
      <xdr:spPr>
        <a:xfrm>
          <a:off x="10426700" y="887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43260</xdr:rowOff>
    </xdr:from>
    <xdr:ext cx="534377" cy="259045"/>
    <xdr:sp macro="" textlink="">
      <xdr:nvSpPr>
        <xdr:cNvPr id="369" name="農林水産業費該当値テキスト"/>
        <xdr:cNvSpPr txBox="1"/>
      </xdr:nvSpPr>
      <xdr:spPr>
        <a:xfrm>
          <a:off x="10528300" y="878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8586</xdr:rowOff>
    </xdr:from>
    <xdr:to>
      <xdr:col>50</xdr:col>
      <xdr:colOff>165100</xdr:colOff>
      <xdr:row>51</xdr:row>
      <xdr:rowOff>110186</xdr:rowOff>
    </xdr:to>
    <xdr:sp macro="" textlink="">
      <xdr:nvSpPr>
        <xdr:cNvPr id="370" name="楕円 369"/>
        <xdr:cNvSpPr/>
      </xdr:nvSpPr>
      <xdr:spPr>
        <a:xfrm>
          <a:off x="9588500" y="875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126713</xdr:rowOff>
    </xdr:from>
    <xdr:ext cx="534377" cy="259045"/>
    <xdr:sp macro="" textlink="">
      <xdr:nvSpPr>
        <xdr:cNvPr id="371" name="テキスト ボックス 370"/>
        <xdr:cNvSpPr txBox="1"/>
      </xdr:nvSpPr>
      <xdr:spPr>
        <a:xfrm>
          <a:off x="9372111" y="852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133858</xdr:rowOff>
    </xdr:from>
    <xdr:to>
      <xdr:col>46</xdr:col>
      <xdr:colOff>38100</xdr:colOff>
      <xdr:row>52</xdr:row>
      <xdr:rowOff>64008</xdr:rowOff>
    </xdr:to>
    <xdr:sp macro="" textlink="">
      <xdr:nvSpPr>
        <xdr:cNvPr id="372" name="楕円 371"/>
        <xdr:cNvSpPr/>
      </xdr:nvSpPr>
      <xdr:spPr>
        <a:xfrm>
          <a:off x="8699500" y="887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80535</xdr:rowOff>
    </xdr:from>
    <xdr:ext cx="534377" cy="259045"/>
    <xdr:sp macro="" textlink="">
      <xdr:nvSpPr>
        <xdr:cNvPr id="373" name="テキスト ボックス 372"/>
        <xdr:cNvSpPr txBox="1"/>
      </xdr:nvSpPr>
      <xdr:spPr>
        <a:xfrm>
          <a:off x="8483111" y="865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125705</xdr:rowOff>
    </xdr:from>
    <xdr:to>
      <xdr:col>41</xdr:col>
      <xdr:colOff>101600</xdr:colOff>
      <xdr:row>52</xdr:row>
      <xdr:rowOff>55855</xdr:rowOff>
    </xdr:to>
    <xdr:sp macro="" textlink="">
      <xdr:nvSpPr>
        <xdr:cNvPr id="374" name="楕円 373"/>
        <xdr:cNvSpPr/>
      </xdr:nvSpPr>
      <xdr:spPr>
        <a:xfrm>
          <a:off x="7810500" y="886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72382</xdr:rowOff>
    </xdr:from>
    <xdr:ext cx="534377" cy="259045"/>
    <xdr:sp macro="" textlink="">
      <xdr:nvSpPr>
        <xdr:cNvPr id="375" name="テキスト ボックス 374"/>
        <xdr:cNvSpPr txBox="1"/>
      </xdr:nvSpPr>
      <xdr:spPr>
        <a:xfrm>
          <a:off x="7594111" y="864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49</xdr:row>
      <xdr:rowOff>153270</xdr:rowOff>
    </xdr:from>
    <xdr:to>
      <xdr:col>36</xdr:col>
      <xdr:colOff>165100</xdr:colOff>
      <xdr:row>50</xdr:row>
      <xdr:rowOff>83420</xdr:rowOff>
    </xdr:to>
    <xdr:sp macro="" textlink="">
      <xdr:nvSpPr>
        <xdr:cNvPr id="376" name="楕円 375"/>
        <xdr:cNvSpPr/>
      </xdr:nvSpPr>
      <xdr:spPr>
        <a:xfrm>
          <a:off x="6921500" y="85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99947</xdr:rowOff>
    </xdr:from>
    <xdr:ext cx="534377" cy="259045"/>
    <xdr:sp macro="" textlink="">
      <xdr:nvSpPr>
        <xdr:cNvPr id="377" name="テキスト ボックス 376"/>
        <xdr:cNvSpPr txBox="1"/>
      </xdr:nvSpPr>
      <xdr:spPr>
        <a:xfrm>
          <a:off x="6705111" y="832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150502</xdr:rowOff>
    </xdr:from>
    <xdr:to>
      <xdr:col>54</xdr:col>
      <xdr:colOff>189865</xdr:colOff>
      <xdr:row>79</xdr:row>
      <xdr:rowOff>29744</xdr:rowOff>
    </xdr:to>
    <xdr:cxnSp macro="">
      <xdr:nvCxnSpPr>
        <xdr:cNvPr id="401" name="直線コネクタ 400"/>
        <xdr:cNvCxnSpPr/>
      </xdr:nvCxnSpPr>
      <xdr:spPr>
        <a:xfrm flipV="1">
          <a:off x="10475595" y="12323452"/>
          <a:ext cx="1270" cy="1250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33571</xdr:rowOff>
    </xdr:from>
    <xdr:ext cx="378565" cy="259045"/>
    <xdr:sp macro="" textlink="">
      <xdr:nvSpPr>
        <xdr:cNvPr id="402" name="商工費最小値テキスト"/>
        <xdr:cNvSpPr txBox="1"/>
      </xdr:nvSpPr>
      <xdr:spPr>
        <a:xfrm>
          <a:off x="10528300" y="13578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29744</xdr:rowOff>
    </xdr:from>
    <xdr:to>
      <xdr:col>55</xdr:col>
      <xdr:colOff>88900</xdr:colOff>
      <xdr:row>79</xdr:row>
      <xdr:rowOff>29744</xdr:rowOff>
    </xdr:to>
    <xdr:cxnSp macro="">
      <xdr:nvCxnSpPr>
        <xdr:cNvPr id="403" name="直線コネクタ 402"/>
        <xdr:cNvCxnSpPr/>
      </xdr:nvCxnSpPr>
      <xdr:spPr>
        <a:xfrm>
          <a:off x="10388600" y="135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97179</xdr:rowOff>
    </xdr:from>
    <xdr:ext cx="534377" cy="259045"/>
    <xdr:sp macro="" textlink="">
      <xdr:nvSpPr>
        <xdr:cNvPr id="404" name="商工費最大値テキスト"/>
        <xdr:cNvSpPr txBox="1"/>
      </xdr:nvSpPr>
      <xdr:spPr>
        <a:xfrm>
          <a:off x="10528300" y="1209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150502</xdr:rowOff>
    </xdr:from>
    <xdr:to>
      <xdr:col>55</xdr:col>
      <xdr:colOff>88900</xdr:colOff>
      <xdr:row>71</xdr:row>
      <xdr:rowOff>150502</xdr:rowOff>
    </xdr:to>
    <xdr:cxnSp macro="">
      <xdr:nvCxnSpPr>
        <xdr:cNvPr id="405" name="直線コネクタ 404"/>
        <xdr:cNvCxnSpPr/>
      </xdr:nvCxnSpPr>
      <xdr:spPr>
        <a:xfrm>
          <a:off x="10388600" y="1232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91636</xdr:rowOff>
    </xdr:from>
    <xdr:to>
      <xdr:col>55</xdr:col>
      <xdr:colOff>0</xdr:colOff>
      <xdr:row>77</xdr:row>
      <xdr:rowOff>7074</xdr:rowOff>
    </xdr:to>
    <xdr:cxnSp macro="">
      <xdr:nvCxnSpPr>
        <xdr:cNvPr id="406" name="直線コネクタ 405"/>
        <xdr:cNvCxnSpPr/>
      </xdr:nvCxnSpPr>
      <xdr:spPr>
        <a:xfrm>
          <a:off x="9639300" y="13121836"/>
          <a:ext cx="838200" cy="8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70471</xdr:rowOff>
    </xdr:from>
    <xdr:ext cx="534377" cy="259045"/>
    <xdr:sp macro="" textlink="">
      <xdr:nvSpPr>
        <xdr:cNvPr id="407" name="商工費平均値テキスト"/>
        <xdr:cNvSpPr txBox="1"/>
      </xdr:nvSpPr>
      <xdr:spPr>
        <a:xfrm>
          <a:off x="10528300" y="13272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92044</xdr:rowOff>
    </xdr:from>
    <xdr:to>
      <xdr:col>55</xdr:col>
      <xdr:colOff>50800</xdr:colOff>
      <xdr:row>78</xdr:row>
      <xdr:rowOff>22194</xdr:rowOff>
    </xdr:to>
    <xdr:sp macro="" textlink="">
      <xdr:nvSpPr>
        <xdr:cNvPr id="408" name="フローチャート: 判断 407"/>
        <xdr:cNvSpPr/>
      </xdr:nvSpPr>
      <xdr:spPr>
        <a:xfrm>
          <a:off x="10426700" y="1329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91636</xdr:rowOff>
    </xdr:from>
    <xdr:to>
      <xdr:col>50</xdr:col>
      <xdr:colOff>114300</xdr:colOff>
      <xdr:row>76</xdr:row>
      <xdr:rowOff>153912</xdr:rowOff>
    </xdr:to>
    <xdr:cxnSp macro="">
      <xdr:nvCxnSpPr>
        <xdr:cNvPr id="409" name="直線コネクタ 408"/>
        <xdr:cNvCxnSpPr/>
      </xdr:nvCxnSpPr>
      <xdr:spPr>
        <a:xfrm flipV="1">
          <a:off x="8750300" y="13121836"/>
          <a:ext cx="889000" cy="6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84995</xdr:rowOff>
    </xdr:from>
    <xdr:to>
      <xdr:col>50</xdr:col>
      <xdr:colOff>165100</xdr:colOff>
      <xdr:row>78</xdr:row>
      <xdr:rowOff>15145</xdr:rowOff>
    </xdr:to>
    <xdr:sp macro="" textlink="">
      <xdr:nvSpPr>
        <xdr:cNvPr id="410" name="フローチャート: 判断 409"/>
        <xdr:cNvSpPr/>
      </xdr:nvSpPr>
      <xdr:spPr>
        <a:xfrm>
          <a:off x="9588500" y="132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6272</xdr:rowOff>
    </xdr:from>
    <xdr:ext cx="534377" cy="259045"/>
    <xdr:sp macro="" textlink="">
      <xdr:nvSpPr>
        <xdr:cNvPr id="411" name="テキスト ボックス 410"/>
        <xdr:cNvSpPr txBox="1"/>
      </xdr:nvSpPr>
      <xdr:spPr>
        <a:xfrm>
          <a:off x="9372111" y="1337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141052</xdr:rowOff>
    </xdr:from>
    <xdr:to>
      <xdr:col>45</xdr:col>
      <xdr:colOff>177800</xdr:colOff>
      <xdr:row>76</xdr:row>
      <xdr:rowOff>153912</xdr:rowOff>
    </xdr:to>
    <xdr:cxnSp macro="">
      <xdr:nvCxnSpPr>
        <xdr:cNvPr id="412" name="直線コネクタ 411"/>
        <xdr:cNvCxnSpPr/>
      </xdr:nvCxnSpPr>
      <xdr:spPr>
        <a:xfrm>
          <a:off x="7861300" y="13171252"/>
          <a:ext cx="889000" cy="1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95035</xdr:rowOff>
    </xdr:from>
    <xdr:to>
      <xdr:col>46</xdr:col>
      <xdr:colOff>38100</xdr:colOff>
      <xdr:row>78</xdr:row>
      <xdr:rowOff>25185</xdr:rowOff>
    </xdr:to>
    <xdr:sp macro="" textlink="">
      <xdr:nvSpPr>
        <xdr:cNvPr id="413" name="フローチャート: 判断 412"/>
        <xdr:cNvSpPr/>
      </xdr:nvSpPr>
      <xdr:spPr>
        <a:xfrm>
          <a:off x="8699500" y="132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16312</xdr:rowOff>
    </xdr:from>
    <xdr:ext cx="534377" cy="259045"/>
    <xdr:sp macro="" textlink="">
      <xdr:nvSpPr>
        <xdr:cNvPr id="414" name="テキスト ボックス 413"/>
        <xdr:cNvSpPr txBox="1"/>
      </xdr:nvSpPr>
      <xdr:spPr>
        <a:xfrm>
          <a:off x="8483111" y="133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141052</xdr:rowOff>
    </xdr:from>
    <xdr:to>
      <xdr:col>41</xdr:col>
      <xdr:colOff>50800</xdr:colOff>
      <xdr:row>77</xdr:row>
      <xdr:rowOff>17380</xdr:rowOff>
    </xdr:to>
    <xdr:cxnSp macro="">
      <xdr:nvCxnSpPr>
        <xdr:cNvPr id="415" name="直線コネクタ 414"/>
        <xdr:cNvCxnSpPr/>
      </xdr:nvCxnSpPr>
      <xdr:spPr>
        <a:xfrm flipV="1">
          <a:off x="6972300" y="13171252"/>
          <a:ext cx="889000" cy="4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74288</xdr:rowOff>
    </xdr:from>
    <xdr:to>
      <xdr:col>41</xdr:col>
      <xdr:colOff>101600</xdr:colOff>
      <xdr:row>78</xdr:row>
      <xdr:rowOff>4438</xdr:rowOff>
    </xdr:to>
    <xdr:sp macro="" textlink="">
      <xdr:nvSpPr>
        <xdr:cNvPr id="416" name="フローチャート: 判断 415"/>
        <xdr:cNvSpPr/>
      </xdr:nvSpPr>
      <xdr:spPr>
        <a:xfrm>
          <a:off x="7810500" y="1327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167015</xdr:rowOff>
    </xdr:from>
    <xdr:ext cx="534377" cy="259045"/>
    <xdr:sp macro="" textlink="">
      <xdr:nvSpPr>
        <xdr:cNvPr id="417" name="テキスト ボックス 416"/>
        <xdr:cNvSpPr txBox="1"/>
      </xdr:nvSpPr>
      <xdr:spPr>
        <a:xfrm>
          <a:off x="7594111" y="1336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164471</xdr:rowOff>
    </xdr:from>
    <xdr:to>
      <xdr:col>36</xdr:col>
      <xdr:colOff>165100</xdr:colOff>
      <xdr:row>78</xdr:row>
      <xdr:rowOff>94621</xdr:rowOff>
    </xdr:to>
    <xdr:sp macro="" textlink="">
      <xdr:nvSpPr>
        <xdr:cNvPr id="418" name="フローチャート: 判断 417"/>
        <xdr:cNvSpPr/>
      </xdr:nvSpPr>
      <xdr:spPr>
        <a:xfrm>
          <a:off x="6921500" y="1336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85748</xdr:rowOff>
    </xdr:from>
    <xdr:ext cx="469744" cy="259045"/>
    <xdr:sp macro="" textlink="">
      <xdr:nvSpPr>
        <xdr:cNvPr id="419" name="テキスト ボックス 418"/>
        <xdr:cNvSpPr txBox="1"/>
      </xdr:nvSpPr>
      <xdr:spPr>
        <a:xfrm>
          <a:off x="6737428" y="1345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127724</xdr:rowOff>
    </xdr:from>
    <xdr:to>
      <xdr:col>55</xdr:col>
      <xdr:colOff>50800</xdr:colOff>
      <xdr:row>77</xdr:row>
      <xdr:rowOff>57874</xdr:rowOff>
    </xdr:to>
    <xdr:sp macro="" textlink="">
      <xdr:nvSpPr>
        <xdr:cNvPr id="425" name="楕円 424"/>
        <xdr:cNvSpPr/>
      </xdr:nvSpPr>
      <xdr:spPr>
        <a:xfrm>
          <a:off x="10426700" y="1315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150601</xdr:rowOff>
    </xdr:from>
    <xdr:ext cx="534377" cy="259045"/>
    <xdr:sp macro="" textlink="">
      <xdr:nvSpPr>
        <xdr:cNvPr id="426" name="商工費該当値テキスト"/>
        <xdr:cNvSpPr txBox="1"/>
      </xdr:nvSpPr>
      <xdr:spPr>
        <a:xfrm>
          <a:off x="10528300" y="1300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40836</xdr:rowOff>
    </xdr:from>
    <xdr:to>
      <xdr:col>50</xdr:col>
      <xdr:colOff>165100</xdr:colOff>
      <xdr:row>76</xdr:row>
      <xdr:rowOff>142436</xdr:rowOff>
    </xdr:to>
    <xdr:sp macro="" textlink="">
      <xdr:nvSpPr>
        <xdr:cNvPr id="427" name="楕円 426"/>
        <xdr:cNvSpPr/>
      </xdr:nvSpPr>
      <xdr:spPr>
        <a:xfrm>
          <a:off x="9588500" y="1307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158964</xdr:rowOff>
    </xdr:from>
    <xdr:ext cx="534377" cy="259045"/>
    <xdr:sp macro="" textlink="">
      <xdr:nvSpPr>
        <xdr:cNvPr id="428" name="テキスト ボックス 427"/>
        <xdr:cNvSpPr txBox="1"/>
      </xdr:nvSpPr>
      <xdr:spPr>
        <a:xfrm>
          <a:off x="9372111" y="1284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103112</xdr:rowOff>
    </xdr:from>
    <xdr:to>
      <xdr:col>46</xdr:col>
      <xdr:colOff>38100</xdr:colOff>
      <xdr:row>77</xdr:row>
      <xdr:rowOff>33262</xdr:rowOff>
    </xdr:to>
    <xdr:sp macro="" textlink="">
      <xdr:nvSpPr>
        <xdr:cNvPr id="429" name="楕円 428"/>
        <xdr:cNvSpPr/>
      </xdr:nvSpPr>
      <xdr:spPr>
        <a:xfrm>
          <a:off x="8699500" y="1313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49789</xdr:rowOff>
    </xdr:from>
    <xdr:ext cx="534377" cy="259045"/>
    <xdr:sp macro="" textlink="">
      <xdr:nvSpPr>
        <xdr:cNvPr id="430" name="テキスト ボックス 429"/>
        <xdr:cNvSpPr txBox="1"/>
      </xdr:nvSpPr>
      <xdr:spPr>
        <a:xfrm>
          <a:off x="8483111" y="129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90252</xdr:rowOff>
    </xdr:from>
    <xdr:to>
      <xdr:col>41</xdr:col>
      <xdr:colOff>101600</xdr:colOff>
      <xdr:row>77</xdr:row>
      <xdr:rowOff>20402</xdr:rowOff>
    </xdr:to>
    <xdr:sp macro="" textlink="">
      <xdr:nvSpPr>
        <xdr:cNvPr id="431" name="楕円 430"/>
        <xdr:cNvSpPr/>
      </xdr:nvSpPr>
      <xdr:spPr>
        <a:xfrm>
          <a:off x="7810500" y="1312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36930</xdr:rowOff>
    </xdr:from>
    <xdr:ext cx="534377" cy="259045"/>
    <xdr:sp macro="" textlink="">
      <xdr:nvSpPr>
        <xdr:cNvPr id="432" name="テキスト ボックス 431"/>
        <xdr:cNvSpPr txBox="1"/>
      </xdr:nvSpPr>
      <xdr:spPr>
        <a:xfrm>
          <a:off x="7594111" y="1289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138030</xdr:rowOff>
    </xdr:from>
    <xdr:to>
      <xdr:col>36</xdr:col>
      <xdr:colOff>165100</xdr:colOff>
      <xdr:row>77</xdr:row>
      <xdr:rowOff>68180</xdr:rowOff>
    </xdr:to>
    <xdr:sp macro="" textlink="">
      <xdr:nvSpPr>
        <xdr:cNvPr id="433" name="楕円 432"/>
        <xdr:cNvSpPr/>
      </xdr:nvSpPr>
      <xdr:spPr>
        <a:xfrm>
          <a:off x="6921500" y="131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84707</xdr:rowOff>
    </xdr:from>
    <xdr:ext cx="534377" cy="259045"/>
    <xdr:sp macro="" textlink="">
      <xdr:nvSpPr>
        <xdr:cNvPr id="434" name="テキスト ボックス 433"/>
        <xdr:cNvSpPr txBox="1"/>
      </xdr:nvSpPr>
      <xdr:spPr>
        <a:xfrm>
          <a:off x="6705111" y="1294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65063</xdr:rowOff>
    </xdr:from>
    <xdr:to>
      <xdr:col>54</xdr:col>
      <xdr:colOff>189865</xdr:colOff>
      <xdr:row>98</xdr:row>
      <xdr:rowOff>26885</xdr:rowOff>
    </xdr:to>
    <xdr:cxnSp macro="">
      <xdr:nvCxnSpPr>
        <xdr:cNvPr id="458" name="直線コネクタ 457"/>
        <xdr:cNvCxnSpPr/>
      </xdr:nvCxnSpPr>
      <xdr:spPr>
        <a:xfrm flipV="1">
          <a:off x="10475595" y="15495563"/>
          <a:ext cx="1270" cy="1333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30712</xdr:rowOff>
    </xdr:from>
    <xdr:ext cx="534377" cy="259045"/>
    <xdr:sp macro="" textlink="">
      <xdr:nvSpPr>
        <xdr:cNvPr id="459" name="土木費最小値テキスト"/>
        <xdr:cNvSpPr txBox="1"/>
      </xdr:nvSpPr>
      <xdr:spPr>
        <a:xfrm>
          <a:off x="10528300" y="1683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26885</xdr:rowOff>
    </xdr:from>
    <xdr:to>
      <xdr:col>55</xdr:col>
      <xdr:colOff>88900</xdr:colOff>
      <xdr:row>98</xdr:row>
      <xdr:rowOff>26885</xdr:rowOff>
    </xdr:to>
    <xdr:cxnSp macro="">
      <xdr:nvCxnSpPr>
        <xdr:cNvPr id="460" name="直線コネクタ 459"/>
        <xdr:cNvCxnSpPr/>
      </xdr:nvCxnSpPr>
      <xdr:spPr>
        <a:xfrm>
          <a:off x="10388600" y="1682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11740</xdr:rowOff>
    </xdr:from>
    <xdr:ext cx="599010" cy="259045"/>
    <xdr:sp macro="" textlink="">
      <xdr:nvSpPr>
        <xdr:cNvPr id="461" name="土木費最大値テキスト"/>
        <xdr:cNvSpPr txBox="1"/>
      </xdr:nvSpPr>
      <xdr:spPr>
        <a:xfrm>
          <a:off x="10528300" y="1527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65063</xdr:rowOff>
    </xdr:from>
    <xdr:to>
      <xdr:col>55</xdr:col>
      <xdr:colOff>88900</xdr:colOff>
      <xdr:row>90</xdr:row>
      <xdr:rowOff>65063</xdr:rowOff>
    </xdr:to>
    <xdr:cxnSp macro="">
      <xdr:nvCxnSpPr>
        <xdr:cNvPr id="462" name="直線コネクタ 461"/>
        <xdr:cNvCxnSpPr/>
      </xdr:nvCxnSpPr>
      <xdr:spPr>
        <a:xfrm>
          <a:off x="10388600" y="1549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10477</xdr:rowOff>
    </xdr:from>
    <xdr:to>
      <xdr:col>55</xdr:col>
      <xdr:colOff>0</xdr:colOff>
      <xdr:row>93</xdr:row>
      <xdr:rowOff>59068</xdr:rowOff>
    </xdr:to>
    <xdr:cxnSp macro="">
      <xdr:nvCxnSpPr>
        <xdr:cNvPr id="463" name="直線コネクタ 462"/>
        <xdr:cNvCxnSpPr/>
      </xdr:nvCxnSpPr>
      <xdr:spPr>
        <a:xfrm>
          <a:off x="9639300" y="15955327"/>
          <a:ext cx="838200" cy="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39640</xdr:rowOff>
    </xdr:from>
    <xdr:ext cx="534377" cy="259045"/>
    <xdr:sp macro="" textlink="">
      <xdr:nvSpPr>
        <xdr:cNvPr id="464" name="土木費平均値テキスト"/>
        <xdr:cNvSpPr txBox="1"/>
      </xdr:nvSpPr>
      <xdr:spPr>
        <a:xfrm>
          <a:off x="10528300" y="16327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61213</xdr:rowOff>
    </xdr:from>
    <xdr:to>
      <xdr:col>55</xdr:col>
      <xdr:colOff>50800</xdr:colOff>
      <xdr:row>95</xdr:row>
      <xdr:rowOff>162813</xdr:rowOff>
    </xdr:to>
    <xdr:sp macro="" textlink="">
      <xdr:nvSpPr>
        <xdr:cNvPr id="465" name="フローチャート: 判断 464"/>
        <xdr:cNvSpPr/>
      </xdr:nvSpPr>
      <xdr:spPr>
        <a:xfrm>
          <a:off x="10426700" y="16348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10477</xdr:rowOff>
    </xdr:from>
    <xdr:to>
      <xdr:col>50</xdr:col>
      <xdr:colOff>114300</xdr:colOff>
      <xdr:row>93</xdr:row>
      <xdr:rowOff>54941</xdr:rowOff>
    </xdr:to>
    <xdr:cxnSp macro="">
      <xdr:nvCxnSpPr>
        <xdr:cNvPr id="466" name="直線コネクタ 465"/>
        <xdr:cNvCxnSpPr/>
      </xdr:nvCxnSpPr>
      <xdr:spPr>
        <a:xfrm flipV="1">
          <a:off x="8750300" y="15955327"/>
          <a:ext cx="889000" cy="4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43701</xdr:rowOff>
    </xdr:from>
    <xdr:to>
      <xdr:col>50</xdr:col>
      <xdr:colOff>165100</xdr:colOff>
      <xdr:row>95</xdr:row>
      <xdr:rowOff>145301</xdr:rowOff>
    </xdr:to>
    <xdr:sp macro="" textlink="">
      <xdr:nvSpPr>
        <xdr:cNvPr id="467" name="フローチャート: 判断 466"/>
        <xdr:cNvSpPr/>
      </xdr:nvSpPr>
      <xdr:spPr>
        <a:xfrm>
          <a:off x="9588500" y="1633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136428</xdr:rowOff>
    </xdr:from>
    <xdr:ext cx="534377" cy="259045"/>
    <xdr:sp macro="" textlink="">
      <xdr:nvSpPr>
        <xdr:cNvPr id="468" name="テキスト ボックス 467"/>
        <xdr:cNvSpPr txBox="1"/>
      </xdr:nvSpPr>
      <xdr:spPr>
        <a:xfrm>
          <a:off x="9372111" y="1642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54941</xdr:rowOff>
    </xdr:from>
    <xdr:to>
      <xdr:col>45</xdr:col>
      <xdr:colOff>177800</xdr:colOff>
      <xdr:row>93</xdr:row>
      <xdr:rowOff>95886</xdr:rowOff>
    </xdr:to>
    <xdr:cxnSp macro="">
      <xdr:nvCxnSpPr>
        <xdr:cNvPr id="469" name="直線コネクタ 468"/>
        <xdr:cNvCxnSpPr/>
      </xdr:nvCxnSpPr>
      <xdr:spPr>
        <a:xfrm flipV="1">
          <a:off x="7861300" y="15999791"/>
          <a:ext cx="889000" cy="4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62433</xdr:rowOff>
    </xdr:from>
    <xdr:to>
      <xdr:col>46</xdr:col>
      <xdr:colOff>38100</xdr:colOff>
      <xdr:row>95</xdr:row>
      <xdr:rowOff>164033</xdr:rowOff>
    </xdr:to>
    <xdr:sp macro="" textlink="">
      <xdr:nvSpPr>
        <xdr:cNvPr id="470" name="フローチャート: 判断 469"/>
        <xdr:cNvSpPr/>
      </xdr:nvSpPr>
      <xdr:spPr>
        <a:xfrm>
          <a:off x="8699500" y="1635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155160</xdr:rowOff>
    </xdr:from>
    <xdr:ext cx="534377" cy="259045"/>
    <xdr:sp macro="" textlink="">
      <xdr:nvSpPr>
        <xdr:cNvPr id="471" name="テキスト ボックス 470"/>
        <xdr:cNvSpPr txBox="1"/>
      </xdr:nvSpPr>
      <xdr:spPr>
        <a:xfrm>
          <a:off x="8483111" y="1644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28893</xdr:rowOff>
    </xdr:from>
    <xdr:to>
      <xdr:col>41</xdr:col>
      <xdr:colOff>50800</xdr:colOff>
      <xdr:row>93</xdr:row>
      <xdr:rowOff>95886</xdr:rowOff>
    </xdr:to>
    <xdr:cxnSp macro="">
      <xdr:nvCxnSpPr>
        <xdr:cNvPr id="472" name="直線コネクタ 471"/>
        <xdr:cNvCxnSpPr/>
      </xdr:nvCxnSpPr>
      <xdr:spPr>
        <a:xfrm>
          <a:off x="6972300" y="15973743"/>
          <a:ext cx="889000" cy="6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67170</xdr:rowOff>
    </xdr:from>
    <xdr:to>
      <xdr:col>41</xdr:col>
      <xdr:colOff>101600</xdr:colOff>
      <xdr:row>94</xdr:row>
      <xdr:rowOff>168770</xdr:rowOff>
    </xdr:to>
    <xdr:sp macro="" textlink="">
      <xdr:nvSpPr>
        <xdr:cNvPr id="473" name="フローチャート: 判断 472"/>
        <xdr:cNvSpPr/>
      </xdr:nvSpPr>
      <xdr:spPr>
        <a:xfrm>
          <a:off x="7810500" y="161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159897</xdr:rowOff>
    </xdr:from>
    <xdr:ext cx="534377" cy="259045"/>
    <xdr:sp macro="" textlink="">
      <xdr:nvSpPr>
        <xdr:cNvPr id="474" name="テキスト ボックス 473"/>
        <xdr:cNvSpPr txBox="1"/>
      </xdr:nvSpPr>
      <xdr:spPr>
        <a:xfrm>
          <a:off x="7594111" y="1627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82753</xdr:rowOff>
    </xdr:from>
    <xdr:to>
      <xdr:col>36</xdr:col>
      <xdr:colOff>165100</xdr:colOff>
      <xdr:row>96</xdr:row>
      <xdr:rowOff>12903</xdr:rowOff>
    </xdr:to>
    <xdr:sp macro="" textlink="">
      <xdr:nvSpPr>
        <xdr:cNvPr id="475" name="フローチャート: 判断 474"/>
        <xdr:cNvSpPr/>
      </xdr:nvSpPr>
      <xdr:spPr>
        <a:xfrm>
          <a:off x="6921500" y="1637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4030</xdr:rowOff>
    </xdr:from>
    <xdr:ext cx="534377" cy="259045"/>
    <xdr:sp macro="" textlink="">
      <xdr:nvSpPr>
        <xdr:cNvPr id="476" name="テキスト ボックス 475"/>
        <xdr:cNvSpPr txBox="1"/>
      </xdr:nvSpPr>
      <xdr:spPr>
        <a:xfrm>
          <a:off x="6705111" y="1646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8268</xdr:rowOff>
    </xdr:from>
    <xdr:to>
      <xdr:col>55</xdr:col>
      <xdr:colOff>50800</xdr:colOff>
      <xdr:row>93</xdr:row>
      <xdr:rowOff>109868</xdr:rowOff>
    </xdr:to>
    <xdr:sp macro="" textlink="">
      <xdr:nvSpPr>
        <xdr:cNvPr id="482" name="楕円 481"/>
        <xdr:cNvSpPr/>
      </xdr:nvSpPr>
      <xdr:spPr>
        <a:xfrm>
          <a:off x="10426700" y="1595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31145</xdr:rowOff>
    </xdr:from>
    <xdr:ext cx="534377" cy="259045"/>
    <xdr:sp macro="" textlink="">
      <xdr:nvSpPr>
        <xdr:cNvPr id="483" name="土木費該当値テキスト"/>
        <xdr:cNvSpPr txBox="1"/>
      </xdr:nvSpPr>
      <xdr:spPr>
        <a:xfrm>
          <a:off x="10528300" y="1580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131127</xdr:rowOff>
    </xdr:from>
    <xdr:to>
      <xdr:col>50</xdr:col>
      <xdr:colOff>165100</xdr:colOff>
      <xdr:row>93</xdr:row>
      <xdr:rowOff>61277</xdr:rowOff>
    </xdr:to>
    <xdr:sp macro="" textlink="">
      <xdr:nvSpPr>
        <xdr:cNvPr id="484" name="楕円 483"/>
        <xdr:cNvSpPr/>
      </xdr:nvSpPr>
      <xdr:spPr>
        <a:xfrm>
          <a:off x="9588500" y="159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77804</xdr:rowOff>
    </xdr:from>
    <xdr:ext cx="534377" cy="259045"/>
    <xdr:sp macro="" textlink="">
      <xdr:nvSpPr>
        <xdr:cNvPr id="485" name="テキスト ボックス 484"/>
        <xdr:cNvSpPr txBox="1"/>
      </xdr:nvSpPr>
      <xdr:spPr>
        <a:xfrm>
          <a:off x="9372111" y="156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4141</xdr:rowOff>
    </xdr:from>
    <xdr:to>
      <xdr:col>46</xdr:col>
      <xdr:colOff>38100</xdr:colOff>
      <xdr:row>93</xdr:row>
      <xdr:rowOff>105741</xdr:rowOff>
    </xdr:to>
    <xdr:sp macro="" textlink="">
      <xdr:nvSpPr>
        <xdr:cNvPr id="486" name="楕円 485"/>
        <xdr:cNvSpPr/>
      </xdr:nvSpPr>
      <xdr:spPr>
        <a:xfrm>
          <a:off x="8699500" y="1594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122268</xdr:rowOff>
    </xdr:from>
    <xdr:ext cx="534377" cy="259045"/>
    <xdr:sp macro="" textlink="">
      <xdr:nvSpPr>
        <xdr:cNvPr id="487" name="テキスト ボックス 486"/>
        <xdr:cNvSpPr txBox="1"/>
      </xdr:nvSpPr>
      <xdr:spPr>
        <a:xfrm>
          <a:off x="8483111" y="1572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45086</xdr:rowOff>
    </xdr:from>
    <xdr:to>
      <xdr:col>41</xdr:col>
      <xdr:colOff>101600</xdr:colOff>
      <xdr:row>93</xdr:row>
      <xdr:rowOff>146686</xdr:rowOff>
    </xdr:to>
    <xdr:sp macro="" textlink="">
      <xdr:nvSpPr>
        <xdr:cNvPr id="488" name="楕円 487"/>
        <xdr:cNvSpPr/>
      </xdr:nvSpPr>
      <xdr:spPr>
        <a:xfrm>
          <a:off x="7810500" y="1598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163213</xdr:rowOff>
    </xdr:from>
    <xdr:ext cx="534377" cy="259045"/>
    <xdr:sp macro="" textlink="">
      <xdr:nvSpPr>
        <xdr:cNvPr id="489" name="テキスト ボックス 488"/>
        <xdr:cNvSpPr txBox="1"/>
      </xdr:nvSpPr>
      <xdr:spPr>
        <a:xfrm>
          <a:off x="7594111" y="1576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149543</xdr:rowOff>
    </xdr:from>
    <xdr:to>
      <xdr:col>36</xdr:col>
      <xdr:colOff>165100</xdr:colOff>
      <xdr:row>93</xdr:row>
      <xdr:rowOff>79693</xdr:rowOff>
    </xdr:to>
    <xdr:sp macro="" textlink="">
      <xdr:nvSpPr>
        <xdr:cNvPr id="490" name="楕円 489"/>
        <xdr:cNvSpPr/>
      </xdr:nvSpPr>
      <xdr:spPr>
        <a:xfrm>
          <a:off x="6921500" y="1592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96220</xdr:rowOff>
    </xdr:from>
    <xdr:ext cx="534377" cy="259045"/>
    <xdr:sp macro="" textlink="">
      <xdr:nvSpPr>
        <xdr:cNvPr id="491" name="テキスト ボックス 490"/>
        <xdr:cNvSpPr txBox="1"/>
      </xdr:nvSpPr>
      <xdr:spPr>
        <a:xfrm>
          <a:off x="6705111" y="1569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23767</xdr:rowOff>
    </xdr:from>
    <xdr:to>
      <xdr:col>85</xdr:col>
      <xdr:colOff>126364</xdr:colOff>
      <xdr:row>39</xdr:row>
      <xdr:rowOff>161385</xdr:rowOff>
    </xdr:to>
    <xdr:cxnSp macro="">
      <xdr:nvCxnSpPr>
        <xdr:cNvPr id="518" name="直線コネクタ 517"/>
        <xdr:cNvCxnSpPr/>
      </xdr:nvCxnSpPr>
      <xdr:spPr>
        <a:xfrm flipV="1">
          <a:off x="16317595" y="5853067"/>
          <a:ext cx="1269" cy="994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165212</xdr:rowOff>
    </xdr:from>
    <xdr:ext cx="469744" cy="259045"/>
    <xdr:sp macro="" textlink="">
      <xdr:nvSpPr>
        <xdr:cNvPr id="519" name="消防費最小値テキスト"/>
        <xdr:cNvSpPr txBox="1"/>
      </xdr:nvSpPr>
      <xdr:spPr>
        <a:xfrm>
          <a:off x="16370300" y="68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161385</xdr:rowOff>
    </xdr:from>
    <xdr:to>
      <xdr:col>86</xdr:col>
      <xdr:colOff>25400</xdr:colOff>
      <xdr:row>39</xdr:row>
      <xdr:rowOff>161385</xdr:rowOff>
    </xdr:to>
    <xdr:cxnSp macro="">
      <xdr:nvCxnSpPr>
        <xdr:cNvPr id="520" name="直線コネクタ 519"/>
        <xdr:cNvCxnSpPr/>
      </xdr:nvCxnSpPr>
      <xdr:spPr>
        <a:xfrm>
          <a:off x="16230600" y="6847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141894</xdr:rowOff>
    </xdr:from>
    <xdr:ext cx="534377" cy="259045"/>
    <xdr:sp macro="" textlink="">
      <xdr:nvSpPr>
        <xdr:cNvPr id="521" name="消防費最大値テキスト"/>
        <xdr:cNvSpPr txBox="1"/>
      </xdr:nvSpPr>
      <xdr:spPr>
        <a:xfrm>
          <a:off x="16370300" y="562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38,550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34</xdr:row>
      <xdr:rowOff>23767</xdr:rowOff>
    </xdr:from>
    <xdr:to>
      <xdr:col>86</xdr:col>
      <xdr:colOff>25400</xdr:colOff>
      <xdr:row>34</xdr:row>
      <xdr:rowOff>23767</xdr:rowOff>
    </xdr:to>
    <xdr:cxnSp macro="">
      <xdr:nvCxnSpPr>
        <xdr:cNvPr id="522" name="直線コネクタ 521"/>
        <xdr:cNvCxnSpPr/>
      </xdr:nvCxnSpPr>
      <xdr:spPr>
        <a:xfrm>
          <a:off x="16230600" y="5853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124025</xdr:rowOff>
    </xdr:from>
    <xdr:to>
      <xdr:col>85</xdr:col>
      <xdr:colOff>127000</xdr:colOff>
      <xdr:row>34</xdr:row>
      <xdr:rowOff>146754</xdr:rowOff>
    </xdr:to>
    <xdr:cxnSp macro="">
      <xdr:nvCxnSpPr>
        <xdr:cNvPr id="523" name="直線コネクタ 522"/>
        <xdr:cNvCxnSpPr/>
      </xdr:nvCxnSpPr>
      <xdr:spPr>
        <a:xfrm flipV="1">
          <a:off x="15481300" y="5953325"/>
          <a:ext cx="8382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75099</xdr:rowOff>
    </xdr:from>
    <xdr:ext cx="534377" cy="259045"/>
    <xdr:sp macro="" textlink="">
      <xdr:nvSpPr>
        <xdr:cNvPr id="524" name="消防費平均値テキスト"/>
        <xdr:cNvSpPr txBox="1"/>
      </xdr:nvSpPr>
      <xdr:spPr>
        <a:xfrm>
          <a:off x="16370300" y="6418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96672</xdr:rowOff>
    </xdr:from>
    <xdr:to>
      <xdr:col>85</xdr:col>
      <xdr:colOff>177800</xdr:colOff>
      <xdr:row>38</xdr:row>
      <xdr:rowOff>26822</xdr:rowOff>
    </xdr:to>
    <xdr:sp macro="" textlink="">
      <xdr:nvSpPr>
        <xdr:cNvPr id="525" name="フローチャート: 判断 524"/>
        <xdr:cNvSpPr/>
      </xdr:nvSpPr>
      <xdr:spPr>
        <a:xfrm>
          <a:off x="16268700" y="6440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146754</xdr:rowOff>
    </xdr:from>
    <xdr:to>
      <xdr:col>81</xdr:col>
      <xdr:colOff>50800</xdr:colOff>
      <xdr:row>35</xdr:row>
      <xdr:rowOff>52473</xdr:rowOff>
    </xdr:to>
    <xdr:cxnSp macro="">
      <xdr:nvCxnSpPr>
        <xdr:cNvPr id="526" name="直線コネクタ 525"/>
        <xdr:cNvCxnSpPr/>
      </xdr:nvCxnSpPr>
      <xdr:spPr>
        <a:xfrm flipV="1">
          <a:off x="14592300" y="5976054"/>
          <a:ext cx="889000" cy="7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105000</xdr:rowOff>
    </xdr:from>
    <xdr:to>
      <xdr:col>81</xdr:col>
      <xdr:colOff>101600</xdr:colOff>
      <xdr:row>38</xdr:row>
      <xdr:rowOff>35150</xdr:rowOff>
    </xdr:to>
    <xdr:sp macro="" textlink="">
      <xdr:nvSpPr>
        <xdr:cNvPr id="527" name="フローチャート: 判断 526"/>
        <xdr:cNvSpPr/>
      </xdr:nvSpPr>
      <xdr:spPr>
        <a:xfrm>
          <a:off x="15430500" y="644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26277</xdr:rowOff>
    </xdr:from>
    <xdr:ext cx="534377" cy="259045"/>
    <xdr:sp macro="" textlink="">
      <xdr:nvSpPr>
        <xdr:cNvPr id="528" name="テキスト ボックス 527"/>
        <xdr:cNvSpPr txBox="1"/>
      </xdr:nvSpPr>
      <xdr:spPr>
        <a:xfrm>
          <a:off x="15214111" y="654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37581</xdr:rowOff>
    </xdr:from>
    <xdr:to>
      <xdr:col>76</xdr:col>
      <xdr:colOff>114300</xdr:colOff>
      <xdr:row>35</xdr:row>
      <xdr:rowOff>52473</xdr:rowOff>
    </xdr:to>
    <xdr:cxnSp macro="">
      <xdr:nvCxnSpPr>
        <xdr:cNvPr id="529" name="直線コネクタ 528"/>
        <xdr:cNvCxnSpPr/>
      </xdr:nvCxnSpPr>
      <xdr:spPr>
        <a:xfrm>
          <a:off x="13703300" y="5695431"/>
          <a:ext cx="889000" cy="35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116626</xdr:rowOff>
    </xdr:from>
    <xdr:to>
      <xdr:col>76</xdr:col>
      <xdr:colOff>165100</xdr:colOff>
      <xdr:row>38</xdr:row>
      <xdr:rowOff>46775</xdr:rowOff>
    </xdr:to>
    <xdr:sp macro="" textlink="">
      <xdr:nvSpPr>
        <xdr:cNvPr id="530" name="フローチャート: 判断 529"/>
        <xdr:cNvSpPr/>
      </xdr:nvSpPr>
      <xdr:spPr>
        <a:xfrm>
          <a:off x="14541500" y="646027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37903</xdr:rowOff>
    </xdr:from>
    <xdr:ext cx="534377" cy="259045"/>
    <xdr:sp macro="" textlink="">
      <xdr:nvSpPr>
        <xdr:cNvPr id="531" name="テキスト ボックス 530"/>
        <xdr:cNvSpPr txBox="1"/>
      </xdr:nvSpPr>
      <xdr:spPr>
        <a:xfrm>
          <a:off x="14325111" y="655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41402</xdr:rowOff>
    </xdr:from>
    <xdr:to>
      <xdr:col>71</xdr:col>
      <xdr:colOff>177800</xdr:colOff>
      <xdr:row>33</xdr:row>
      <xdr:rowOff>37581</xdr:rowOff>
    </xdr:to>
    <xdr:cxnSp macro="">
      <xdr:nvCxnSpPr>
        <xdr:cNvPr id="532" name="直線コネクタ 531"/>
        <xdr:cNvCxnSpPr/>
      </xdr:nvCxnSpPr>
      <xdr:spPr>
        <a:xfrm>
          <a:off x="12814300" y="5356352"/>
          <a:ext cx="889000" cy="33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65648</xdr:rowOff>
    </xdr:from>
    <xdr:to>
      <xdr:col>72</xdr:col>
      <xdr:colOff>38100</xdr:colOff>
      <xdr:row>37</xdr:row>
      <xdr:rowOff>167248</xdr:rowOff>
    </xdr:to>
    <xdr:sp macro="" textlink="">
      <xdr:nvSpPr>
        <xdr:cNvPr id="533" name="フローチャート: 判断 532"/>
        <xdr:cNvSpPr/>
      </xdr:nvSpPr>
      <xdr:spPr>
        <a:xfrm>
          <a:off x="13652500" y="640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158375</xdr:rowOff>
    </xdr:from>
    <xdr:ext cx="534377" cy="259045"/>
    <xdr:sp macro="" textlink="">
      <xdr:nvSpPr>
        <xdr:cNvPr id="534" name="テキスト ボックス 533"/>
        <xdr:cNvSpPr txBox="1"/>
      </xdr:nvSpPr>
      <xdr:spPr>
        <a:xfrm>
          <a:off x="13436111" y="650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153953</xdr:rowOff>
    </xdr:from>
    <xdr:to>
      <xdr:col>67</xdr:col>
      <xdr:colOff>101600</xdr:colOff>
      <xdr:row>38</xdr:row>
      <xdr:rowOff>84103</xdr:rowOff>
    </xdr:to>
    <xdr:sp macro="" textlink="">
      <xdr:nvSpPr>
        <xdr:cNvPr id="535" name="フローチャート: 判断 534"/>
        <xdr:cNvSpPr/>
      </xdr:nvSpPr>
      <xdr:spPr>
        <a:xfrm>
          <a:off x="12763500" y="649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75230</xdr:rowOff>
    </xdr:from>
    <xdr:ext cx="534377" cy="259045"/>
    <xdr:sp macro="" textlink="">
      <xdr:nvSpPr>
        <xdr:cNvPr id="536" name="テキスト ボックス 535"/>
        <xdr:cNvSpPr txBox="1"/>
      </xdr:nvSpPr>
      <xdr:spPr>
        <a:xfrm>
          <a:off x="12547111" y="659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73225</xdr:rowOff>
    </xdr:from>
    <xdr:to>
      <xdr:col>85</xdr:col>
      <xdr:colOff>177800</xdr:colOff>
      <xdr:row>35</xdr:row>
      <xdr:rowOff>3375</xdr:rowOff>
    </xdr:to>
    <xdr:sp macro="" textlink="">
      <xdr:nvSpPr>
        <xdr:cNvPr id="542" name="楕円 541"/>
        <xdr:cNvSpPr/>
      </xdr:nvSpPr>
      <xdr:spPr>
        <a:xfrm>
          <a:off x="16268700" y="590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159602</xdr:rowOff>
    </xdr:from>
    <xdr:ext cx="534377" cy="259045"/>
    <xdr:sp macro="" textlink="">
      <xdr:nvSpPr>
        <xdr:cNvPr id="543" name="消防費該当値テキスト"/>
        <xdr:cNvSpPr txBox="1"/>
      </xdr:nvSpPr>
      <xdr:spPr>
        <a:xfrm>
          <a:off x="16370300" y="581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95954</xdr:rowOff>
    </xdr:from>
    <xdr:to>
      <xdr:col>81</xdr:col>
      <xdr:colOff>101600</xdr:colOff>
      <xdr:row>35</xdr:row>
      <xdr:rowOff>26104</xdr:rowOff>
    </xdr:to>
    <xdr:sp macro="" textlink="">
      <xdr:nvSpPr>
        <xdr:cNvPr id="544" name="楕円 543"/>
        <xdr:cNvSpPr/>
      </xdr:nvSpPr>
      <xdr:spPr>
        <a:xfrm>
          <a:off x="15430500" y="592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42631</xdr:rowOff>
    </xdr:from>
    <xdr:ext cx="534377" cy="259045"/>
    <xdr:sp macro="" textlink="">
      <xdr:nvSpPr>
        <xdr:cNvPr id="545" name="テキスト ボックス 544"/>
        <xdr:cNvSpPr txBox="1"/>
      </xdr:nvSpPr>
      <xdr:spPr>
        <a:xfrm>
          <a:off x="15214111" y="570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1673</xdr:rowOff>
    </xdr:from>
    <xdr:to>
      <xdr:col>76</xdr:col>
      <xdr:colOff>165100</xdr:colOff>
      <xdr:row>35</xdr:row>
      <xdr:rowOff>103273</xdr:rowOff>
    </xdr:to>
    <xdr:sp macro="" textlink="">
      <xdr:nvSpPr>
        <xdr:cNvPr id="546" name="楕円 545"/>
        <xdr:cNvSpPr/>
      </xdr:nvSpPr>
      <xdr:spPr>
        <a:xfrm>
          <a:off x="14541500" y="600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119800</xdr:rowOff>
    </xdr:from>
    <xdr:ext cx="534377" cy="259045"/>
    <xdr:sp macro="" textlink="">
      <xdr:nvSpPr>
        <xdr:cNvPr id="547" name="テキスト ボックス 546"/>
        <xdr:cNvSpPr txBox="1"/>
      </xdr:nvSpPr>
      <xdr:spPr>
        <a:xfrm>
          <a:off x="14325111" y="577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158231</xdr:rowOff>
    </xdr:from>
    <xdr:to>
      <xdr:col>72</xdr:col>
      <xdr:colOff>38100</xdr:colOff>
      <xdr:row>33</xdr:row>
      <xdr:rowOff>88381</xdr:rowOff>
    </xdr:to>
    <xdr:sp macro="" textlink="">
      <xdr:nvSpPr>
        <xdr:cNvPr id="548" name="楕円 547"/>
        <xdr:cNvSpPr/>
      </xdr:nvSpPr>
      <xdr:spPr>
        <a:xfrm>
          <a:off x="13652500" y="564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104908</xdr:rowOff>
    </xdr:from>
    <xdr:ext cx="534377" cy="259045"/>
    <xdr:sp macro="" textlink="">
      <xdr:nvSpPr>
        <xdr:cNvPr id="549" name="テキスト ボックス 548"/>
        <xdr:cNvSpPr txBox="1"/>
      </xdr:nvSpPr>
      <xdr:spPr>
        <a:xfrm>
          <a:off x="13436111" y="541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162052</xdr:rowOff>
    </xdr:from>
    <xdr:to>
      <xdr:col>67</xdr:col>
      <xdr:colOff>101600</xdr:colOff>
      <xdr:row>31</xdr:row>
      <xdr:rowOff>92202</xdr:rowOff>
    </xdr:to>
    <xdr:sp macro="" textlink="">
      <xdr:nvSpPr>
        <xdr:cNvPr id="550" name="楕円 549"/>
        <xdr:cNvSpPr/>
      </xdr:nvSpPr>
      <xdr:spPr>
        <a:xfrm>
          <a:off x="12763500" y="530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108729</xdr:rowOff>
    </xdr:from>
    <xdr:ext cx="534377" cy="259045"/>
    <xdr:sp macro="" textlink="">
      <xdr:nvSpPr>
        <xdr:cNvPr id="551" name="テキスト ボックス 550"/>
        <xdr:cNvSpPr txBox="1"/>
      </xdr:nvSpPr>
      <xdr:spPr>
        <a:xfrm>
          <a:off x="12547111" y="508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134214</xdr:rowOff>
    </xdr:from>
    <xdr:to>
      <xdr:col>85</xdr:col>
      <xdr:colOff>126364</xdr:colOff>
      <xdr:row>58</xdr:row>
      <xdr:rowOff>99181</xdr:rowOff>
    </xdr:to>
    <xdr:cxnSp macro="">
      <xdr:nvCxnSpPr>
        <xdr:cNvPr id="576" name="直線コネクタ 575"/>
        <xdr:cNvCxnSpPr/>
      </xdr:nvCxnSpPr>
      <xdr:spPr>
        <a:xfrm flipV="1">
          <a:off x="16317595" y="8706714"/>
          <a:ext cx="1269" cy="1336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103008</xdr:rowOff>
    </xdr:from>
    <xdr:ext cx="534377" cy="259045"/>
    <xdr:sp macro="" textlink="">
      <xdr:nvSpPr>
        <xdr:cNvPr id="577" name="教育費最小値テキスト"/>
        <xdr:cNvSpPr txBox="1"/>
      </xdr:nvSpPr>
      <xdr:spPr>
        <a:xfrm>
          <a:off x="16370300" y="1004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99181</xdr:rowOff>
    </xdr:from>
    <xdr:to>
      <xdr:col>86</xdr:col>
      <xdr:colOff>25400</xdr:colOff>
      <xdr:row>58</xdr:row>
      <xdr:rowOff>99181</xdr:rowOff>
    </xdr:to>
    <xdr:cxnSp macro="">
      <xdr:nvCxnSpPr>
        <xdr:cNvPr id="578" name="直線コネクタ 577"/>
        <xdr:cNvCxnSpPr/>
      </xdr:nvCxnSpPr>
      <xdr:spPr>
        <a:xfrm>
          <a:off x="16230600" y="10043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80891</xdr:rowOff>
    </xdr:from>
    <xdr:ext cx="534377" cy="259045"/>
    <xdr:sp macro="" textlink="">
      <xdr:nvSpPr>
        <xdr:cNvPr id="579" name="教育費最大値テキスト"/>
        <xdr:cNvSpPr txBox="1"/>
      </xdr:nvSpPr>
      <xdr:spPr>
        <a:xfrm>
          <a:off x="16370300" y="848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134214</xdr:rowOff>
    </xdr:from>
    <xdr:to>
      <xdr:col>86</xdr:col>
      <xdr:colOff>25400</xdr:colOff>
      <xdr:row>50</xdr:row>
      <xdr:rowOff>134214</xdr:rowOff>
    </xdr:to>
    <xdr:cxnSp macro="">
      <xdr:nvCxnSpPr>
        <xdr:cNvPr id="580" name="直線コネクタ 579"/>
        <xdr:cNvCxnSpPr/>
      </xdr:nvCxnSpPr>
      <xdr:spPr>
        <a:xfrm>
          <a:off x="16230600" y="8706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78016</xdr:rowOff>
    </xdr:from>
    <xdr:to>
      <xdr:col>85</xdr:col>
      <xdr:colOff>127000</xdr:colOff>
      <xdr:row>53</xdr:row>
      <xdr:rowOff>44774</xdr:rowOff>
    </xdr:to>
    <xdr:cxnSp macro="">
      <xdr:nvCxnSpPr>
        <xdr:cNvPr id="581" name="直線コネクタ 580"/>
        <xdr:cNvCxnSpPr/>
      </xdr:nvCxnSpPr>
      <xdr:spPr>
        <a:xfrm flipV="1">
          <a:off x="15481300" y="8821966"/>
          <a:ext cx="838200" cy="30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56431</xdr:rowOff>
    </xdr:from>
    <xdr:ext cx="534377" cy="259045"/>
    <xdr:sp macro="" textlink="">
      <xdr:nvSpPr>
        <xdr:cNvPr id="582" name="教育費平均値テキスト"/>
        <xdr:cNvSpPr txBox="1"/>
      </xdr:nvSpPr>
      <xdr:spPr>
        <a:xfrm>
          <a:off x="16370300" y="9486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78004</xdr:rowOff>
    </xdr:from>
    <xdr:to>
      <xdr:col>85</xdr:col>
      <xdr:colOff>177800</xdr:colOff>
      <xdr:row>56</xdr:row>
      <xdr:rowOff>8154</xdr:rowOff>
    </xdr:to>
    <xdr:sp macro="" textlink="">
      <xdr:nvSpPr>
        <xdr:cNvPr id="583" name="フローチャート: 判断 582"/>
        <xdr:cNvSpPr/>
      </xdr:nvSpPr>
      <xdr:spPr>
        <a:xfrm>
          <a:off x="16268700" y="950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44774</xdr:rowOff>
    </xdr:from>
    <xdr:to>
      <xdr:col>81</xdr:col>
      <xdr:colOff>50800</xdr:colOff>
      <xdr:row>54</xdr:row>
      <xdr:rowOff>1188</xdr:rowOff>
    </xdr:to>
    <xdr:cxnSp macro="">
      <xdr:nvCxnSpPr>
        <xdr:cNvPr id="584" name="直線コネクタ 583"/>
        <xdr:cNvCxnSpPr/>
      </xdr:nvCxnSpPr>
      <xdr:spPr>
        <a:xfrm flipV="1">
          <a:off x="14592300" y="9131624"/>
          <a:ext cx="889000" cy="12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51905</xdr:rowOff>
    </xdr:from>
    <xdr:to>
      <xdr:col>81</xdr:col>
      <xdr:colOff>101600</xdr:colOff>
      <xdr:row>55</xdr:row>
      <xdr:rowOff>153505</xdr:rowOff>
    </xdr:to>
    <xdr:sp macro="" textlink="">
      <xdr:nvSpPr>
        <xdr:cNvPr id="585" name="フローチャート: 判断 584"/>
        <xdr:cNvSpPr/>
      </xdr:nvSpPr>
      <xdr:spPr>
        <a:xfrm>
          <a:off x="15430500" y="948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144632</xdr:rowOff>
    </xdr:from>
    <xdr:ext cx="534377" cy="259045"/>
    <xdr:sp macro="" textlink="">
      <xdr:nvSpPr>
        <xdr:cNvPr id="586" name="テキスト ボックス 585"/>
        <xdr:cNvSpPr txBox="1"/>
      </xdr:nvSpPr>
      <xdr:spPr>
        <a:xfrm>
          <a:off x="15214111" y="957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71654</xdr:rowOff>
    </xdr:from>
    <xdr:to>
      <xdr:col>76</xdr:col>
      <xdr:colOff>114300</xdr:colOff>
      <xdr:row>54</xdr:row>
      <xdr:rowOff>1188</xdr:rowOff>
    </xdr:to>
    <xdr:cxnSp macro="">
      <xdr:nvCxnSpPr>
        <xdr:cNvPr id="587" name="直線コネクタ 586"/>
        <xdr:cNvCxnSpPr/>
      </xdr:nvCxnSpPr>
      <xdr:spPr>
        <a:xfrm>
          <a:off x="13703300" y="8987054"/>
          <a:ext cx="889000" cy="27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121704</xdr:rowOff>
    </xdr:from>
    <xdr:to>
      <xdr:col>76</xdr:col>
      <xdr:colOff>165100</xdr:colOff>
      <xdr:row>56</xdr:row>
      <xdr:rowOff>51854</xdr:rowOff>
    </xdr:to>
    <xdr:sp macro="" textlink="">
      <xdr:nvSpPr>
        <xdr:cNvPr id="588" name="フローチャート: 判断 587"/>
        <xdr:cNvSpPr/>
      </xdr:nvSpPr>
      <xdr:spPr>
        <a:xfrm>
          <a:off x="14541500" y="95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42981</xdr:rowOff>
    </xdr:from>
    <xdr:ext cx="534377" cy="259045"/>
    <xdr:sp macro="" textlink="">
      <xdr:nvSpPr>
        <xdr:cNvPr id="589" name="テキスト ボックス 588"/>
        <xdr:cNvSpPr txBox="1"/>
      </xdr:nvSpPr>
      <xdr:spPr>
        <a:xfrm>
          <a:off x="14325111" y="964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89294</xdr:rowOff>
    </xdr:from>
    <xdr:to>
      <xdr:col>71</xdr:col>
      <xdr:colOff>177800</xdr:colOff>
      <xdr:row>52</xdr:row>
      <xdr:rowOff>71654</xdr:rowOff>
    </xdr:to>
    <xdr:cxnSp macro="">
      <xdr:nvCxnSpPr>
        <xdr:cNvPr id="590" name="直線コネクタ 589"/>
        <xdr:cNvCxnSpPr/>
      </xdr:nvCxnSpPr>
      <xdr:spPr>
        <a:xfrm>
          <a:off x="12814300" y="8661794"/>
          <a:ext cx="889000" cy="3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89433</xdr:rowOff>
    </xdr:from>
    <xdr:to>
      <xdr:col>72</xdr:col>
      <xdr:colOff>38100</xdr:colOff>
      <xdr:row>56</xdr:row>
      <xdr:rowOff>19583</xdr:rowOff>
    </xdr:to>
    <xdr:sp macro="" textlink="">
      <xdr:nvSpPr>
        <xdr:cNvPr id="591" name="フローチャート: 判断 590"/>
        <xdr:cNvSpPr/>
      </xdr:nvSpPr>
      <xdr:spPr>
        <a:xfrm>
          <a:off x="13652500" y="9519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10710</xdr:rowOff>
    </xdr:from>
    <xdr:ext cx="534377" cy="259045"/>
    <xdr:sp macro="" textlink="">
      <xdr:nvSpPr>
        <xdr:cNvPr id="592" name="テキスト ボックス 591"/>
        <xdr:cNvSpPr txBox="1"/>
      </xdr:nvSpPr>
      <xdr:spPr>
        <a:xfrm>
          <a:off x="13436111" y="961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3690</xdr:rowOff>
    </xdr:from>
    <xdr:to>
      <xdr:col>67</xdr:col>
      <xdr:colOff>101600</xdr:colOff>
      <xdr:row>56</xdr:row>
      <xdr:rowOff>105290</xdr:rowOff>
    </xdr:to>
    <xdr:sp macro="" textlink="">
      <xdr:nvSpPr>
        <xdr:cNvPr id="593" name="フローチャート: 判断 592"/>
        <xdr:cNvSpPr/>
      </xdr:nvSpPr>
      <xdr:spPr>
        <a:xfrm>
          <a:off x="12763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96417</xdr:rowOff>
    </xdr:from>
    <xdr:ext cx="534377" cy="259045"/>
    <xdr:sp macro="" textlink="">
      <xdr:nvSpPr>
        <xdr:cNvPr id="594" name="テキスト ボックス 593"/>
        <xdr:cNvSpPr txBox="1"/>
      </xdr:nvSpPr>
      <xdr:spPr>
        <a:xfrm>
          <a:off x="12547111" y="96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27216</xdr:rowOff>
    </xdr:from>
    <xdr:to>
      <xdr:col>85</xdr:col>
      <xdr:colOff>177800</xdr:colOff>
      <xdr:row>51</xdr:row>
      <xdr:rowOff>128816</xdr:rowOff>
    </xdr:to>
    <xdr:sp macro="" textlink="">
      <xdr:nvSpPr>
        <xdr:cNvPr id="600" name="楕円 599"/>
        <xdr:cNvSpPr/>
      </xdr:nvSpPr>
      <xdr:spPr>
        <a:xfrm>
          <a:off x="16268700" y="877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113593</xdr:rowOff>
    </xdr:from>
    <xdr:ext cx="534377" cy="259045"/>
    <xdr:sp macro="" textlink="">
      <xdr:nvSpPr>
        <xdr:cNvPr id="601" name="教育費該当値テキスト"/>
        <xdr:cNvSpPr txBox="1"/>
      </xdr:nvSpPr>
      <xdr:spPr>
        <a:xfrm>
          <a:off x="16370300" y="868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165424</xdr:rowOff>
    </xdr:from>
    <xdr:to>
      <xdr:col>81</xdr:col>
      <xdr:colOff>101600</xdr:colOff>
      <xdr:row>53</xdr:row>
      <xdr:rowOff>95574</xdr:rowOff>
    </xdr:to>
    <xdr:sp macro="" textlink="">
      <xdr:nvSpPr>
        <xdr:cNvPr id="602" name="楕円 601"/>
        <xdr:cNvSpPr/>
      </xdr:nvSpPr>
      <xdr:spPr>
        <a:xfrm>
          <a:off x="15430500" y="908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112101</xdr:rowOff>
    </xdr:from>
    <xdr:ext cx="534377" cy="259045"/>
    <xdr:sp macro="" textlink="">
      <xdr:nvSpPr>
        <xdr:cNvPr id="603" name="テキスト ボックス 602"/>
        <xdr:cNvSpPr txBox="1"/>
      </xdr:nvSpPr>
      <xdr:spPr>
        <a:xfrm>
          <a:off x="15214111" y="885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121838</xdr:rowOff>
    </xdr:from>
    <xdr:to>
      <xdr:col>76</xdr:col>
      <xdr:colOff>165100</xdr:colOff>
      <xdr:row>54</xdr:row>
      <xdr:rowOff>51988</xdr:rowOff>
    </xdr:to>
    <xdr:sp macro="" textlink="">
      <xdr:nvSpPr>
        <xdr:cNvPr id="604" name="楕円 603"/>
        <xdr:cNvSpPr/>
      </xdr:nvSpPr>
      <xdr:spPr>
        <a:xfrm>
          <a:off x="14541500" y="92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68515</xdr:rowOff>
    </xdr:from>
    <xdr:ext cx="534377" cy="259045"/>
    <xdr:sp macro="" textlink="">
      <xdr:nvSpPr>
        <xdr:cNvPr id="605" name="テキスト ボックス 604"/>
        <xdr:cNvSpPr txBox="1"/>
      </xdr:nvSpPr>
      <xdr:spPr>
        <a:xfrm>
          <a:off x="14325111" y="898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20854</xdr:rowOff>
    </xdr:from>
    <xdr:to>
      <xdr:col>72</xdr:col>
      <xdr:colOff>38100</xdr:colOff>
      <xdr:row>52</xdr:row>
      <xdr:rowOff>122454</xdr:rowOff>
    </xdr:to>
    <xdr:sp macro="" textlink="">
      <xdr:nvSpPr>
        <xdr:cNvPr id="606" name="楕円 605"/>
        <xdr:cNvSpPr/>
      </xdr:nvSpPr>
      <xdr:spPr>
        <a:xfrm>
          <a:off x="13652500" y="893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50</xdr:row>
      <xdr:rowOff>138981</xdr:rowOff>
    </xdr:from>
    <xdr:ext cx="534377" cy="259045"/>
    <xdr:sp macro="" textlink="">
      <xdr:nvSpPr>
        <xdr:cNvPr id="607" name="テキスト ボックス 606"/>
        <xdr:cNvSpPr txBox="1"/>
      </xdr:nvSpPr>
      <xdr:spPr>
        <a:xfrm>
          <a:off x="13436111" y="871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38494</xdr:rowOff>
    </xdr:from>
    <xdr:to>
      <xdr:col>67</xdr:col>
      <xdr:colOff>101600</xdr:colOff>
      <xdr:row>50</xdr:row>
      <xdr:rowOff>140094</xdr:rowOff>
    </xdr:to>
    <xdr:sp macro="" textlink="">
      <xdr:nvSpPr>
        <xdr:cNvPr id="608" name="楕円 607"/>
        <xdr:cNvSpPr/>
      </xdr:nvSpPr>
      <xdr:spPr>
        <a:xfrm>
          <a:off x="12763500" y="861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48</xdr:row>
      <xdr:rowOff>156621</xdr:rowOff>
    </xdr:from>
    <xdr:ext cx="534377" cy="259045"/>
    <xdr:sp macro="" textlink="">
      <xdr:nvSpPr>
        <xdr:cNvPr id="609" name="テキスト ボックス 608"/>
        <xdr:cNvSpPr txBox="1"/>
      </xdr:nvSpPr>
      <xdr:spPr>
        <a:xfrm>
          <a:off x="12547111" y="838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5" name="テキスト ボックス 62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7" name="テキスト ボックス 62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123927</xdr:rowOff>
    </xdr:from>
    <xdr:to>
      <xdr:col>85</xdr:col>
      <xdr:colOff>126364</xdr:colOff>
      <xdr:row>78</xdr:row>
      <xdr:rowOff>139700</xdr:rowOff>
    </xdr:to>
    <xdr:cxnSp macro="">
      <xdr:nvCxnSpPr>
        <xdr:cNvPr id="631" name="直線コネクタ 630"/>
        <xdr:cNvCxnSpPr/>
      </xdr:nvCxnSpPr>
      <xdr:spPr>
        <a:xfrm flipV="1">
          <a:off x="16317595" y="12125427"/>
          <a:ext cx="1269" cy="138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70604</xdr:rowOff>
    </xdr:from>
    <xdr:ext cx="599010" cy="259045"/>
    <xdr:sp macro="" textlink="">
      <xdr:nvSpPr>
        <xdr:cNvPr id="634" name="災害復旧費最大値テキスト"/>
        <xdr:cNvSpPr txBox="1"/>
      </xdr:nvSpPr>
      <xdr:spPr>
        <a:xfrm>
          <a:off x="16370300" y="1190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151,725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123927</xdr:rowOff>
    </xdr:from>
    <xdr:to>
      <xdr:col>86</xdr:col>
      <xdr:colOff>25400</xdr:colOff>
      <xdr:row>70</xdr:row>
      <xdr:rowOff>123927</xdr:rowOff>
    </xdr:to>
    <xdr:cxnSp macro="">
      <xdr:nvCxnSpPr>
        <xdr:cNvPr id="635" name="直線コネクタ 634"/>
        <xdr:cNvCxnSpPr/>
      </xdr:nvCxnSpPr>
      <xdr:spPr>
        <a:xfrm>
          <a:off x="16230600" y="12125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4232</xdr:rowOff>
    </xdr:from>
    <xdr:to>
      <xdr:col>85</xdr:col>
      <xdr:colOff>127000</xdr:colOff>
      <xdr:row>78</xdr:row>
      <xdr:rowOff>63888</xdr:rowOff>
    </xdr:to>
    <xdr:cxnSp macro="">
      <xdr:nvCxnSpPr>
        <xdr:cNvPr id="636" name="直線コネクタ 635"/>
        <xdr:cNvCxnSpPr/>
      </xdr:nvCxnSpPr>
      <xdr:spPr>
        <a:xfrm flipV="1">
          <a:off x="15481300" y="13377332"/>
          <a:ext cx="838200" cy="5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13487</xdr:rowOff>
    </xdr:from>
    <xdr:ext cx="469744" cy="259045"/>
    <xdr:sp macro="" textlink="">
      <xdr:nvSpPr>
        <xdr:cNvPr id="637" name="災害復旧費平均値テキスト"/>
        <xdr:cNvSpPr txBox="1"/>
      </xdr:nvSpPr>
      <xdr:spPr>
        <a:xfrm>
          <a:off x="16370300" y="13386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35060</xdr:rowOff>
    </xdr:from>
    <xdr:to>
      <xdr:col>85</xdr:col>
      <xdr:colOff>177800</xdr:colOff>
      <xdr:row>78</xdr:row>
      <xdr:rowOff>136660</xdr:rowOff>
    </xdr:to>
    <xdr:sp macro="" textlink="">
      <xdr:nvSpPr>
        <xdr:cNvPr id="638" name="フローチャート: 判断 637"/>
        <xdr:cNvSpPr/>
      </xdr:nvSpPr>
      <xdr:spPr>
        <a:xfrm>
          <a:off x="16268700" y="1340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63888</xdr:rowOff>
    </xdr:from>
    <xdr:to>
      <xdr:col>81</xdr:col>
      <xdr:colOff>50800</xdr:colOff>
      <xdr:row>78</xdr:row>
      <xdr:rowOff>126487</xdr:rowOff>
    </xdr:to>
    <xdr:cxnSp macro="">
      <xdr:nvCxnSpPr>
        <xdr:cNvPr id="639" name="直線コネクタ 638"/>
        <xdr:cNvCxnSpPr/>
      </xdr:nvCxnSpPr>
      <xdr:spPr>
        <a:xfrm flipV="1">
          <a:off x="14592300" y="13436988"/>
          <a:ext cx="889000" cy="6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55167</xdr:rowOff>
    </xdr:from>
    <xdr:to>
      <xdr:col>81</xdr:col>
      <xdr:colOff>101600</xdr:colOff>
      <xdr:row>78</xdr:row>
      <xdr:rowOff>156767</xdr:rowOff>
    </xdr:to>
    <xdr:sp macro="" textlink="">
      <xdr:nvSpPr>
        <xdr:cNvPr id="640" name="フローチャート: 判断 639"/>
        <xdr:cNvSpPr/>
      </xdr:nvSpPr>
      <xdr:spPr>
        <a:xfrm>
          <a:off x="15430500" y="1342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147894</xdr:rowOff>
    </xdr:from>
    <xdr:ext cx="469744" cy="259045"/>
    <xdr:sp macro="" textlink="">
      <xdr:nvSpPr>
        <xdr:cNvPr id="641" name="テキスト ボックス 640"/>
        <xdr:cNvSpPr txBox="1"/>
      </xdr:nvSpPr>
      <xdr:spPr>
        <a:xfrm>
          <a:off x="15246428" y="1352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74347</xdr:rowOff>
    </xdr:from>
    <xdr:to>
      <xdr:col>76</xdr:col>
      <xdr:colOff>114300</xdr:colOff>
      <xdr:row>78</xdr:row>
      <xdr:rowOff>126487</xdr:rowOff>
    </xdr:to>
    <xdr:cxnSp macro="">
      <xdr:nvCxnSpPr>
        <xdr:cNvPr id="642" name="直線コネクタ 641"/>
        <xdr:cNvCxnSpPr/>
      </xdr:nvCxnSpPr>
      <xdr:spPr>
        <a:xfrm>
          <a:off x="13703300" y="13447447"/>
          <a:ext cx="889000" cy="5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65821</xdr:rowOff>
    </xdr:from>
    <xdr:to>
      <xdr:col>76</xdr:col>
      <xdr:colOff>165100</xdr:colOff>
      <xdr:row>78</xdr:row>
      <xdr:rowOff>167421</xdr:rowOff>
    </xdr:to>
    <xdr:sp macro="" textlink="">
      <xdr:nvSpPr>
        <xdr:cNvPr id="643" name="フローチャート: 判断 642"/>
        <xdr:cNvSpPr/>
      </xdr:nvSpPr>
      <xdr:spPr>
        <a:xfrm>
          <a:off x="14541500" y="13438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12498</xdr:rowOff>
    </xdr:from>
    <xdr:ext cx="469744" cy="259045"/>
    <xdr:sp macro="" textlink="">
      <xdr:nvSpPr>
        <xdr:cNvPr id="644" name="テキスト ボックス 643"/>
        <xdr:cNvSpPr txBox="1"/>
      </xdr:nvSpPr>
      <xdr:spPr>
        <a:xfrm>
          <a:off x="14357428" y="1321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38458</xdr:rowOff>
    </xdr:from>
    <xdr:to>
      <xdr:col>71</xdr:col>
      <xdr:colOff>177800</xdr:colOff>
      <xdr:row>78</xdr:row>
      <xdr:rowOff>74347</xdr:rowOff>
    </xdr:to>
    <xdr:cxnSp macro="">
      <xdr:nvCxnSpPr>
        <xdr:cNvPr id="645" name="直線コネクタ 644"/>
        <xdr:cNvCxnSpPr/>
      </xdr:nvCxnSpPr>
      <xdr:spPr>
        <a:xfrm>
          <a:off x="12814300" y="13411558"/>
          <a:ext cx="889000" cy="3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32609</xdr:rowOff>
    </xdr:from>
    <xdr:to>
      <xdr:col>72</xdr:col>
      <xdr:colOff>38100</xdr:colOff>
      <xdr:row>78</xdr:row>
      <xdr:rowOff>134209</xdr:rowOff>
    </xdr:to>
    <xdr:sp macro="" textlink="">
      <xdr:nvSpPr>
        <xdr:cNvPr id="646" name="フローチャート: 判断 645"/>
        <xdr:cNvSpPr/>
      </xdr:nvSpPr>
      <xdr:spPr>
        <a:xfrm>
          <a:off x="13652500" y="1340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125336</xdr:rowOff>
    </xdr:from>
    <xdr:ext cx="469744" cy="259045"/>
    <xdr:sp macro="" textlink="">
      <xdr:nvSpPr>
        <xdr:cNvPr id="647" name="テキスト ボックス 646"/>
        <xdr:cNvSpPr txBox="1"/>
      </xdr:nvSpPr>
      <xdr:spPr>
        <a:xfrm>
          <a:off x="13468428" y="1349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53284</xdr:rowOff>
    </xdr:from>
    <xdr:to>
      <xdr:col>67</xdr:col>
      <xdr:colOff>101600</xdr:colOff>
      <xdr:row>78</xdr:row>
      <xdr:rowOff>154884</xdr:rowOff>
    </xdr:to>
    <xdr:sp macro="" textlink="">
      <xdr:nvSpPr>
        <xdr:cNvPr id="648" name="フローチャート: 判断 647"/>
        <xdr:cNvSpPr/>
      </xdr:nvSpPr>
      <xdr:spPr>
        <a:xfrm>
          <a:off x="12763500" y="13426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146011</xdr:rowOff>
    </xdr:from>
    <xdr:ext cx="469744" cy="259045"/>
    <xdr:sp macro="" textlink="">
      <xdr:nvSpPr>
        <xdr:cNvPr id="649" name="テキスト ボックス 648"/>
        <xdr:cNvSpPr txBox="1"/>
      </xdr:nvSpPr>
      <xdr:spPr>
        <a:xfrm>
          <a:off x="12579428" y="1351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124882</xdr:rowOff>
    </xdr:from>
    <xdr:to>
      <xdr:col>85</xdr:col>
      <xdr:colOff>177800</xdr:colOff>
      <xdr:row>78</xdr:row>
      <xdr:rowOff>55032</xdr:rowOff>
    </xdr:to>
    <xdr:sp macro="" textlink="">
      <xdr:nvSpPr>
        <xdr:cNvPr id="655" name="楕円 654"/>
        <xdr:cNvSpPr/>
      </xdr:nvSpPr>
      <xdr:spPr>
        <a:xfrm>
          <a:off x="16268700" y="133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147759</xdr:rowOff>
    </xdr:from>
    <xdr:ext cx="534377" cy="259045"/>
    <xdr:sp macro="" textlink="">
      <xdr:nvSpPr>
        <xdr:cNvPr id="656" name="災害復旧費該当値テキスト"/>
        <xdr:cNvSpPr txBox="1"/>
      </xdr:nvSpPr>
      <xdr:spPr>
        <a:xfrm>
          <a:off x="16370300" y="131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13088</xdr:rowOff>
    </xdr:from>
    <xdr:to>
      <xdr:col>81</xdr:col>
      <xdr:colOff>101600</xdr:colOff>
      <xdr:row>78</xdr:row>
      <xdr:rowOff>114688</xdr:rowOff>
    </xdr:to>
    <xdr:sp macro="" textlink="">
      <xdr:nvSpPr>
        <xdr:cNvPr id="657" name="楕円 656"/>
        <xdr:cNvSpPr/>
      </xdr:nvSpPr>
      <xdr:spPr>
        <a:xfrm>
          <a:off x="15430500" y="1338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131215</xdr:rowOff>
    </xdr:from>
    <xdr:ext cx="469744" cy="259045"/>
    <xdr:sp macro="" textlink="">
      <xdr:nvSpPr>
        <xdr:cNvPr id="658" name="テキスト ボックス 657"/>
        <xdr:cNvSpPr txBox="1"/>
      </xdr:nvSpPr>
      <xdr:spPr>
        <a:xfrm>
          <a:off x="15246428" y="1316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75687</xdr:rowOff>
    </xdr:from>
    <xdr:to>
      <xdr:col>76</xdr:col>
      <xdr:colOff>165100</xdr:colOff>
      <xdr:row>79</xdr:row>
      <xdr:rowOff>5837</xdr:rowOff>
    </xdr:to>
    <xdr:sp macro="" textlink="">
      <xdr:nvSpPr>
        <xdr:cNvPr id="659" name="楕円 658"/>
        <xdr:cNvSpPr/>
      </xdr:nvSpPr>
      <xdr:spPr>
        <a:xfrm>
          <a:off x="14541500" y="1344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168414</xdr:rowOff>
    </xdr:from>
    <xdr:ext cx="469744" cy="259045"/>
    <xdr:sp macro="" textlink="">
      <xdr:nvSpPr>
        <xdr:cNvPr id="660" name="テキスト ボックス 659"/>
        <xdr:cNvSpPr txBox="1"/>
      </xdr:nvSpPr>
      <xdr:spPr>
        <a:xfrm>
          <a:off x="14357428" y="1354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23547</xdr:rowOff>
    </xdr:from>
    <xdr:to>
      <xdr:col>72</xdr:col>
      <xdr:colOff>38100</xdr:colOff>
      <xdr:row>78</xdr:row>
      <xdr:rowOff>125147</xdr:rowOff>
    </xdr:to>
    <xdr:sp macro="" textlink="">
      <xdr:nvSpPr>
        <xdr:cNvPr id="661" name="楕円 660"/>
        <xdr:cNvSpPr/>
      </xdr:nvSpPr>
      <xdr:spPr>
        <a:xfrm>
          <a:off x="13652500" y="1339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141674</xdr:rowOff>
    </xdr:from>
    <xdr:ext cx="469744" cy="259045"/>
    <xdr:sp macro="" textlink="">
      <xdr:nvSpPr>
        <xdr:cNvPr id="662" name="テキスト ボックス 661"/>
        <xdr:cNvSpPr txBox="1"/>
      </xdr:nvSpPr>
      <xdr:spPr>
        <a:xfrm>
          <a:off x="13468428" y="1317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159108</xdr:rowOff>
    </xdr:from>
    <xdr:to>
      <xdr:col>67</xdr:col>
      <xdr:colOff>101600</xdr:colOff>
      <xdr:row>78</xdr:row>
      <xdr:rowOff>89258</xdr:rowOff>
    </xdr:to>
    <xdr:sp macro="" textlink="">
      <xdr:nvSpPr>
        <xdr:cNvPr id="663" name="楕円 662"/>
        <xdr:cNvSpPr/>
      </xdr:nvSpPr>
      <xdr:spPr>
        <a:xfrm>
          <a:off x="12763500" y="1336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105785</xdr:rowOff>
    </xdr:from>
    <xdr:ext cx="534377" cy="259045"/>
    <xdr:sp macro="" textlink="">
      <xdr:nvSpPr>
        <xdr:cNvPr id="664" name="テキスト ボックス 663"/>
        <xdr:cNvSpPr txBox="1"/>
      </xdr:nvSpPr>
      <xdr:spPr>
        <a:xfrm>
          <a:off x="12547111" y="1313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52794</xdr:rowOff>
    </xdr:from>
    <xdr:to>
      <xdr:col>85</xdr:col>
      <xdr:colOff>126364</xdr:colOff>
      <xdr:row>98</xdr:row>
      <xdr:rowOff>2515</xdr:rowOff>
    </xdr:to>
    <xdr:cxnSp macro="">
      <xdr:nvCxnSpPr>
        <xdr:cNvPr id="688" name="直線コネクタ 687"/>
        <xdr:cNvCxnSpPr/>
      </xdr:nvCxnSpPr>
      <xdr:spPr>
        <a:xfrm flipV="1">
          <a:off x="16317595" y="15483294"/>
          <a:ext cx="1269" cy="132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6342</xdr:rowOff>
    </xdr:from>
    <xdr:ext cx="534377" cy="259045"/>
    <xdr:sp macro="" textlink="">
      <xdr:nvSpPr>
        <xdr:cNvPr id="689" name="公債費最小値テキスト"/>
        <xdr:cNvSpPr txBox="1"/>
      </xdr:nvSpPr>
      <xdr:spPr>
        <a:xfrm>
          <a:off x="16370300" y="1680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2515</xdr:rowOff>
    </xdr:from>
    <xdr:to>
      <xdr:col>86</xdr:col>
      <xdr:colOff>25400</xdr:colOff>
      <xdr:row>98</xdr:row>
      <xdr:rowOff>2515</xdr:rowOff>
    </xdr:to>
    <xdr:cxnSp macro="">
      <xdr:nvCxnSpPr>
        <xdr:cNvPr id="690" name="直線コネクタ 689"/>
        <xdr:cNvCxnSpPr/>
      </xdr:nvCxnSpPr>
      <xdr:spPr>
        <a:xfrm>
          <a:off x="16230600" y="1680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170921</xdr:rowOff>
    </xdr:from>
    <xdr:ext cx="599010" cy="259045"/>
    <xdr:sp macro="" textlink="">
      <xdr:nvSpPr>
        <xdr:cNvPr id="691" name="公債費最大値テキスト"/>
        <xdr:cNvSpPr txBox="1"/>
      </xdr:nvSpPr>
      <xdr:spPr>
        <a:xfrm>
          <a:off x="16370300" y="1525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120,843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52794</xdr:rowOff>
    </xdr:from>
    <xdr:to>
      <xdr:col>86</xdr:col>
      <xdr:colOff>25400</xdr:colOff>
      <xdr:row>90</xdr:row>
      <xdr:rowOff>52794</xdr:rowOff>
    </xdr:to>
    <xdr:cxnSp macro="">
      <xdr:nvCxnSpPr>
        <xdr:cNvPr id="692" name="直線コネクタ 691"/>
        <xdr:cNvCxnSpPr/>
      </xdr:nvCxnSpPr>
      <xdr:spPr>
        <a:xfrm>
          <a:off x="16230600" y="15483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4483</xdr:rowOff>
    </xdr:from>
    <xdr:to>
      <xdr:col>85</xdr:col>
      <xdr:colOff>127000</xdr:colOff>
      <xdr:row>90</xdr:row>
      <xdr:rowOff>52794</xdr:rowOff>
    </xdr:to>
    <xdr:cxnSp macro="">
      <xdr:nvCxnSpPr>
        <xdr:cNvPr id="693" name="直線コネクタ 692"/>
        <xdr:cNvCxnSpPr/>
      </xdr:nvCxnSpPr>
      <xdr:spPr>
        <a:xfrm>
          <a:off x="15481300" y="15434983"/>
          <a:ext cx="838200" cy="4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140707</xdr:rowOff>
    </xdr:from>
    <xdr:ext cx="534377" cy="259045"/>
    <xdr:sp macro="" textlink="">
      <xdr:nvSpPr>
        <xdr:cNvPr id="694" name="公債費平均値テキスト"/>
        <xdr:cNvSpPr txBox="1"/>
      </xdr:nvSpPr>
      <xdr:spPr>
        <a:xfrm>
          <a:off x="16370300" y="162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162280</xdr:rowOff>
    </xdr:from>
    <xdr:to>
      <xdr:col>85</xdr:col>
      <xdr:colOff>177800</xdr:colOff>
      <xdr:row>95</xdr:row>
      <xdr:rowOff>92430</xdr:rowOff>
    </xdr:to>
    <xdr:sp macro="" textlink="">
      <xdr:nvSpPr>
        <xdr:cNvPr id="695" name="フローチャート: 判断 694"/>
        <xdr:cNvSpPr/>
      </xdr:nvSpPr>
      <xdr:spPr>
        <a:xfrm>
          <a:off x="16268700" y="1627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4483</xdr:rowOff>
    </xdr:from>
    <xdr:to>
      <xdr:col>81</xdr:col>
      <xdr:colOff>50800</xdr:colOff>
      <xdr:row>90</xdr:row>
      <xdr:rowOff>10046</xdr:rowOff>
    </xdr:to>
    <xdr:cxnSp macro="">
      <xdr:nvCxnSpPr>
        <xdr:cNvPr id="696" name="直線コネクタ 695"/>
        <xdr:cNvCxnSpPr/>
      </xdr:nvCxnSpPr>
      <xdr:spPr>
        <a:xfrm flipV="1">
          <a:off x="14592300" y="15434983"/>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149783</xdr:rowOff>
    </xdr:from>
    <xdr:to>
      <xdr:col>81</xdr:col>
      <xdr:colOff>101600</xdr:colOff>
      <xdr:row>95</xdr:row>
      <xdr:rowOff>79933</xdr:rowOff>
    </xdr:to>
    <xdr:sp macro="" textlink="">
      <xdr:nvSpPr>
        <xdr:cNvPr id="697" name="フローチャート: 判断 696"/>
        <xdr:cNvSpPr/>
      </xdr:nvSpPr>
      <xdr:spPr>
        <a:xfrm>
          <a:off x="15430500" y="162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71060</xdr:rowOff>
    </xdr:from>
    <xdr:ext cx="534377" cy="259045"/>
    <xdr:sp macro="" textlink="">
      <xdr:nvSpPr>
        <xdr:cNvPr id="698" name="テキスト ボックス 697"/>
        <xdr:cNvSpPr txBox="1"/>
      </xdr:nvSpPr>
      <xdr:spPr>
        <a:xfrm>
          <a:off x="15214111" y="163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10046</xdr:rowOff>
    </xdr:from>
    <xdr:to>
      <xdr:col>76</xdr:col>
      <xdr:colOff>114300</xdr:colOff>
      <xdr:row>90</xdr:row>
      <xdr:rowOff>26073</xdr:rowOff>
    </xdr:to>
    <xdr:cxnSp macro="">
      <xdr:nvCxnSpPr>
        <xdr:cNvPr id="699" name="直線コネクタ 698"/>
        <xdr:cNvCxnSpPr/>
      </xdr:nvCxnSpPr>
      <xdr:spPr>
        <a:xfrm flipV="1">
          <a:off x="13703300" y="15440546"/>
          <a:ext cx="889000" cy="1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147434</xdr:rowOff>
    </xdr:from>
    <xdr:to>
      <xdr:col>76</xdr:col>
      <xdr:colOff>165100</xdr:colOff>
      <xdr:row>95</xdr:row>
      <xdr:rowOff>77584</xdr:rowOff>
    </xdr:to>
    <xdr:sp macro="" textlink="">
      <xdr:nvSpPr>
        <xdr:cNvPr id="700" name="フローチャート: 判断 699"/>
        <xdr:cNvSpPr/>
      </xdr:nvSpPr>
      <xdr:spPr>
        <a:xfrm>
          <a:off x="14541500" y="1626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68711</xdr:rowOff>
    </xdr:from>
    <xdr:ext cx="534377" cy="259045"/>
    <xdr:sp macro="" textlink="">
      <xdr:nvSpPr>
        <xdr:cNvPr id="701" name="テキスト ボックス 700"/>
        <xdr:cNvSpPr txBox="1"/>
      </xdr:nvSpPr>
      <xdr:spPr>
        <a:xfrm>
          <a:off x="14325111" y="1635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2184</xdr:rowOff>
    </xdr:from>
    <xdr:to>
      <xdr:col>71</xdr:col>
      <xdr:colOff>177800</xdr:colOff>
      <xdr:row>90</xdr:row>
      <xdr:rowOff>26073</xdr:rowOff>
    </xdr:to>
    <xdr:cxnSp macro="">
      <xdr:nvCxnSpPr>
        <xdr:cNvPr id="702" name="直線コネクタ 701"/>
        <xdr:cNvCxnSpPr/>
      </xdr:nvCxnSpPr>
      <xdr:spPr>
        <a:xfrm>
          <a:off x="12814300" y="15432684"/>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14351</xdr:rowOff>
    </xdr:from>
    <xdr:to>
      <xdr:col>72</xdr:col>
      <xdr:colOff>38100</xdr:colOff>
      <xdr:row>95</xdr:row>
      <xdr:rowOff>115951</xdr:rowOff>
    </xdr:to>
    <xdr:sp macro="" textlink="">
      <xdr:nvSpPr>
        <xdr:cNvPr id="703" name="フローチャート: 判断 702"/>
        <xdr:cNvSpPr/>
      </xdr:nvSpPr>
      <xdr:spPr>
        <a:xfrm>
          <a:off x="13652500" y="163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107078</xdr:rowOff>
    </xdr:from>
    <xdr:ext cx="534377" cy="259045"/>
    <xdr:sp macro="" textlink="">
      <xdr:nvSpPr>
        <xdr:cNvPr id="704" name="テキスト ボックス 703"/>
        <xdr:cNvSpPr txBox="1"/>
      </xdr:nvSpPr>
      <xdr:spPr>
        <a:xfrm>
          <a:off x="13436111" y="1639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107810</xdr:rowOff>
    </xdr:from>
    <xdr:to>
      <xdr:col>67</xdr:col>
      <xdr:colOff>101600</xdr:colOff>
      <xdr:row>96</xdr:row>
      <xdr:rowOff>37960</xdr:rowOff>
    </xdr:to>
    <xdr:sp macro="" textlink="">
      <xdr:nvSpPr>
        <xdr:cNvPr id="705" name="フローチャート: 判断 704"/>
        <xdr:cNvSpPr/>
      </xdr:nvSpPr>
      <xdr:spPr>
        <a:xfrm>
          <a:off x="12763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29087</xdr:rowOff>
    </xdr:from>
    <xdr:ext cx="534377" cy="259045"/>
    <xdr:sp macro="" textlink="">
      <xdr:nvSpPr>
        <xdr:cNvPr id="706" name="テキスト ボックス 705"/>
        <xdr:cNvSpPr txBox="1"/>
      </xdr:nvSpPr>
      <xdr:spPr>
        <a:xfrm>
          <a:off x="12547111" y="164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1994</xdr:rowOff>
    </xdr:from>
    <xdr:to>
      <xdr:col>85</xdr:col>
      <xdr:colOff>177800</xdr:colOff>
      <xdr:row>90</xdr:row>
      <xdr:rowOff>103594</xdr:rowOff>
    </xdr:to>
    <xdr:sp macro="" textlink="">
      <xdr:nvSpPr>
        <xdr:cNvPr id="712" name="楕円 711"/>
        <xdr:cNvSpPr/>
      </xdr:nvSpPr>
      <xdr:spPr>
        <a:xfrm>
          <a:off x="16268700" y="1543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126471</xdr:rowOff>
    </xdr:from>
    <xdr:ext cx="599010" cy="259045"/>
    <xdr:sp macro="" textlink="">
      <xdr:nvSpPr>
        <xdr:cNvPr id="713" name="公債費該当値テキスト"/>
        <xdr:cNvSpPr txBox="1"/>
      </xdr:nvSpPr>
      <xdr:spPr>
        <a:xfrm>
          <a:off x="16370300" y="1538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125133</xdr:rowOff>
    </xdr:from>
    <xdr:to>
      <xdr:col>81</xdr:col>
      <xdr:colOff>101600</xdr:colOff>
      <xdr:row>90</xdr:row>
      <xdr:rowOff>55283</xdr:rowOff>
    </xdr:to>
    <xdr:sp macro="" textlink="">
      <xdr:nvSpPr>
        <xdr:cNvPr id="714" name="楕円 713"/>
        <xdr:cNvSpPr/>
      </xdr:nvSpPr>
      <xdr:spPr>
        <a:xfrm>
          <a:off x="15430500" y="1538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71810</xdr:rowOff>
    </xdr:from>
    <xdr:ext cx="599010" cy="259045"/>
    <xdr:sp macro="" textlink="">
      <xdr:nvSpPr>
        <xdr:cNvPr id="715" name="テキスト ボックス 714"/>
        <xdr:cNvSpPr txBox="1"/>
      </xdr:nvSpPr>
      <xdr:spPr>
        <a:xfrm>
          <a:off x="15181795" y="1515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130696</xdr:rowOff>
    </xdr:from>
    <xdr:to>
      <xdr:col>76</xdr:col>
      <xdr:colOff>165100</xdr:colOff>
      <xdr:row>90</xdr:row>
      <xdr:rowOff>60846</xdr:rowOff>
    </xdr:to>
    <xdr:sp macro="" textlink="">
      <xdr:nvSpPr>
        <xdr:cNvPr id="716" name="楕円 715"/>
        <xdr:cNvSpPr/>
      </xdr:nvSpPr>
      <xdr:spPr>
        <a:xfrm>
          <a:off x="14541500" y="1538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77373</xdr:rowOff>
    </xdr:from>
    <xdr:ext cx="599010" cy="259045"/>
    <xdr:sp macro="" textlink="">
      <xdr:nvSpPr>
        <xdr:cNvPr id="717" name="テキスト ボックス 716"/>
        <xdr:cNvSpPr txBox="1"/>
      </xdr:nvSpPr>
      <xdr:spPr>
        <a:xfrm>
          <a:off x="14292795" y="1516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146723</xdr:rowOff>
    </xdr:from>
    <xdr:to>
      <xdr:col>72</xdr:col>
      <xdr:colOff>38100</xdr:colOff>
      <xdr:row>90</xdr:row>
      <xdr:rowOff>76873</xdr:rowOff>
    </xdr:to>
    <xdr:sp macro="" textlink="">
      <xdr:nvSpPr>
        <xdr:cNvPr id="718" name="楕円 717"/>
        <xdr:cNvSpPr/>
      </xdr:nvSpPr>
      <xdr:spPr>
        <a:xfrm>
          <a:off x="13652500" y="1540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93400</xdr:rowOff>
    </xdr:from>
    <xdr:ext cx="599010" cy="259045"/>
    <xdr:sp macro="" textlink="">
      <xdr:nvSpPr>
        <xdr:cNvPr id="719" name="テキスト ボックス 718"/>
        <xdr:cNvSpPr txBox="1"/>
      </xdr:nvSpPr>
      <xdr:spPr>
        <a:xfrm>
          <a:off x="13403795" y="1518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89</xdr:row>
      <xdr:rowOff>122834</xdr:rowOff>
    </xdr:from>
    <xdr:to>
      <xdr:col>67</xdr:col>
      <xdr:colOff>101600</xdr:colOff>
      <xdr:row>90</xdr:row>
      <xdr:rowOff>52984</xdr:rowOff>
    </xdr:to>
    <xdr:sp macro="" textlink="">
      <xdr:nvSpPr>
        <xdr:cNvPr id="720" name="楕円 719"/>
        <xdr:cNvSpPr/>
      </xdr:nvSpPr>
      <xdr:spPr>
        <a:xfrm>
          <a:off x="12763500" y="1538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88</xdr:row>
      <xdr:rowOff>69511</xdr:rowOff>
    </xdr:from>
    <xdr:ext cx="599010" cy="259045"/>
    <xdr:sp macro="" textlink="">
      <xdr:nvSpPr>
        <xdr:cNvPr id="721" name="テキスト ボックス 720"/>
        <xdr:cNvSpPr txBox="1"/>
      </xdr:nvSpPr>
      <xdr:spPr>
        <a:xfrm>
          <a:off x="12514795" y="1515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5" name="テキスト ボックス 734"/>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7" name="テキスト ボックス 736"/>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9" name="テキスト ボックス 738"/>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98552</xdr:rowOff>
    </xdr:from>
    <xdr:to>
      <xdr:col>116</xdr:col>
      <xdr:colOff>62864</xdr:colOff>
      <xdr:row>38</xdr:row>
      <xdr:rowOff>139700</xdr:rowOff>
    </xdr:to>
    <xdr:cxnSp macro="">
      <xdr:nvCxnSpPr>
        <xdr:cNvPr id="743" name="直線コネクタ 742"/>
        <xdr:cNvCxnSpPr/>
      </xdr:nvCxnSpPr>
      <xdr:spPr>
        <a:xfrm flipV="1">
          <a:off x="22159595" y="5242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246</xdr:rowOff>
    </xdr:from>
    <xdr:ext cx="249299" cy="259045"/>
    <xdr:sp macro="" textlink="">
      <xdr:nvSpPr>
        <xdr:cNvPr id="744" name="諸支出金最小値テキスト"/>
        <xdr:cNvSpPr txBox="1"/>
      </xdr:nvSpPr>
      <xdr:spPr>
        <a:xfrm>
          <a:off x="22212300" y="66867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45229</xdr:rowOff>
    </xdr:from>
    <xdr:ext cx="469744" cy="259045"/>
    <xdr:sp macro="" textlink="">
      <xdr:nvSpPr>
        <xdr:cNvPr id="746" name="諸支出金最大値テキスト"/>
        <xdr:cNvSpPr txBox="1"/>
      </xdr:nvSpPr>
      <xdr:spPr>
        <a:xfrm>
          <a:off x="22212300" y="501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6,180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98552</xdr:rowOff>
    </xdr:from>
    <xdr:to>
      <xdr:col>116</xdr:col>
      <xdr:colOff>152400</xdr:colOff>
      <xdr:row>30</xdr:row>
      <xdr:rowOff>98552</xdr:rowOff>
    </xdr:to>
    <xdr:cxnSp macro="">
      <xdr:nvCxnSpPr>
        <xdr:cNvPr id="747" name="直線コネクタ 746"/>
        <xdr:cNvCxnSpPr/>
      </xdr:nvCxnSpPr>
      <xdr:spPr>
        <a:xfrm>
          <a:off x="22072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89145</xdr:rowOff>
    </xdr:from>
    <xdr:ext cx="313932" cy="259045"/>
    <xdr:sp macro="" textlink="">
      <xdr:nvSpPr>
        <xdr:cNvPr id="749" name="諸支出金平均値テキスト"/>
        <xdr:cNvSpPr txBox="1"/>
      </xdr:nvSpPr>
      <xdr:spPr>
        <a:xfrm>
          <a:off x="22212300" y="64327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66269</xdr:rowOff>
    </xdr:from>
    <xdr:to>
      <xdr:col>116</xdr:col>
      <xdr:colOff>114300</xdr:colOff>
      <xdr:row>38</xdr:row>
      <xdr:rowOff>167869</xdr:rowOff>
    </xdr:to>
    <xdr:sp macro="" textlink="">
      <xdr:nvSpPr>
        <xdr:cNvPr id="750" name="フローチャート: 判断 749"/>
        <xdr:cNvSpPr/>
      </xdr:nvSpPr>
      <xdr:spPr>
        <a:xfrm>
          <a:off x="22110700" y="658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42952</xdr:rowOff>
    </xdr:from>
    <xdr:to>
      <xdr:col>112</xdr:col>
      <xdr:colOff>38100</xdr:colOff>
      <xdr:row>38</xdr:row>
      <xdr:rowOff>144552</xdr:rowOff>
    </xdr:to>
    <xdr:sp macro="" textlink="">
      <xdr:nvSpPr>
        <xdr:cNvPr id="752" name="フローチャート: 判断 751"/>
        <xdr:cNvSpPr/>
      </xdr:nvSpPr>
      <xdr:spPr>
        <a:xfrm>
          <a:off x="21272500" y="65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161078</xdr:rowOff>
    </xdr:from>
    <xdr:ext cx="378565" cy="259045"/>
    <xdr:sp macro="" textlink="">
      <xdr:nvSpPr>
        <xdr:cNvPr id="753" name="テキスト ボックス 752"/>
        <xdr:cNvSpPr txBox="1"/>
      </xdr:nvSpPr>
      <xdr:spPr>
        <a:xfrm>
          <a:off x="21134017" y="6333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43866</xdr:rowOff>
    </xdr:from>
    <xdr:to>
      <xdr:col>107</xdr:col>
      <xdr:colOff>101600</xdr:colOff>
      <xdr:row>38</xdr:row>
      <xdr:rowOff>145466</xdr:rowOff>
    </xdr:to>
    <xdr:sp macro="" textlink="">
      <xdr:nvSpPr>
        <xdr:cNvPr id="755" name="フローチャート: 判断 754"/>
        <xdr:cNvSpPr/>
      </xdr:nvSpPr>
      <xdr:spPr>
        <a:xfrm>
          <a:off x="20383500" y="655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161993</xdr:rowOff>
    </xdr:from>
    <xdr:ext cx="378565" cy="259045"/>
    <xdr:sp macro="" textlink="">
      <xdr:nvSpPr>
        <xdr:cNvPr id="756" name="テキスト ボックス 755"/>
        <xdr:cNvSpPr txBox="1"/>
      </xdr:nvSpPr>
      <xdr:spPr>
        <a:xfrm>
          <a:off x="20245017" y="633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58" name="フローチャート: 判断 757"/>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59" name="テキスト ボックス 758"/>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55982</xdr:rowOff>
    </xdr:from>
    <xdr:to>
      <xdr:col>98</xdr:col>
      <xdr:colOff>38100</xdr:colOff>
      <xdr:row>38</xdr:row>
      <xdr:rowOff>157582</xdr:rowOff>
    </xdr:to>
    <xdr:sp macro="" textlink="">
      <xdr:nvSpPr>
        <xdr:cNvPr id="760" name="フローチャート: 判断 759"/>
        <xdr:cNvSpPr/>
      </xdr:nvSpPr>
      <xdr:spPr>
        <a:xfrm>
          <a:off x="186055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2658</xdr:rowOff>
    </xdr:from>
    <xdr:ext cx="378565" cy="259045"/>
    <xdr:sp macro="" textlink="">
      <xdr:nvSpPr>
        <xdr:cNvPr id="761" name="テキスト ボックス 760"/>
        <xdr:cNvSpPr txBox="1"/>
      </xdr:nvSpPr>
      <xdr:spPr>
        <a:xfrm>
          <a:off x="18467017" y="6346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44696</xdr:rowOff>
    </xdr:from>
    <xdr:ext cx="249299" cy="259045"/>
    <xdr:sp macro="" textlink="">
      <xdr:nvSpPr>
        <xdr:cNvPr id="768" name="諸支出金該当値テキスト"/>
        <xdr:cNvSpPr txBox="1"/>
      </xdr:nvSpPr>
      <xdr:spPr>
        <a:xfrm>
          <a:off x="22212300" y="65597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民生</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172,754</a:t>
          </a:r>
          <a:r>
            <a:rPr kumimoji="1" lang="ja-JP" altLang="ja-JP" sz="1100">
              <a:solidFill>
                <a:schemeClr val="dk1"/>
              </a:solidFill>
              <a:effectLst/>
              <a:latin typeface="+mn-lt"/>
              <a:ea typeface="+mn-ea"/>
              <a:cs typeface="+mn-cs"/>
            </a:rPr>
            <a:t>円となっており、前年度の</a:t>
          </a:r>
          <a:r>
            <a:rPr kumimoji="1" lang="en-US" altLang="ja-JP" sz="1100">
              <a:solidFill>
                <a:schemeClr val="dk1"/>
              </a:solidFill>
              <a:effectLst/>
              <a:latin typeface="+mn-lt"/>
              <a:ea typeface="+mn-ea"/>
              <a:cs typeface="+mn-cs"/>
            </a:rPr>
            <a:t>197,592</a:t>
          </a:r>
          <a:r>
            <a:rPr kumimoji="1" lang="ja-JP" altLang="ja-JP" sz="1100">
              <a:solidFill>
                <a:schemeClr val="dk1"/>
              </a:solidFill>
              <a:effectLst/>
              <a:latin typeface="+mn-lt"/>
              <a:ea typeface="+mn-ea"/>
              <a:cs typeface="+mn-cs"/>
            </a:rPr>
            <a:t>円から</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24,838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歳出全体でみると割合が</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農林水産業費は</a:t>
          </a:r>
          <a:r>
            <a:rPr kumimoji="1" lang="en-US" altLang="ja-JP" sz="1100">
              <a:solidFill>
                <a:schemeClr val="dk1"/>
              </a:solidFill>
              <a:effectLst/>
              <a:latin typeface="+mn-lt"/>
              <a:ea typeface="+mn-ea"/>
              <a:cs typeface="+mn-cs"/>
            </a:rPr>
            <a:t>64,930</a:t>
          </a:r>
          <a:r>
            <a:rPr kumimoji="1" lang="ja-JP" altLang="ja-JP" sz="1100">
              <a:solidFill>
                <a:schemeClr val="dk1"/>
              </a:solidFill>
              <a:effectLst/>
              <a:latin typeface="+mn-lt"/>
              <a:ea typeface="+mn-ea"/>
              <a:cs typeface="+mn-cs"/>
            </a:rPr>
            <a:t>円で、前年度の</a:t>
          </a:r>
          <a:r>
            <a:rPr kumimoji="1" lang="en-US" altLang="ja-JP" sz="1100">
              <a:solidFill>
                <a:schemeClr val="dk1"/>
              </a:solidFill>
              <a:effectLst/>
              <a:latin typeface="+mn-lt"/>
              <a:ea typeface="+mn-ea"/>
              <a:cs typeface="+mn-cs"/>
            </a:rPr>
            <a:t>71,216</a:t>
          </a:r>
          <a:r>
            <a:rPr kumimoji="1" lang="ja-JP" altLang="ja-JP" sz="1100">
              <a:solidFill>
                <a:schemeClr val="dk1"/>
              </a:solidFill>
              <a:effectLst/>
              <a:latin typeface="+mn-lt"/>
              <a:ea typeface="+mn-ea"/>
              <a:cs typeface="+mn-cs"/>
            </a:rPr>
            <a:t>円から</a:t>
          </a:r>
          <a:r>
            <a:rPr kumimoji="1" lang="en-US" altLang="ja-JP" sz="1100">
              <a:solidFill>
                <a:schemeClr val="dk1"/>
              </a:solidFill>
              <a:effectLst/>
              <a:latin typeface="+mn-lt"/>
              <a:ea typeface="+mn-ea"/>
              <a:cs typeface="+mn-cs"/>
            </a:rPr>
            <a:t>6,286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類似団体の平均を上回っている。消防費は</a:t>
          </a:r>
          <a:r>
            <a:rPr kumimoji="1" lang="en-US" altLang="ja-JP" sz="1100">
              <a:solidFill>
                <a:schemeClr val="dk1"/>
              </a:solidFill>
              <a:effectLst/>
              <a:latin typeface="+mn-lt"/>
              <a:ea typeface="+mn-ea"/>
              <a:cs typeface="+mn-cs"/>
            </a:rPr>
            <a:t>35,480</a:t>
          </a:r>
          <a:r>
            <a:rPr kumimoji="1" lang="ja-JP" altLang="ja-JP" sz="1100">
              <a:solidFill>
                <a:schemeClr val="dk1"/>
              </a:solidFill>
              <a:effectLst/>
              <a:latin typeface="+mn-lt"/>
              <a:ea typeface="+mn-ea"/>
              <a:cs typeface="+mn-cs"/>
            </a:rPr>
            <a:t>円となっており、前年度の</a:t>
          </a:r>
          <a:r>
            <a:rPr kumimoji="1" lang="en-US" altLang="ja-JP" sz="1100">
              <a:solidFill>
                <a:schemeClr val="dk1"/>
              </a:solidFill>
              <a:effectLst/>
              <a:latin typeface="+mn-lt"/>
              <a:ea typeface="+mn-ea"/>
              <a:cs typeface="+mn-cs"/>
            </a:rPr>
            <a:t>34,784</a:t>
          </a:r>
          <a:r>
            <a:rPr kumimoji="1" lang="ja-JP" altLang="ja-JP" sz="1100">
              <a:solidFill>
                <a:schemeClr val="dk1"/>
              </a:solidFill>
              <a:effectLst/>
              <a:latin typeface="+mn-lt"/>
              <a:ea typeface="+mn-ea"/>
              <a:cs typeface="+mn-cs"/>
            </a:rPr>
            <a:t>円から</a:t>
          </a:r>
          <a:r>
            <a:rPr kumimoji="1" lang="en-US" altLang="ja-JP" sz="1100">
              <a:solidFill>
                <a:schemeClr val="dk1"/>
              </a:solidFill>
              <a:effectLst/>
              <a:latin typeface="+mn-lt"/>
              <a:ea typeface="+mn-ea"/>
              <a:cs typeface="+mn-cs"/>
            </a:rPr>
            <a:t>696</a:t>
          </a:r>
          <a:r>
            <a:rPr kumimoji="1" lang="ja-JP" altLang="ja-JP" sz="1100">
              <a:solidFill>
                <a:schemeClr val="dk1"/>
              </a:solidFill>
              <a:effectLst/>
              <a:latin typeface="+mn-lt"/>
              <a:ea typeface="+mn-ea"/>
              <a:cs typeface="+mn-cs"/>
            </a:rPr>
            <a:t>円増加した。</a:t>
          </a:r>
          <a:r>
            <a:rPr kumimoji="1" lang="ja-JP" altLang="en-US" sz="1100">
              <a:solidFill>
                <a:schemeClr val="dk1"/>
              </a:solidFill>
              <a:effectLst/>
              <a:latin typeface="+mn-lt"/>
              <a:ea typeface="+mn-ea"/>
              <a:cs typeface="+mn-cs"/>
            </a:rPr>
            <a:t>教育費は</a:t>
          </a:r>
          <a:r>
            <a:rPr kumimoji="1" lang="en-US" altLang="ja-JP" sz="1100">
              <a:solidFill>
                <a:schemeClr val="dk1"/>
              </a:solidFill>
              <a:effectLst/>
              <a:latin typeface="+mn-lt"/>
              <a:ea typeface="+mn-ea"/>
              <a:cs typeface="+mn-cs"/>
            </a:rPr>
            <a:t>90,238</a:t>
          </a:r>
          <a:r>
            <a:rPr kumimoji="1" lang="ja-JP" altLang="en-US" sz="1100">
              <a:solidFill>
                <a:schemeClr val="dk1"/>
              </a:solidFill>
              <a:effectLst/>
              <a:latin typeface="+mn-lt"/>
              <a:ea typeface="+mn-ea"/>
              <a:cs typeface="+mn-cs"/>
            </a:rPr>
            <a:t>円で前年度の</a:t>
          </a:r>
          <a:r>
            <a:rPr kumimoji="1" lang="en-US" altLang="ja-JP" sz="1100">
              <a:solidFill>
                <a:schemeClr val="dk1"/>
              </a:solidFill>
              <a:effectLst/>
              <a:latin typeface="+mn-lt"/>
              <a:ea typeface="+mn-ea"/>
              <a:cs typeface="+mn-cs"/>
            </a:rPr>
            <a:t>73,983</a:t>
          </a:r>
          <a:r>
            <a:rPr kumimoji="1" lang="ja-JP" altLang="en-US" sz="1100">
              <a:solidFill>
                <a:schemeClr val="dk1"/>
              </a:solidFill>
              <a:effectLst/>
              <a:latin typeface="+mn-lt"/>
              <a:ea typeface="+mn-ea"/>
              <a:cs typeface="+mn-cs"/>
            </a:rPr>
            <a:t>円から</a:t>
          </a:r>
          <a:r>
            <a:rPr kumimoji="1" lang="en-US" altLang="ja-JP" sz="1100">
              <a:solidFill>
                <a:schemeClr val="dk1"/>
              </a:solidFill>
              <a:effectLst/>
              <a:latin typeface="+mn-lt"/>
              <a:ea typeface="+mn-ea"/>
              <a:cs typeface="+mn-cs"/>
            </a:rPr>
            <a:t>16,255</a:t>
          </a:r>
          <a:r>
            <a:rPr kumimoji="1" lang="ja-JP" altLang="en-US" sz="1100">
              <a:solidFill>
                <a:schemeClr val="dk1"/>
              </a:solidFill>
              <a:effectLst/>
              <a:latin typeface="+mn-lt"/>
              <a:ea typeface="+mn-ea"/>
              <a:cs typeface="+mn-cs"/>
            </a:rPr>
            <a:t>円増加し</a:t>
          </a:r>
          <a:r>
            <a:rPr kumimoji="1" lang="ja-JP" altLang="ja-JP" sz="1100">
              <a:solidFill>
                <a:schemeClr val="dk1"/>
              </a:solidFill>
              <a:effectLst/>
              <a:latin typeface="+mn-lt"/>
              <a:ea typeface="+mn-ea"/>
              <a:cs typeface="+mn-cs"/>
            </a:rPr>
            <a:t>類似団体の平均を上回っている。</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　議会費と労働費については、類似団体と比較して一人当たりのコストが低い状況となっている。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財政調整基金は平成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年度に</a:t>
          </a:r>
          <a:r>
            <a:rPr lang="en-US" altLang="ja-JP" sz="1100" b="0" i="0" baseline="0">
              <a:solidFill>
                <a:schemeClr val="dk1"/>
              </a:solidFill>
              <a:effectLst/>
              <a:latin typeface="+mn-lt"/>
              <a:ea typeface="+mn-ea"/>
              <a:cs typeface="+mn-cs"/>
            </a:rPr>
            <a:t>710,123</a:t>
          </a:r>
          <a:r>
            <a:rPr lang="ja-JP" altLang="ja-JP" sz="1100" b="0" i="0" baseline="0">
              <a:solidFill>
                <a:schemeClr val="dk1"/>
              </a:solidFill>
              <a:effectLst/>
              <a:latin typeface="+mn-lt"/>
              <a:ea typeface="+mn-ea"/>
              <a:cs typeface="+mn-cs"/>
            </a:rPr>
            <a:t>千円の</a:t>
          </a:r>
          <a:r>
            <a:rPr lang="ja-JP" altLang="en-US" sz="1100" b="0" i="0" baseline="0">
              <a:solidFill>
                <a:schemeClr val="dk1"/>
              </a:solidFill>
              <a:effectLst/>
              <a:latin typeface="+mn-lt"/>
              <a:ea typeface="+mn-ea"/>
              <a:cs typeface="+mn-cs"/>
            </a:rPr>
            <a:t>積立て</a:t>
          </a:r>
          <a:r>
            <a:rPr lang="ja-JP" altLang="ja-JP" sz="1100" b="0" i="0" baseline="0">
              <a:solidFill>
                <a:schemeClr val="dk1"/>
              </a:solidFill>
              <a:effectLst/>
              <a:latin typeface="+mn-lt"/>
              <a:ea typeface="+mn-ea"/>
              <a:cs typeface="+mn-cs"/>
            </a:rPr>
            <a:t>を行ったことにより、現在高は</a:t>
          </a:r>
          <a:r>
            <a:rPr lang="en-US" altLang="ja-JP" sz="1100" b="0" i="0" baseline="0">
              <a:solidFill>
                <a:schemeClr val="dk1"/>
              </a:solidFill>
              <a:effectLst/>
              <a:latin typeface="+mn-lt"/>
              <a:ea typeface="+mn-ea"/>
              <a:cs typeface="+mn-cs"/>
            </a:rPr>
            <a:t>7,739,947</a:t>
          </a:r>
          <a:r>
            <a:rPr lang="ja-JP" altLang="ja-JP" sz="1100" b="0" i="0" baseline="0">
              <a:solidFill>
                <a:schemeClr val="dk1"/>
              </a:solidFill>
              <a:effectLst/>
              <a:latin typeface="+mn-lt"/>
              <a:ea typeface="+mn-ea"/>
              <a:cs typeface="+mn-cs"/>
            </a:rPr>
            <a:t>千円となった。標準財政規模に対する比率は前年度の</a:t>
          </a:r>
          <a:r>
            <a:rPr lang="en-US" altLang="ja-JP" sz="1100" b="0" i="0" baseline="0">
              <a:solidFill>
                <a:schemeClr val="dk1"/>
              </a:solidFill>
              <a:effectLst/>
              <a:latin typeface="+mn-lt"/>
              <a:ea typeface="+mn-ea"/>
              <a:cs typeface="+mn-cs"/>
            </a:rPr>
            <a:t>26.43</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29.02</a:t>
          </a:r>
          <a:r>
            <a:rPr lang="ja-JP" altLang="ja-JP" sz="1100" b="0" i="0" baseline="0">
              <a:solidFill>
                <a:schemeClr val="dk1"/>
              </a:solidFill>
              <a:effectLst/>
              <a:latin typeface="+mn-lt"/>
              <a:ea typeface="+mn-ea"/>
              <a:cs typeface="+mn-cs"/>
            </a:rPr>
            <a:t>％になり、</a:t>
          </a:r>
          <a:r>
            <a:rPr lang="en-US" altLang="ja-JP" sz="1100" b="0" i="0" baseline="0">
              <a:solidFill>
                <a:schemeClr val="dk1"/>
              </a:solidFill>
              <a:effectLst/>
              <a:latin typeface="+mn-lt"/>
              <a:ea typeface="+mn-ea"/>
              <a:cs typeface="+mn-cs"/>
            </a:rPr>
            <a:t>2.59</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上昇</a:t>
          </a:r>
          <a:r>
            <a:rPr lang="ja-JP" altLang="ja-JP" sz="1100" b="0" i="0" baseline="0">
              <a:solidFill>
                <a:schemeClr val="dk1"/>
              </a:solidFill>
              <a:effectLst/>
              <a:latin typeface="+mn-lt"/>
              <a:ea typeface="+mn-ea"/>
              <a:cs typeface="+mn-cs"/>
            </a:rPr>
            <a:t>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実質収支額は</a:t>
          </a:r>
          <a:r>
            <a:rPr lang="en-US" altLang="ja-JP" sz="1100" b="0" i="0" baseline="0">
              <a:solidFill>
                <a:schemeClr val="dk1"/>
              </a:solidFill>
              <a:effectLst/>
              <a:latin typeface="+mn-lt"/>
              <a:ea typeface="+mn-ea"/>
              <a:cs typeface="+mn-cs"/>
            </a:rPr>
            <a:t>1,163,457</a:t>
          </a:r>
          <a:r>
            <a:rPr lang="ja-JP" altLang="ja-JP" sz="1100" b="0" i="0" baseline="0">
              <a:solidFill>
                <a:schemeClr val="dk1"/>
              </a:solidFill>
              <a:effectLst/>
              <a:latin typeface="+mn-lt"/>
              <a:ea typeface="+mn-ea"/>
              <a:cs typeface="+mn-cs"/>
            </a:rPr>
            <a:t>千円となり、標準財政規模に対する比率は前年度の</a:t>
          </a:r>
          <a:r>
            <a:rPr lang="en-US" altLang="ja-JP" sz="1100" b="0" i="0" baseline="0">
              <a:solidFill>
                <a:schemeClr val="dk1"/>
              </a:solidFill>
              <a:effectLst/>
              <a:latin typeface="+mn-lt"/>
              <a:ea typeface="+mn-ea"/>
              <a:cs typeface="+mn-cs"/>
            </a:rPr>
            <a:t>5.15</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4.36</a:t>
          </a:r>
          <a:r>
            <a:rPr lang="ja-JP" altLang="ja-JP" sz="1100" b="0" i="0" baseline="0">
              <a:solidFill>
                <a:schemeClr val="dk1"/>
              </a:solidFill>
              <a:effectLst/>
              <a:latin typeface="+mn-lt"/>
              <a:ea typeface="+mn-ea"/>
              <a:cs typeface="+mn-cs"/>
            </a:rPr>
            <a:t>％になり、</a:t>
          </a:r>
          <a:r>
            <a:rPr lang="en-US" altLang="ja-JP" sz="1100" b="0" i="0" baseline="0">
              <a:solidFill>
                <a:schemeClr val="dk1"/>
              </a:solidFill>
              <a:effectLst/>
              <a:latin typeface="+mn-lt"/>
              <a:ea typeface="+mn-ea"/>
              <a:cs typeface="+mn-cs"/>
            </a:rPr>
            <a:t>0.79</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低下</a:t>
          </a:r>
          <a:r>
            <a:rPr lang="ja-JP" altLang="ja-JP" sz="1100" b="0" i="0" baseline="0">
              <a:solidFill>
                <a:schemeClr val="dk1"/>
              </a:solidFill>
              <a:effectLst/>
              <a:latin typeface="+mn-lt"/>
              <a:ea typeface="+mn-ea"/>
              <a:cs typeface="+mn-cs"/>
            </a:rPr>
            <a:t>した。　</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実質単年度収支は</a:t>
          </a:r>
          <a:r>
            <a:rPr lang="en-US" altLang="ja-JP" sz="1100" b="0" i="0" baseline="0">
              <a:solidFill>
                <a:schemeClr val="dk1"/>
              </a:solidFill>
              <a:effectLst/>
              <a:latin typeface="+mn-lt"/>
              <a:ea typeface="+mn-ea"/>
              <a:cs typeface="+mn-cs"/>
            </a:rPr>
            <a:t>327,274</a:t>
          </a:r>
          <a:r>
            <a:rPr lang="ja-JP" altLang="ja-JP" sz="1100" b="0" i="0" baseline="0">
              <a:solidFill>
                <a:schemeClr val="dk1"/>
              </a:solidFill>
              <a:effectLst/>
              <a:latin typeface="+mn-lt"/>
              <a:ea typeface="+mn-ea"/>
              <a:cs typeface="+mn-cs"/>
            </a:rPr>
            <a:t>千円となり、標準財政規模に対する比率は前年度の▲</a:t>
          </a:r>
          <a:r>
            <a:rPr lang="en-US" altLang="ja-JP" sz="1100" b="0" i="0" baseline="0">
              <a:solidFill>
                <a:schemeClr val="dk1"/>
              </a:solidFill>
              <a:effectLst/>
              <a:latin typeface="+mn-lt"/>
              <a:ea typeface="+mn-ea"/>
              <a:cs typeface="+mn-cs"/>
            </a:rPr>
            <a:t>7.31</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1.23</a:t>
          </a:r>
          <a:r>
            <a:rPr lang="ja-JP" altLang="ja-JP" sz="1100" b="0" i="0" baseline="0">
              <a:solidFill>
                <a:schemeClr val="dk1"/>
              </a:solidFill>
              <a:effectLst/>
              <a:latin typeface="+mn-lt"/>
              <a:ea typeface="+mn-ea"/>
              <a:cs typeface="+mn-cs"/>
            </a:rPr>
            <a:t>％になり、</a:t>
          </a:r>
          <a:r>
            <a:rPr lang="en-US" altLang="ja-JP" sz="1100" b="0" i="0" baseline="0">
              <a:solidFill>
                <a:schemeClr val="dk1"/>
              </a:solidFill>
              <a:effectLst/>
              <a:latin typeface="+mn-lt"/>
              <a:ea typeface="+mn-ea"/>
              <a:cs typeface="+mn-cs"/>
            </a:rPr>
            <a:t>8.54</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上昇</a:t>
          </a:r>
          <a:r>
            <a:rPr lang="ja-JP" altLang="ja-JP" sz="1100" b="0" i="0" baseline="0">
              <a:solidFill>
                <a:schemeClr val="dk1"/>
              </a:solidFill>
              <a:effectLst/>
              <a:latin typeface="+mn-lt"/>
              <a:ea typeface="+mn-ea"/>
              <a:cs typeface="+mn-cs"/>
            </a:rPr>
            <a:t>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今後、普通交付税の合併算定替措置が終了することに備え、財政調整基金の計画的な運用を図り、安定した健全な財政運営に努めたい。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年度以降、全ての会計で実質収支は黒字となっている。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今後においても、各会計ともに健全な財政運営に努めていく。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公営企業債の元利償還金に対する繰入金</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増加し</a:t>
          </a:r>
          <a:r>
            <a:rPr lang="ja-JP" altLang="en-US" sz="1100" b="0" i="0" baseline="0">
              <a:solidFill>
                <a:schemeClr val="dk1"/>
              </a:solidFill>
              <a:effectLst/>
              <a:latin typeface="+mn-lt"/>
              <a:ea typeface="+mn-ea"/>
              <a:cs typeface="+mn-cs"/>
            </a:rPr>
            <a:t>たものの</a:t>
          </a:r>
          <a:r>
            <a:rPr lang="ja-JP" altLang="ja-JP" sz="1100" b="0" i="0" baseline="0">
              <a:solidFill>
                <a:schemeClr val="dk1"/>
              </a:solidFill>
              <a:effectLst/>
              <a:latin typeface="+mn-lt"/>
              <a:ea typeface="+mn-ea"/>
              <a:cs typeface="+mn-cs"/>
            </a:rPr>
            <a:t>、元利償還金</a:t>
          </a:r>
          <a:r>
            <a:rPr lang="ja-JP" altLang="en-US" sz="1100" b="0" i="0" baseline="0">
              <a:solidFill>
                <a:schemeClr val="dk1"/>
              </a:solidFill>
              <a:effectLst/>
              <a:latin typeface="+mn-lt"/>
              <a:ea typeface="+mn-ea"/>
              <a:cs typeface="+mn-cs"/>
            </a:rPr>
            <a:t>が大きく</a:t>
          </a:r>
          <a:r>
            <a:rPr lang="ja-JP" altLang="ja-JP" sz="1100" b="0" i="0" baseline="0">
              <a:solidFill>
                <a:schemeClr val="dk1"/>
              </a:solidFill>
              <a:effectLst/>
              <a:latin typeface="+mn-lt"/>
              <a:ea typeface="+mn-ea"/>
              <a:cs typeface="+mn-cs"/>
            </a:rPr>
            <a:t>減少した</a:t>
          </a:r>
          <a:r>
            <a:rPr lang="ja-JP" altLang="en-US" sz="1100" b="0" i="0" baseline="0">
              <a:solidFill>
                <a:schemeClr val="dk1"/>
              </a:solidFill>
              <a:effectLst/>
              <a:latin typeface="+mn-lt"/>
              <a:ea typeface="+mn-ea"/>
              <a:cs typeface="+mn-cs"/>
            </a:rPr>
            <a:t>ため</a:t>
          </a:r>
          <a:r>
            <a:rPr lang="ja-JP" altLang="ja-JP" sz="1100" b="0" i="0" baseline="0">
              <a:solidFill>
                <a:schemeClr val="dk1"/>
              </a:solidFill>
              <a:effectLst/>
              <a:latin typeface="+mn-lt"/>
              <a:ea typeface="+mn-ea"/>
              <a:cs typeface="+mn-cs"/>
            </a:rPr>
            <a:t>、元利償還金等全体</a:t>
          </a:r>
          <a:r>
            <a:rPr lang="ja-JP" altLang="en-US" sz="1100" b="0" i="0" baseline="0">
              <a:solidFill>
                <a:schemeClr val="dk1"/>
              </a:solidFill>
              <a:effectLst/>
              <a:latin typeface="+mn-lt"/>
              <a:ea typeface="+mn-ea"/>
              <a:cs typeface="+mn-cs"/>
            </a:rPr>
            <a:t>で</a:t>
          </a:r>
          <a:r>
            <a:rPr lang="ja-JP" altLang="ja-JP" sz="1100" b="0" i="0" baseline="0">
              <a:solidFill>
                <a:schemeClr val="dk1"/>
              </a:solidFill>
              <a:effectLst/>
              <a:latin typeface="+mn-lt"/>
              <a:ea typeface="+mn-ea"/>
              <a:cs typeface="+mn-cs"/>
            </a:rPr>
            <a:t>は</a:t>
          </a:r>
          <a:r>
            <a:rPr lang="en-US" altLang="ja-JP" sz="1100" b="0" i="0" baseline="0">
              <a:solidFill>
                <a:schemeClr val="dk1"/>
              </a:solidFill>
              <a:effectLst/>
              <a:latin typeface="+mn-lt"/>
              <a:ea typeface="+mn-ea"/>
              <a:cs typeface="+mn-cs"/>
            </a:rPr>
            <a:t>4.5</a:t>
          </a:r>
          <a:r>
            <a:rPr lang="ja-JP" altLang="en-US" sz="1100" b="0" i="0" baseline="0">
              <a:solidFill>
                <a:schemeClr val="dk1"/>
              </a:solidFill>
              <a:effectLst/>
              <a:latin typeface="+mn-lt"/>
              <a:ea typeface="+mn-ea"/>
              <a:cs typeface="+mn-cs"/>
            </a:rPr>
            <a:t>億円減少</a:t>
          </a:r>
          <a:r>
            <a:rPr lang="ja-JP" altLang="ja-JP" sz="1100" b="0" i="0" baseline="0">
              <a:solidFill>
                <a:schemeClr val="dk1"/>
              </a:solidFill>
              <a:effectLst/>
              <a:latin typeface="+mn-lt"/>
              <a:ea typeface="+mn-ea"/>
              <a:cs typeface="+mn-cs"/>
            </a:rPr>
            <a:t>した。元利償還金等全体が減少したため、実質公債費比率の分子は減少した。</a:t>
          </a:r>
          <a:endParaRPr lang="ja-JP" altLang="ja-JP" sz="1400">
            <a:effectLst/>
          </a:endParaRPr>
        </a:p>
        <a:p>
          <a:pPr rtl="0" eaLnBrk="1" fontAlgn="auto" latinLnBrk="0" hangingPunct="1"/>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ゴシック" pitchFamily="49" charset="-128"/>
              <a:ea typeface="ＭＳ ゴシック" pitchFamily="49" charset="-128"/>
            </a:rPr>
            <a:t>-</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将来負担額が減少したため、将来負担比率の分子は</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a:t>
          </a:r>
          <a:r>
            <a:rPr lang="en-US" altLang="ja-JP" sz="1100" b="0" i="0" baseline="0">
              <a:solidFill>
                <a:schemeClr val="dk1"/>
              </a:solidFill>
              <a:effectLst/>
              <a:latin typeface="+mn-lt"/>
              <a:ea typeface="+mn-ea"/>
              <a:cs typeface="+mn-cs"/>
            </a:rPr>
            <a:t/>
          </a:r>
          <a:br>
            <a:rPr lang="en-US" altLang="ja-JP" sz="1100" b="0" i="0" baseline="0">
              <a:solidFill>
                <a:schemeClr val="dk1"/>
              </a:solidFill>
              <a:effectLst/>
              <a:latin typeface="+mn-lt"/>
              <a:ea typeface="+mn-ea"/>
              <a:cs typeface="+mn-cs"/>
            </a:rPr>
          </a:br>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将来負担額は、</a:t>
          </a:r>
          <a:r>
            <a:rPr lang="ja-JP" altLang="ja-JP" sz="1100" b="0" i="0" baseline="0">
              <a:solidFill>
                <a:schemeClr val="dk1"/>
              </a:solidFill>
              <a:effectLst/>
              <a:latin typeface="+mn-lt"/>
              <a:ea typeface="+mn-ea"/>
              <a:cs typeface="+mn-cs"/>
            </a:rPr>
            <a:t>一般会計等に係る地方債の現在高</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元金償還額を下回る地方債発行額となり</a:t>
          </a:r>
          <a:r>
            <a:rPr lang="en-US" altLang="ja-JP" sz="1100" b="0" i="0" baseline="0">
              <a:solidFill>
                <a:schemeClr val="dk1"/>
              </a:solidFill>
              <a:effectLst/>
              <a:latin typeface="+mn-lt"/>
              <a:ea typeface="+mn-ea"/>
              <a:cs typeface="+mn-cs"/>
            </a:rPr>
            <a:t>6.4億</a:t>
          </a:r>
          <a:r>
            <a:rPr lang="ja-JP" altLang="en-US" sz="1100" b="0" i="0" baseline="0">
              <a:solidFill>
                <a:schemeClr val="dk1"/>
              </a:solidFill>
              <a:effectLst/>
              <a:latin typeface="+mn-lt"/>
              <a:ea typeface="+mn-ea"/>
              <a:cs typeface="+mn-cs"/>
            </a:rPr>
            <a:t>円減少し、退職手当負担見込額が</a:t>
          </a:r>
          <a:r>
            <a:rPr lang="en-US" altLang="ja-JP" sz="1100" b="0" i="0" baseline="0">
              <a:solidFill>
                <a:schemeClr val="dk1"/>
              </a:solidFill>
              <a:effectLst/>
              <a:latin typeface="+mn-lt"/>
              <a:ea typeface="+mn-ea"/>
              <a:cs typeface="+mn-cs"/>
            </a:rPr>
            <a:t>5.1億</a:t>
          </a:r>
          <a:r>
            <a:rPr lang="ja-JP" altLang="en-US" sz="1100" b="0" i="0" baseline="0">
              <a:solidFill>
                <a:schemeClr val="dk1"/>
              </a:solidFill>
              <a:effectLst/>
              <a:latin typeface="+mn-lt"/>
              <a:ea typeface="+mn-ea"/>
              <a:cs typeface="+mn-cs"/>
            </a:rPr>
            <a:t>円減少したため</a:t>
          </a:r>
          <a:r>
            <a:rPr lang="en-US" altLang="ja-JP" sz="1100" b="0" i="0" baseline="0">
              <a:solidFill>
                <a:schemeClr val="dk1"/>
              </a:solidFill>
              <a:effectLst/>
              <a:latin typeface="+mn-lt"/>
              <a:ea typeface="+mn-ea"/>
              <a:cs typeface="+mn-cs"/>
            </a:rPr>
            <a:t>14.3億円</a:t>
          </a:r>
          <a:r>
            <a:rPr lang="ja-JP" altLang="en-US" sz="1100" b="0" i="0" baseline="0">
              <a:solidFill>
                <a:schemeClr val="dk1"/>
              </a:solidFill>
              <a:effectLst/>
              <a:latin typeface="+mn-lt"/>
              <a:ea typeface="+mn-ea"/>
              <a:cs typeface="+mn-cs"/>
            </a:rPr>
            <a:t>減少した。</a:t>
          </a:r>
          <a:r>
            <a:rPr lang="ja-JP" altLang="ja-JP" sz="1100" b="0" i="0" baseline="0">
              <a:solidFill>
                <a:schemeClr val="dk1"/>
              </a:solidFill>
              <a:effectLst/>
              <a:latin typeface="+mn-lt"/>
              <a:ea typeface="+mn-ea"/>
              <a:cs typeface="+mn-cs"/>
            </a:rPr>
            <a:t>債務負担行為に基づく支出予定額は、施設建設などに伴う新たな債務負担が発生していないため減少傾向となって</a:t>
          </a:r>
          <a:r>
            <a:rPr lang="ja-JP" altLang="en-US" sz="1100" b="0" i="0" baseline="0">
              <a:solidFill>
                <a:schemeClr val="dk1"/>
              </a:solidFill>
              <a:effectLst/>
              <a:latin typeface="+mn-lt"/>
              <a:ea typeface="+mn-ea"/>
              <a:cs typeface="+mn-cs"/>
            </a:rPr>
            <a:t>おり、</a:t>
          </a:r>
          <a:r>
            <a:rPr lang="ja-JP" altLang="ja-JP" sz="1100" b="0" i="0" baseline="0">
              <a:solidFill>
                <a:schemeClr val="dk1"/>
              </a:solidFill>
              <a:effectLst/>
              <a:latin typeface="+mn-lt"/>
              <a:ea typeface="+mn-ea"/>
              <a:cs typeface="+mn-cs"/>
            </a:rPr>
            <a:t>その他の構成要素も減少傾向となって</a:t>
          </a:r>
          <a:r>
            <a:rPr lang="ja-JP" altLang="en-US" sz="1100" b="0" i="0" baseline="0">
              <a:solidFill>
                <a:schemeClr val="dk1"/>
              </a:solidFill>
              <a:effectLst/>
              <a:latin typeface="+mn-lt"/>
              <a:ea typeface="+mn-ea"/>
              <a:cs typeface="+mn-cs"/>
            </a:rPr>
            <a:t>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財政調整基金の</a:t>
          </a:r>
          <a:r>
            <a:rPr lang="ja-JP" altLang="en-US" sz="1100" b="0" i="0" baseline="0">
              <a:solidFill>
                <a:schemeClr val="dk1"/>
              </a:solidFill>
              <a:effectLst/>
              <a:latin typeface="+mn-lt"/>
              <a:ea typeface="+mn-ea"/>
              <a:cs typeface="+mn-cs"/>
            </a:rPr>
            <a:t>積立て</a:t>
          </a:r>
          <a:r>
            <a:rPr lang="ja-JP" altLang="ja-JP" sz="1100" b="0" i="0" baseline="0">
              <a:solidFill>
                <a:schemeClr val="dk1"/>
              </a:solidFill>
              <a:effectLst/>
              <a:latin typeface="+mn-lt"/>
              <a:ea typeface="+mn-ea"/>
              <a:cs typeface="+mn-cs"/>
            </a:rPr>
            <a:t>を行ったこと</a:t>
          </a:r>
          <a:r>
            <a:rPr lang="ja-JP" altLang="en-US" sz="1100" b="0" i="0" baseline="0">
              <a:solidFill>
                <a:schemeClr val="dk1"/>
              </a:solidFill>
              <a:effectLst/>
              <a:latin typeface="+mn-lt"/>
              <a:ea typeface="+mn-ea"/>
              <a:cs typeface="+mn-cs"/>
            </a:rPr>
            <a:t>等</a:t>
          </a:r>
          <a:r>
            <a:rPr lang="ja-JP" altLang="ja-JP" sz="1100" b="0" i="0" baseline="0">
              <a:solidFill>
                <a:schemeClr val="dk1"/>
              </a:solidFill>
              <a:effectLst/>
              <a:latin typeface="+mn-lt"/>
              <a:ea typeface="+mn-ea"/>
              <a:cs typeface="+mn-cs"/>
            </a:rPr>
            <a:t>により充当可能基金</a:t>
          </a:r>
          <a:r>
            <a:rPr lang="ja-JP" altLang="en-US" sz="1100" b="0" i="0" baseline="0">
              <a:solidFill>
                <a:schemeClr val="dk1"/>
              </a:solidFill>
              <a:effectLst/>
              <a:latin typeface="+mn-lt"/>
              <a:ea typeface="+mn-ea"/>
              <a:cs typeface="+mn-cs"/>
            </a:rPr>
            <a:t>は増加したものの基準財政需要額算入見込額が減少したため、</a:t>
          </a:r>
          <a:r>
            <a:rPr lang="ja-JP" altLang="ja-JP" sz="1100" b="0" i="0" baseline="0">
              <a:solidFill>
                <a:schemeClr val="dk1"/>
              </a:solidFill>
              <a:effectLst/>
              <a:latin typeface="+mn-lt"/>
              <a:ea typeface="+mn-ea"/>
              <a:cs typeface="+mn-cs"/>
            </a:rPr>
            <a:t>充当可能財源等については減少した。</a:t>
          </a:r>
          <a:r>
            <a:rPr lang="en-US" altLang="ja-JP" sz="1100" b="0" i="0" baseline="0">
              <a:solidFill>
                <a:schemeClr val="dk1"/>
              </a:solidFill>
              <a:effectLst/>
              <a:latin typeface="+mn-lt"/>
              <a:ea typeface="+mn-ea"/>
              <a:cs typeface="+mn-cs"/>
            </a:rPr>
            <a:t/>
          </a:r>
          <a:br>
            <a:rPr lang="en-US" altLang="ja-JP" sz="1100" b="0" i="0" baseline="0">
              <a:solidFill>
                <a:schemeClr val="dk1"/>
              </a:solidFill>
              <a:effectLst/>
              <a:latin typeface="+mn-lt"/>
              <a:ea typeface="+mn-ea"/>
              <a:cs typeface="+mn-cs"/>
            </a:rPr>
          </a:b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新潟県佐渡市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財政調整基金の残高は</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億円の増、減債基金の残高は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億円の減、その他特定目的基金は</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億円の減であり、全体としては</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億円の減であった。</a:t>
          </a:r>
          <a:endParaRPr lang="ja-JP" altLang="ja-JP">
            <a:effectLst/>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0"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各基金の設置目的と事業内容に基づき、計画的に積立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と取崩</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を行う。</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なお、管理運用にあたっては、安全確実であることを基本としながら、効果的な運用に努め、適切な基金繰入</a:t>
          </a:r>
          <a:r>
            <a:rPr kumimoji="1" lang="ja-JP" altLang="en-US" sz="1100">
              <a:solidFill>
                <a:schemeClr val="dk1"/>
              </a:solidFill>
              <a:effectLst/>
              <a:latin typeface="+mn-lt"/>
              <a:ea typeface="+mn-ea"/>
              <a:cs typeface="+mn-cs"/>
            </a:rPr>
            <a:t>れ</a:t>
          </a:r>
          <a:r>
            <a:rPr kumimoji="1" lang="ja-JP" altLang="ja-JP" sz="1100">
              <a:solidFill>
                <a:schemeClr val="dk1"/>
              </a:solidFill>
              <a:effectLst/>
              <a:latin typeface="+mn-lt"/>
              <a:ea typeface="+mn-ea"/>
              <a:cs typeface="+mn-cs"/>
            </a:rPr>
            <a:t>を行う。</a:t>
          </a:r>
          <a:endParaRPr lang="ja-JP" altLang="ja-JP">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地域振興基金：市民の連携の強化及び地域振興の事業の財源に充てる。</a:t>
          </a:r>
          <a:endParaRPr lang="ja-JP" altLang="ja-JP">
            <a:effectLst/>
          </a:endParaRPr>
        </a:p>
        <a:p>
          <a:r>
            <a:rPr kumimoji="1" lang="ja-JP" altLang="ja-JP" sz="1100">
              <a:solidFill>
                <a:schemeClr val="dk1"/>
              </a:solidFill>
              <a:effectLst/>
              <a:latin typeface="+mn-lt"/>
              <a:ea typeface="+mn-ea"/>
              <a:cs typeface="+mn-cs"/>
            </a:rPr>
            <a:t>　○ 過疎地域自立促進特別事業基金：地域医療の確保、住民の日常的な移動のための交通手段の確保、集落の維持及び活性化その他の住民が将来にわたり安全に暮らすことができる地域社会の実現を図るための事業の財源に充てる。</a:t>
          </a:r>
          <a:endParaRPr lang="ja-JP" altLang="ja-JP">
            <a:effectLst/>
          </a:endParaRPr>
        </a:p>
        <a:p>
          <a:r>
            <a:rPr kumimoji="1" lang="ja-JP" altLang="ja-JP" sz="1100">
              <a:solidFill>
                <a:schemeClr val="dk1"/>
              </a:solidFill>
              <a:effectLst/>
              <a:latin typeface="+mn-lt"/>
              <a:ea typeface="+mn-ea"/>
              <a:cs typeface="+mn-cs"/>
            </a:rPr>
            <a:t>　○ 教育文化振興基金：教育環境の充実並びに市民の芸術、文化及びスポーツ活動の振興を図るための事業の財源に充てる。</a:t>
          </a:r>
          <a:endParaRPr lang="ja-JP" altLang="ja-JP">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国営・県営総合土地改良事業基金：国営佐渡土地改良事業及び県営総合佐渡土地改良事業に係る地元負担及び維持運営費並びに関連事業費に充てる。</a:t>
          </a:r>
          <a:endParaRPr lang="ja-JP" altLang="ja-JP">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行政庁舎建設基金：本庁舎の建て替えを令和</a:t>
          </a:r>
          <a:r>
            <a:rPr kumimoji="1" lang="en-US" altLang="ja-JP" sz="1100" baseline="0">
              <a:solidFill>
                <a:schemeClr val="dk1"/>
              </a:solidFill>
              <a:effectLst/>
              <a:latin typeface="+mn-lt"/>
              <a:ea typeface="+mn-ea"/>
              <a:cs typeface="+mn-cs"/>
            </a:rPr>
            <a:t>32</a:t>
          </a:r>
          <a:r>
            <a:rPr kumimoji="1" lang="ja-JP" altLang="ja-JP" sz="1100" baseline="0">
              <a:solidFill>
                <a:schemeClr val="dk1"/>
              </a:solidFill>
              <a:effectLst/>
              <a:latin typeface="+mn-lt"/>
              <a:ea typeface="+mn-ea"/>
              <a:cs typeface="+mn-cs"/>
            </a:rPr>
            <a:t>年度からと想定しており、その建設費用として</a:t>
          </a:r>
          <a:r>
            <a:rPr kumimoji="1" lang="en-US" altLang="ja-JP" sz="1100" baseline="0">
              <a:solidFill>
                <a:schemeClr val="dk1"/>
              </a:solidFill>
              <a:effectLst/>
              <a:latin typeface="+mn-lt"/>
              <a:ea typeface="+mn-ea"/>
              <a:cs typeface="+mn-cs"/>
            </a:rPr>
            <a:t>30</a:t>
          </a:r>
          <a:r>
            <a:rPr kumimoji="1" lang="ja-JP" altLang="ja-JP" sz="1100" baseline="0">
              <a:solidFill>
                <a:schemeClr val="dk1"/>
              </a:solidFill>
              <a:effectLst/>
              <a:latin typeface="+mn-lt"/>
              <a:ea typeface="+mn-ea"/>
              <a:cs typeface="+mn-cs"/>
            </a:rPr>
            <a:t>億円程度を目標に積み立てる</a:t>
          </a:r>
          <a:r>
            <a:rPr kumimoji="1" lang="ja-JP" altLang="ja-JP" sz="1100">
              <a:solidFill>
                <a:schemeClr val="dk1"/>
              </a:solidFill>
              <a:effectLst/>
              <a:latin typeface="+mn-lt"/>
              <a:ea typeface="+mn-ea"/>
              <a:cs typeface="+mn-cs"/>
            </a:rPr>
            <a:t>。</a:t>
          </a:r>
          <a:endParaRPr lang="ja-JP" altLang="ja-JP">
            <a:effectLst/>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a:effectLst/>
          </a:endParaRPr>
        </a:p>
        <a:p>
          <a:r>
            <a:rPr kumimoji="1" lang="ja-JP" altLang="ja-JP" sz="1100">
              <a:solidFill>
                <a:schemeClr val="dk1"/>
              </a:solidFill>
              <a:effectLst/>
              <a:latin typeface="+mn-lt"/>
              <a:ea typeface="+mn-ea"/>
              <a:cs typeface="+mn-cs"/>
            </a:rPr>
            <a:t>　○ 地域振興基金：安心安全まちづくり事業や小学校空調設備整備事業などの事業費の財源として</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億円を取り崩したことにより減少した。</a:t>
          </a:r>
          <a:endParaRPr lang="ja-JP" altLang="ja-JP">
            <a:effectLst/>
          </a:endParaRPr>
        </a:p>
        <a:p>
          <a:r>
            <a:rPr kumimoji="1" lang="ja-JP" altLang="ja-JP" sz="1100">
              <a:solidFill>
                <a:schemeClr val="dk1"/>
              </a:solidFill>
              <a:effectLst/>
              <a:latin typeface="+mn-lt"/>
              <a:ea typeface="+mn-ea"/>
              <a:cs typeface="+mn-cs"/>
            </a:rPr>
            <a:t>　○ 過疎地域自立促進特別事業基金：過疎対策事業債の基金造成分などにより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億円を積み立てた一方で、産業振興、高齢者等の保健及び福祉の向上及び増進、医療の確保等の事業費の財源として</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億円を取り崩したことにより減少した。</a:t>
          </a:r>
          <a:endParaRPr lang="ja-JP" altLang="ja-JP">
            <a:effectLst/>
          </a:endParaRPr>
        </a:p>
        <a:p>
          <a:r>
            <a:rPr kumimoji="1" lang="ja-JP" altLang="ja-JP" sz="1100">
              <a:solidFill>
                <a:schemeClr val="dk1"/>
              </a:solidFill>
              <a:effectLst/>
              <a:latin typeface="+mn-lt"/>
              <a:ea typeface="+mn-ea"/>
              <a:cs typeface="+mn-cs"/>
            </a:rPr>
            <a:t>　○ 教育文化振興基金：奨学金貸与事業及び小・中学校ＩＴ設備整備事業の財源として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億円を取り崩したことにより減少した。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行政庁舎建設基金：本庁舎建設の財源として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億円を積立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した。</a:t>
          </a:r>
          <a:endParaRPr lang="ja-JP" altLang="ja-JP">
            <a:effectLst/>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ea"/>
              <a:ea typeface="+mn-ea"/>
              <a:cs typeface="+mn-cs"/>
            </a:rPr>
            <a:t>各基金の設置目的と事業内容に基づき、計画的に積立</a:t>
          </a:r>
          <a:r>
            <a:rPr kumimoji="1" lang="ja-JP" altLang="en-US" sz="1100">
              <a:solidFill>
                <a:schemeClr val="dk1"/>
              </a:solidFill>
              <a:effectLst/>
              <a:latin typeface="+mn-ea"/>
              <a:ea typeface="+mn-ea"/>
              <a:cs typeface="+mn-cs"/>
            </a:rPr>
            <a:t>て</a:t>
          </a:r>
          <a:r>
            <a:rPr kumimoji="1" lang="ja-JP" altLang="ja-JP" sz="1100">
              <a:solidFill>
                <a:schemeClr val="dk1"/>
              </a:solidFill>
              <a:effectLst/>
              <a:latin typeface="+mn-ea"/>
              <a:ea typeface="+mn-ea"/>
              <a:cs typeface="+mn-cs"/>
            </a:rPr>
            <a:t>と取崩</a:t>
          </a:r>
          <a:r>
            <a:rPr kumimoji="1" lang="ja-JP" altLang="en-US" sz="1100">
              <a:solidFill>
                <a:schemeClr val="dk1"/>
              </a:solidFill>
              <a:effectLst/>
              <a:latin typeface="+mn-ea"/>
              <a:ea typeface="+mn-ea"/>
              <a:cs typeface="+mn-cs"/>
            </a:rPr>
            <a:t>し</a:t>
          </a:r>
          <a:r>
            <a:rPr kumimoji="1" lang="ja-JP" altLang="ja-JP" sz="1100">
              <a:solidFill>
                <a:schemeClr val="dk1"/>
              </a:solidFill>
              <a:effectLst/>
              <a:latin typeface="+mn-ea"/>
              <a:ea typeface="+mn-ea"/>
              <a:cs typeface="+mn-cs"/>
            </a:rPr>
            <a:t>を行う。</a:t>
          </a:r>
          <a:endParaRPr lang="ja-JP" altLang="ja-JP" sz="1100">
            <a:effectLst/>
            <a:latin typeface="+mn-ea"/>
            <a:ea typeface="+mn-ea"/>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年度当初予算では、財政調整基金繰入金を</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億円見込んでいたが、決算に伴う前年度繰越金の増などにより、取崩しを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億円に抑制できたことで年度末の残高が前年度よりも</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億円増加した。</a:t>
          </a:r>
          <a:endParaRPr lang="ja-JP" altLang="ja-JP">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残高の目標値を標準財政規模の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％程度とし、前年度繰越金の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以上の額及び預金等による運用利子を積み立て、近年多発する自然災害の備えとして可能な範囲で積み増しを行う。令和元年度末の残高は</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億円程度と見込んでいる。</a:t>
          </a:r>
          <a:endParaRPr lang="ja-JP" altLang="ja-JP">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財源対策債等の元利償還に係る財源として</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億円を取り崩したことによ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した。</a:t>
          </a:r>
          <a:endParaRPr lang="ja-JP" altLang="ja-JP">
            <a:effectLst/>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市債残高の状況や公債費負担の今後見通しに応じて積立てを行い、財源対策債等のほか、繰上償還を行う市債、他年度に比べて償還額が著しく多額となる年度における市債の元利償還金の財源として取崩しを行う。令和元年度末の残高は</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億円程度と見込んでいる。</a:t>
          </a:r>
          <a:endParaRPr lang="ja-JP" altLang="ja-JP">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257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59473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％となり、類似団体の平均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を下回っている。今後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年７月策定の佐渡市公共施設等総合管理計画に基づき</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、公共施設等の適正な管理や有効活用を図っていく。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127125" y="66054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772811" y="65116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127125" y="6253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772811" y="6159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127125" y="5548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772811" y="5455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127125" y="519662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77281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35</xdr:row>
      <xdr:rowOff>69850</xdr:rowOff>
    </xdr:to>
    <xdr:cxnSp macro="">
      <xdr:nvCxnSpPr>
        <xdr:cNvPr id="64" name="直線コネクタ 63"/>
        <xdr:cNvCxnSpPr/>
      </xdr:nvCxnSpPr>
      <xdr:spPr>
        <a:xfrm flipV="1">
          <a:off x="4206240" y="5099685"/>
          <a:ext cx="1270" cy="1591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73677</xdr:rowOff>
    </xdr:from>
    <xdr:ext cx="405111" cy="259045"/>
    <xdr:sp macro="" textlink="">
      <xdr:nvSpPr>
        <xdr:cNvPr id="65" name="有形固定資産減価償却率最小値テキスト"/>
        <xdr:cNvSpPr txBox="1"/>
      </xdr:nvSpPr>
      <xdr:spPr>
        <a:xfrm>
          <a:off x="4258945" y="669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69850</xdr:rowOff>
    </xdr:from>
    <xdr:to>
      <xdr:col>23</xdr:col>
      <xdr:colOff>174625</xdr:colOff>
      <xdr:row>35</xdr:row>
      <xdr:rowOff>69850</xdr:rowOff>
    </xdr:to>
    <xdr:cxnSp macro="">
      <xdr:nvCxnSpPr>
        <xdr:cNvPr id="66" name="直線コネクタ 65"/>
        <xdr:cNvCxnSpPr/>
      </xdr:nvCxnSpPr>
      <xdr:spPr>
        <a:xfrm>
          <a:off x="4119245" y="669163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67" name="有形固定資産減価償却率最大値テキスト"/>
        <xdr:cNvSpPr txBox="1"/>
      </xdr:nvSpPr>
      <xdr:spPr>
        <a:xfrm>
          <a:off x="4258945" y="487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68" name="直線コネクタ 67"/>
        <xdr:cNvCxnSpPr/>
      </xdr:nvCxnSpPr>
      <xdr:spPr>
        <a:xfrm>
          <a:off x="4119245" y="509968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82355</xdr:rowOff>
    </xdr:from>
    <xdr:ext cx="405111" cy="259045"/>
    <xdr:sp macro="" textlink="">
      <xdr:nvSpPr>
        <xdr:cNvPr id="69" name="有形固定資産減価償却率平均値テキスト"/>
        <xdr:cNvSpPr txBox="1"/>
      </xdr:nvSpPr>
      <xdr:spPr>
        <a:xfrm>
          <a:off x="4258945" y="56982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59478</xdr:rowOff>
    </xdr:from>
    <xdr:to>
      <xdr:col>23</xdr:col>
      <xdr:colOff>136525</xdr:colOff>
      <xdr:row>30</xdr:row>
      <xdr:rowOff>161078</xdr:rowOff>
    </xdr:to>
    <xdr:sp macro="" textlink="">
      <xdr:nvSpPr>
        <xdr:cNvPr id="70" name="フローチャート: 判断 69"/>
        <xdr:cNvSpPr/>
      </xdr:nvSpPr>
      <xdr:spPr>
        <a:xfrm>
          <a:off x="4157345" y="584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106257</xdr:rowOff>
    </xdr:from>
    <xdr:to>
      <xdr:col>19</xdr:col>
      <xdr:colOff>187325</xdr:colOff>
      <xdr:row>31</xdr:row>
      <xdr:rowOff>36407</xdr:rowOff>
    </xdr:to>
    <xdr:sp macro="" textlink="">
      <xdr:nvSpPr>
        <xdr:cNvPr id="71" name="フローチャート: 判断 70"/>
        <xdr:cNvSpPr/>
      </xdr:nvSpPr>
      <xdr:spPr>
        <a:xfrm>
          <a:off x="3537585" y="58898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2" name="フローチャート: 判断 71"/>
        <xdr:cNvSpPr/>
      </xdr:nvSpPr>
      <xdr:spPr>
        <a:xfrm>
          <a:off x="2867025" y="59543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60748</xdr:rowOff>
    </xdr:from>
    <xdr:to>
      <xdr:col>11</xdr:col>
      <xdr:colOff>187325</xdr:colOff>
      <xdr:row>31</xdr:row>
      <xdr:rowOff>162348</xdr:rowOff>
    </xdr:to>
    <xdr:sp macro="" textlink="">
      <xdr:nvSpPr>
        <xdr:cNvPr id="73" name="フローチャート: 判断 72"/>
        <xdr:cNvSpPr/>
      </xdr:nvSpPr>
      <xdr:spPr>
        <a:xfrm>
          <a:off x="2196465" y="6011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57362</xdr:rowOff>
    </xdr:from>
    <xdr:to>
      <xdr:col>23</xdr:col>
      <xdr:colOff>136525</xdr:colOff>
      <xdr:row>34</xdr:row>
      <xdr:rowOff>158962</xdr:rowOff>
    </xdr:to>
    <xdr:sp macro="" textlink="">
      <xdr:nvSpPr>
        <xdr:cNvPr id="79" name="楕円 78"/>
        <xdr:cNvSpPr/>
      </xdr:nvSpPr>
      <xdr:spPr>
        <a:xfrm>
          <a:off x="4157345" y="651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35789</xdr:rowOff>
    </xdr:from>
    <xdr:ext cx="405111" cy="259045"/>
    <xdr:sp macro="" textlink="">
      <xdr:nvSpPr>
        <xdr:cNvPr id="80" name="有形固定資産減価償却率該当値テキスト"/>
        <xdr:cNvSpPr txBox="1"/>
      </xdr:nvSpPr>
      <xdr:spPr>
        <a:xfrm>
          <a:off x="4258945" y="648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100542</xdr:rowOff>
    </xdr:from>
    <xdr:to>
      <xdr:col>19</xdr:col>
      <xdr:colOff>187325</xdr:colOff>
      <xdr:row>35</xdr:row>
      <xdr:rowOff>30692</xdr:rowOff>
    </xdr:to>
    <xdr:sp macro="" textlink="">
      <xdr:nvSpPr>
        <xdr:cNvPr id="81" name="楕円 80"/>
        <xdr:cNvSpPr/>
      </xdr:nvSpPr>
      <xdr:spPr>
        <a:xfrm>
          <a:off x="3537585" y="6554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108162</xdr:rowOff>
    </xdr:from>
    <xdr:to>
      <xdr:col>23</xdr:col>
      <xdr:colOff>85725</xdr:colOff>
      <xdr:row>34</xdr:row>
      <xdr:rowOff>151342</xdr:rowOff>
    </xdr:to>
    <xdr:cxnSp macro="">
      <xdr:nvCxnSpPr>
        <xdr:cNvPr id="82" name="直線コネクタ 81"/>
        <xdr:cNvCxnSpPr/>
      </xdr:nvCxnSpPr>
      <xdr:spPr>
        <a:xfrm flipV="1">
          <a:off x="3588385" y="6562302"/>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119592</xdr:rowOff>
    </xdr:from>
    <xdr:to>
      <xdr:col>15</xdr:col>
      <xdr:colOff>187325</xdr:colOff>
      <xdr:row>33</xdr:row>
      <xdr:rowOff>49742</xdr:rowOff>
    </xdr:to>
    <xdr:sp macro="" textlink="">
      <xdr:nvSpPr>
        <xdr:cNvPr id="83" name="楕円 82"/>
        <xdr:cNvSpPr/>
      </xdr:nvSpPr>
      <xdr:spPr>
        <a:xfrm>
          <a:off x="2867025" y="62384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170392</xdr:rowOff>
    </xdr:from>
    <xdr:to>
      <xdr:col>19</xdr:col>
      <xdr:colOff>136525</xdr:colOff>
      <xdr:row>34</xdr:row>
      <xdr:rowOff>151342</xdr:rowOff>
    </xdr:to>
    <xdr:cxnSp macro="">
      <xdr:nvCxnSpPr>
        <xdr:cNvPr id="84" name="直線コネクタ 83"/>
        <xdr:cNvCxnSpPr/>
      </xdr:nvCxnSpPr>
      <xdr:spPr>
        <a:xfrm>
          <a:off x="2917825" y="6289252"/>
          <a:ext cx="67056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52934</xdr:rowOff>
    </xdr:from>
    <xdr:ext cx="405111" cy="259045"/>
    <xdr:sp macro="" textlink="">
      <xdr:nvSpPr>
        <xdr:cNvPr id="85" name="n_1aveValue有形固定資産減価償却率"/>
        <xdr:cNvSpPr txBox="1"/>
      </xdr:nvSpPr>
      <xdr:spPr>
        <a:xfrm>
          <a:off x="3395989" y="566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86" name="n_2aveValue有形固定資産減価償却率"/>
        <xdr:cNvSpPr txBox="1"/>
      </xdr:nvSpPr>
      <xdr:spPr>
        <a:xfrm>
          <a:off x="2738129" y="573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7425</xdr:rowOff>
    </xdr:from>
    <xdr:ext cx="405111" cy="259045"/>
    <xdr:sp macro="" textlink="">
      <xdr:nvSpPr>
        <xdr:cNvPr id="87" name="n_3aveValue有形固定資産減価償却率"/>
        <xdr:cNvSpPr txBox="1"/>
      </xdr:nvSpPr>
      <xdr:spPr>
        <a:xfrm>
          <a:off x="2067569" y="579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21819</xdr:rowOff>
    </xdr:from>
    <xdr:ext cx="405111" cy="259045"/>
    <xdr:sp macro="" textlink="">
      <xdr:nvSpPr>
        <xdr:cNvPr id="88" name="n_1mainValue有形固定資産減価償却率"/>
        <xdr:cNvSpPr txBox="1"/>
      </xdr:nvSpPr>
      <xdr:spPr>
        <a:xfrm>
          <a:off x="3395989" y="664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40869</xdr:rowOff>
    </xdr:from>
    <xdr:ext cx="405111" cy="259045"/>
    <xdr:sp macro="" textlink="">
      <xdr:nvSpPr>
        <xdr:cNvPr id="89" name="n_2mainValue有形固定資産減価償却率"/>
        <xdr:cNvSpPr txBox="1"/>
      </xdr:nvSpPr>
      <xdr:spPr>
        <a:xfrm>
          <a:off x="2738129" y="632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775.6</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となり、類似団体の平均を上回っている。</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地方債残高は年々減少傾向にあるものの、平成</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地域振興基金等</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の取崩しを行ったため、将来負担額への充当可能財源が減少したほか、類似団体と比較して職員数が多く、人件費が高い水準にあるため、債務償還</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は類似団体の平均値を上回った。今後も公債費負担の適正化に取り組んでいくとともに、</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行政改革を推進し、人件費の削減に努めていく。</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6" name="テキスト ボックス 105"/>
        <xdr:cNvSpPr txBox="1"/>
      </xdr:nvSpPr>
      <xdr:spPr>
        <a:xfrm>
          <a:off x="9645528" y="651168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2" name="テキスト ボックス 111"/>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4" name="テキスト ボックス 113"/>
        <xdr:cNvSpPr txBox="1"/>
      </xdr:nvSpPr>
      <xdr:spPr>
        <a:xfrm>
          <a:off x="9486041" y="510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6" name="テキスト ボックス 115"/>
        <xdr:cNvSpPr txBox="1"/>
      </xdr:nvSpPr>
      <xdr:spPr>
        <a:xfrm>
          <a:off x="9486041" y="4754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55781</xdr:rowOff>
    </xdr:from>
    <xdr:to>
      <xdr:col>76</xdr:col>
      <xdr:colOff>21589</xdr:colOff>
      <xdr:row>34</xdr:row>
      <xdr:rowOff>151342</xdr:rowOff>
    </xdr:to>
    <xdr:cxnSp macro="">
      <xdr:nvCxnSpPr>
        <xdr:cNvPr id="118" name="直線コネクタ 117"/>
        <xdr:cNvCxnSpPr/>
      </xdr:nvCxnSpPr>
      <xdr:spPr>
        <a:xfrm flipV="1">
          <a:off x="13027660" y="5168801"/>
          <a:ext cx="1269" cy="143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9" name="債務償還比率最小値テキスト"/>
        <xdr:cNvSpPr txBox="1"/>
      </xdr:nvSpPr>
      <xdr:spPr>
        <a:xfrm>
          <a:off x="13080365" y="66093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0" name="直線コネクタ 119"/>
        <xdr:cNvCxnSpPr/>
      </xdr:nvCxnSpPr>
      <xdr:spPr>
        <a:xfrm>
          <a:off x="12963525" y="6605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2458</xdr:rowOff>
    </xdr:from>
    <xdr:ext cx="560923" cy="259045"/>
    <xdr:sp macro="" textlink="">
      <xdr:nvSpPr>
        <xdr:cNvPr id="121" name="債務償還比率最大値テキスト"/>
        <xdr:cNvSpPr txBox="1"/>
      </xdr:nvSpPr>
      <xdr:spPr>
        <a:xfrm>
          <a:off x="13080365" y="49478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55781</xdr:rowOff>
    </xdr:from>
    <xdr:to>
      <xdr:col>76</xdr:col>
      <xdr:colOff>111125</xdr:colOff>
      <xdr:row>26</xdr:row>
      <xdr:rowOff>55781</xdr:rowOff>
    </xdr:to>
    <xdr:cxnSp macro="">
      <xdr:nvCxnSpPr>
        <xdr:cNvPr id="122" name="直線コネクタ 121"/>
        <xdr:cNvCxnSpPr/>
      </xdr:nvCxnSpPr>
      <xdr:spPr>
        <a:xfrm>
          <a:off x="12963525" y="51688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165695</xdr:rowOff>
    </xdr:from>
    <xdr:ext cx="469744" cy="259045"/>
    <xdr:sp macro="" textlink="">
      <xdr:nvSpPr>
        <xdr:cNvPr id="123" name="債務償還比率平均値テキスト"/>
        <xdr:cNvSpPr txBox="1"/>
      </xdr:nvSpPr>
      <xdr:spPr>
        <a:xfrm>
          <a:off x="13080365" y="5781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15818</xdr:rowOff>
    </xdr:from>
    <xdr:to>
      <xdr:col>76</xdr:col>
      <xdr:colOff>73025</xdr:colOff>
      <xdr:row>30</xdr:row>
      <xdr:rowOff>117418</xdr:rowOff>
    </xdr:to>
    <xdr:sp macro="" textlink="">
      <xdr:nvSpPr>
        <xdr:cNvPr id="124" name="フローチャート: 判断 123"/>
        <xdr:cNvSpPr/>
      </xdr:nvSpPr>
      <xdr:spPr>
        <a:xfrm>
          <a:off x="13001625" y="57993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19657</xdr:rowOff>
    </xdr:from>
    <xdr:to>
      <xdr:col>72</xdr:col>
      <xdr:colOff>123825</xdr:colOff>
      <xdr:row>30</xdr:row>
      <xdr:rowOff>121257</xdr:rowOff>
    </xdr:to>
    <xdr:sp macro="" textlink="">
      <xdr:nvSpPr>
        <xdr:cNvPr id="125" name="フローチャート: 判断 124"/>
        <xdr:cNvSpPr/>
      </xdr:nvSpPr>
      <xdr:spPr>
        <a:xfrm>
          <a:off x="12359005" y="5803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27503</xdr:rowOff>
    </xdr:from>
    <xdr:to>
      <xdr:col>76</xdr:col>
      <xdr:colOff>73025</xdr:colOff>
      <xdr:row>29</xdr:row>
      <xdr:rowOff>129103</xdr:rowOff>
    </xdr:to>
    <xdr:sp macro="" textlink="">
      <xdr:nvSpPr>
        <xdr:cNvPr id="131" name="楕円 130"/>
        <xdr:cNvSpPr/>
      </xdr:nvSpPr>
      <xdr:spPr>
        <a:xfrm>
          <a:off x="13001625" y="56434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50380</xdr:rowOff>
    </xdr:from>
    <xdr:ext cx="469744" cy="259045"/>
    <xdr:sp macro="" textlink="">
      <xdr:nvSpPr>
        <xdr:cNvPr id="132" name="債務償還比率該当値テキスト"/>
        <xdr:cNvSpPr txBox="1"/>
      </xdr:nvSpPr>
      <xdr:spPr>
        <a:xfrm>
          <a:off x="13080365" y="549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37698</xdr:rowOff>
    </xdr:from>
    <xdr:to>
      <xdr:col>72</xdr:col>
      <xdr:colOff>123825</xdr:colOff>
      <xdr:row>29</xdr:row>
      <xdr:rowOff>139298</xdr:rowOff>
    </xdr:to>
    <xdr:sp macro="" textlink="">
      <xdr:nvSpPr>
        <xdr:cNvPr id="133" name="楕円 132"/>
        <xdr:cNvSpPr/>
      </xdr:nvSpPr>
      <xdr:spPr>
        <a:xfrm>
          <a:off x="12359005" y="56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78303</xdr:rowOff>
    </xdr:from>
    <xdr:to>
      <xdr:col>76</xdr:col>
      <xdr:colOff>22225</xdr:colOff>
      <xdr:row>29</xdr:row>
      <xdr:rowOff>88498</xdr:rowOff>
    </xdr:to>
    <xdr:cxnSp macro="">
      <xdr:nvCxnSpPr>
        <xdr:cNvPr id="134" name="直線コネクタ 133"/>
        <xdr:cNvCxnSpPr/>
      </xdr:nvCxnSpPr>
      <xdr:spPr>
        <a:xfrm flipV="1">
          <a:off x="12409805" y="5694243"/>
          <a:ext cx="61976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112384</xdr:rowOff>
    </xdr:from>
    <xdr:ext cx="469744" cy="259045"/>
    <xdr:sp macro="" textlink="">
      <xdr:nvSpPr>
        <xdr:cNvPr id="135" name="n_1aveValue債務償還比率"/>
        <xdr:cNvSpPr txBox="1"/>
      </xdr:nvSpPr>
      <xdr:spPr>
        <a:xfrm>
          <a:off x="12185092" y="589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155825</xdr:rowOff>
    </xdr:from>
    <xdr:ext cx="469744" cy="259045"/>
    <xdr:sp macro="" textlink="">
      <xdr:nvSpPr>
        <xdr:cNvPr id="136" name="n_1mainValue債務償還比率"/>
        <xdr:cNvSpPr txBox="1"/>
      </xdr:nvSpPr>
      <xdr:spPr>
        <a:xfrm>
          <a:off x="12185092" y="543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7" name="正方形/長方形 136"/>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8" name="正方形/長方形 137"/>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9" name="テキスト ボックス 138"/>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0" name="テキスト ボックス 139"/>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1" name="テキスト ボックス 140"/>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2" name="テキスト ボックス 141"/>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83820</xdr:rowOff>
    </xdr:from>
    <xdr:to>
      <xdr:col>24</xdr:col>
      <xdr:colOff>62865</xdr:colOff>
      <xdr:row>42</xdr:row>
      <xdr:rowOff>74295</xdr:rowOff>
    </xdr:to>
    <xdr:cxnSp macro="">
      <xdr:nvCxnSpPr>
        <xdr:cNvPr id="56" name="直線コネクタ 55"/>
        <xdr:cNvCxnSpPr/>
      </xdr:nvCxnSpPr>
      <xdr:spPr>
        <a:xfrm flipV="1">
          <a:off x="4086225" y="5615940"/>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78122</xdr:rowOff>
    </xdr:from>
    <xdr:ext cx="405111" cy="259045"/>
    <xdr:sp macro="" textlink="">
      <xdr:nvSpPr>
        <xdr:cNvPr id="57" name="【道路】&#10;有形固定資産減価償却率最小値テキスト"/>
        <xdr:cNvSpPr txBox="1"/>
      </xdr:nvSpPr>
      <xdr:spPr>
        <a:xfrm>
          <a:off x="4124960" y="711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74295</xdr:rowOff>
    </xdr:from>
    <xdr:to>
      <xdr:col>24</xdr:col>
      <xdr:colOff>152400</xdr:colOff>
      <xdr:row>42</xdr:row>
      <xdr:rowOff>74295</xdr:rowOff>
    </xdr:to>
    <xdr:cxnSp macro="">
      <xdr:nvCxnSpPr>
        <xdr:cNvPr id="58" name="直線コネクタ 57"/>
        <xdr:cNvCxnSpPr/>
      </xdr:nvCxnSpPr>
      <xdr:spPr>
        <a:xfrm>
          <a:off x="4020820" y="711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30497</xdr:rowOff>
    </xdr:from>
    <xdr:ext cx="405111" cy="259045"/>
    <xdr:sp macro="" textlink="">
      <xdr:nvSpPr>
        <xdr:cNvPr id="59" name="【道路】&#10;有形固定資産減価償却率最大値テキスト"/>
        <xdr:cNvSpPr txBox="1"/>
      </xdr:nvSpPr>
      <xdr:spPr>
        <a:xfrm>
          <a:off x="4124960" y="539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83820</xdr:rowOff>
    </xdr:from>
    <xdr:to>
      <xdr:col>24</xdr:col>
      <xdr:colOff>152400</xdr:colOff>
      <xdr:row>33</xdr:row>
      <xdr:rowOff>83820</xdr:rowOff>
    </xdr:to>
    <xdr:cxnSp macro="">
      <xdr:nvCxnSpPr>
        <xdr:cNvPr id="60" name="直線コネクタ 59"/>
        <xdr:cNvCxnSpPr/>
      </xdr:nvCxnSpPr>
      <xdr:spPr>
        <a:xfrm>
          <a:off x="402082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57802</xdr:rowOff>
    </xdr:from>
    <xdr:ext cx="405111" cy="259045"/>
    <xdr:sp macro="" textlink="">
      <xdr:nvSpPr>
        <xdr:cNvPr id="61" name="【道路】&#10;有形固定資産減価償却率平均値テキスト"/>
        <xdr:cNvSpPr txBox="1"/>
      </xdr:nvSpPr>
      <xdr:spPr>
        <a:xfrm>
          <a:off x="4124960" y="6092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34925</xdr:rowOff>
    </xdr:from>
    <xdr:to>
      <xdr:col>24</xdr:col>
      <xdr:colOff>114300</xdr:colOff>
      <xdr:row>37</xdr:row>
      <xdr:rowOff>136525</xdr:rowOff>
    </xdr:to>
    <xdr:sp macro="" textlink="">
      <xdr:nvSpPr>
        <xdr:cNvPr id="62" name="フローチャート: 判断 61"/>
        <xdr:cNvSpPr/>
      </xdr:nvSpPr>
      <xdr:spPr>
        <a:xfrm>
          <a:off x="403606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3" name="フローチャート: 判断 62"/>
        <xdr:cNvSpPr/>
      </xdr:nvSpPr>
      <xdr:spPr>
        <a:xfrm>
          <a:off x="3312160" y="6290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111125</xdr:rowOff>
    </xdr:from>
    <xdr:to>
      <xdr:col>15</xdr:col>
      <xdr:colOff>101600</xdr:colOff>
      <xdr:row>38</xdr:row>
      <xdr:rowOff>41275</xdr:rowOff>
    </xdr:to>
    <xdr:sp macro="" textlink="">
      <xdr:nvSpPr>
        <xdr:cNvPr id="64" name="フローチャート: 判断 63"/>
        <xdr:cNvSpPr/>
      </xdr:nvSpPr>
      <xdr:spPr>
        <a:xfrm>
          <a:off x="2514600" y="6313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27305</xdr:rowOff>
    </xdr:from>
    <xdr:to>
      <xdr:col>10</xdr:col>
      <xdr:colOff>165100</xdr:colOff>
      <xdr:row>38</xdr:row>
      <xdr:rowOff>128905</xdr:rowOff>
    </xdr:to>
    <xdr:sp macro="" textlink="">
      <xdr:nvSpPr>
        <xdr:cNvPr id="65" name="フローチャート: 判断 64"/>
        <xdr:cNvSpPr/>
      </xdr:nvSpPr>
      <xdr:spPr>
        <a:xfrm>
          <a:off x="17399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1" name="楕円 70"/>
        <xdr:cNvSpPr/>
      </xdr:nvSpPr>
      <xdr:spPr>
        <a:xfrm>
          <a:off x="4036060" y="6466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74312</xdr:rowOff>
    </xdr:from>
    <xdr:ext cx="405111" cy="259045"/>
    <xdr:sp macro="" textlink="">
      <xdr:nvSpPr>
        <xdr:cNvPr id="72" name="【道路】&#10;有形固定資産減価償却率該当値テキスト"/>
        <xdr:cNvSpPr txBox="1"/>
      </xdr:nvSpPr>
      <xdr:spPr>
        <a:xfrm>
          <a:off x="412496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3" name="楕円 72"/>
        <xdr:cNvSpPr/>
      </xdr:nvSpPr>
      <xdr:spPr>
        <a:xfrm>
          <a:off x="331216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38</xdr:row>
      <xdr:rowOff>163830</xdr:rowOff>
    </xdr:to>
    <xdr:cxnSp macro="">
      <xdr:nvCxnSpPr>
        <xdr:cNvPr id="74" name="直線コネクタ 73"/>
        <xdr:cNvCxnSpPr/>
      </xdr:nvCxnSpPr>
      <xdr:spPr>
        <a:xfrm flipV="1">
          <a:off x="3355340" y="6517005"/>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113030</xdr:rowOff>
    </xdr:from>
    <xdr:to>
      <xdr:col>15</xdr:col>
      <xdr:colOff>101600</xdr:colOff>
      <xdr:row>39</xdr:row>
      <xdr:rowOff>43180</xdr:rowOff>
    </xdr:to>
    <xdr:sp macro="" textlink="">
      <xdr:nvSpPr>
        <xdr:cNvPr id="75" name="楕円 74"/>
        <xdr:cNvSpPr/>
      </xdr:nvSpPr>
      <xdr:spPr>
        <a:xfrm>
          <a:off x="2514600" y="6483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163830</xdr:rowOff>
    </xdr:from>
    <xdr:to>
      <xdr:col>19</xdr:col>
      <xdr:colOff>177800</xdr:colOff>
      <xdr:row>38</xdr:row>
      <xdr:rowOff>163830</xdr:rowOff>
    </xdr:to>
    <xdr:cxnSp macro="">
      <xdr:nvCxnSpPr>
        <xdr:cNvPr id="76" name="直線コネクタ 75"/>
        <xdr:cNvCxnSpPr/>
      </xdr:nvCxnSpPr>
      <xdr:spPr>
        <a:xfrm>
          <a:off x="2565400" y="65341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34942</xdr:rowOff>
    </xdr:from>
    <xdr:ext cx="405111" cy="259045"/>
    <xdr:sp macro="" textlink="">
      <xdr:nvSpPr>
        <xdr:cNvPr id="77" name="n_1aveValue【道路】&#10;有形固定資産減価償却率"/>
        <xdr:cNvSpPr txBox="1"/>
      </xdr:nvSpPr>
      <xdr:spPr>
        <a:xfrm>
          <a:off x="317056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78" name="n_2aveValue【道路】&#10;有形固定資産減価償却率"/>
        <xdr:cNvSpPr txBox="1"/>
      </xdr:nvSpPr>
      <xdr:spPr>
        <a:xfrm>
          <a:off x="238570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145432</xdr:rowOff>
    </xdr:from>
    <xdr:ext cx="405111" cy="259045"/>
    <xdr:sp macro="" textlink="">
      <xdr:nvSpPr>
        <xdr:cNvPr id="79" name="n_3aveValue【道路】&#10;有形固定資産減価償却率"/>
        <xdr:cNvSpPr txBox="1"/>
      </xdr:nvSpPr>
      <xdr:spPr>
        <a:xfrm>
          <a:off x="161100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0" name="n_1mainValue【道路】&#10;有形固定資産減価償却率"/>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1" name="n_2mainValue【道路】&#10;有形固定資産減価償却率"/>
        <xdr:cNvSpPr txBox="1"/>
      </xdr:nvSpPr>
      <xdr:spPr>
        <a:xfrm>
          <a:off x="238570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2" name="直線コネクタ 91"/>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3" name="テキスト ボックス 92"/>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4" name="直線コネクタ 93"/>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5" name="テキスト ボックス 94"/>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6" name="直線コネクタ 95"/>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7" name="テキスト ボックス 96"/>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8" name="直線コネクタ 97"/>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9" name="テキスト ボックス 98"/>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0" name="直線コネクタ 99"/>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1" name="テキスト ボックス 100"/>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2" name="直線コネクタ 101"/>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3" name="テキスト ボックス 102"/>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5" name="テキスト ボックス 104"/>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169828</xdr:rowOff>
    </xdr:from>
    <xdr:to>
      <xdr:col>54</xdr:col>
      <xdr:colOff>189865</xdr:colOff>
      <xdr:row>42</xdr:row>
      <xdr:rowOff>79237</xdr:rowOff>
    </xdr:to>
    <xdr:cxnSp macro="">
      <xdr:nvCxnSpPr>
        <xdr:cNvPr id="107" name="直線コネクタ 106"/>
        <xdr:cNvCxnSpPr/>
      </xdr:nvCxnSpPr>
      <xdr:spPr>
        <a:xfrm flipV="1">
          <a:off x="9219565" y="5701948"/>
          <a:ext cx="0" cy="1418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83064</xdr:rowOff>
    </xdr:from>
    <xdr:ext cx="469744" cy="259045"/>
    <xdr:sp macro="" textlink="">
      <xdr:nvSpPr>
        <xdr:cNvPr id="108" name="【道路】&#10;一人当たり延長最小値テキスト"/>
        <xdr:cNvSpPr txBox="1"/>
      </xdr:nvSpPr>
      <xdr:spPr>
        <a:xfrm>
          <a:off x="9258300" y="712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79237</xdr:rowOff>
    </xdr:from>
    <xdr:to>
      <xdr:col>55</xdr:col>
      <xdr:colOff>88900</xdr:colOff>
      <xdr:row>42</xdr:row>
      <xdr:rowOff>79237</xdr:rowOff>
    </xdr:to>
    <xdr:cxnSp macro="">
      <xdr:nvCxnSpPr>
        <xdr:cNvPr id="109" name="直線コネクタ 108"/>
        <xdr:cNvCxnSpPr/>
      </xdr:nvCxnSpPr>
      <xdr:spPr>
        <a:xfrm>
          <a:off x="9154160" y="71201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116505</xdr:rowOff>
    </xdr:from>
    <xdr:ext cx="534377" cy="259045"/>
    <xdr:sp macro="" textlink="">
      <xdr:nvSpPr>
        <xdr:cNvPr id="110" name="【道路】&#10;一人当たり延長最大値テキスト"/>
        <xdr:cNvSpPr txBox="1"/>
      </xdr:nvSpPr>
      <xdr:spPr>
        <a:xfrm>
          <a:off x="9258300" y="548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169828</xdr:rowOff>
    </xdr:from>
    <xdr:to>
      <xdr:col>55</xdr:col>
      <xdr:colOff>88900</xdr:colOff>
      <xdr:row>33</xdr:row>
      <xdr:rowOff>169828</xdr:rowOff>
    </xdr:to>
    <xdr:cxnSp macro="">
      <xdr:nvCxnSpPr>
        <xdr:cNvPr id="111" name="直線コネクタ 110"/>
        <xdr:cNvCxnSpPr/>
      </xdr:nvCxnSpPr>
      <xdr:spPr>
        <a:xfrm>
          <a:off x="9154160" y="5701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132333</xdr:rowOff>
    </xdr:from>
    <xdr:ext cx="534377" cy="259045"/>
    <xdr:sp macro="" textlink="">
      <xdr:nvSpPr>
        <xdr:cNvPr id="112" name="【道路】&#10;一人当たり延長平均値テキスト"/>
        <xdr:cNvSpPr txBox="1"/>
      </xdr:nvSpPr>
      <xdr:spPr>
        <a:xfrm>
          <a:off x="9258300" y="650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153906</xdr:rowOff>
    </xdr:from>
    <xdr:to>
      <xdr:col>55</xdr:col>
      <xdr:colOff>50800</xdr:colOff>
      <xdr:row>39</xdr:row>
      <xdr:rowOff>84056</xdr:rowOff>
    </xdr:to>
    <xdr:sp macro="" textlink="">
      <xdr:nvSpPr>
        <xdr:cNvPr id="113" name="フローチャート: 判断 112"/>
        <xdr:cNvSpPr/>
      </xdr:nvSpPr>
      <xdr:spPr>
        <a:xfrm>
          <a:off x="9192260" y="6524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137349</xdr:rowOff>
    </xdr:from>
    <xdr:to>
      <xdr:col>50</xdr:col>
      <xdr:colOff>165100</xdr:colOff>
      <xdr:row>39</xdr:row>
      <xdr:rowOff>67499</xdr:rowOff>
    </xdr:to>
    <xdr:sp macro="" textlink="">
      <xdr:nvSpPr>
        <xdr:cNvPr id="114" name="フローチャート: 判断 113"/>
        <xdr:cNvSpPr/>
      </xdr:nvSpPr>
      <xdr:spPr>
        <a:xfrm>
          <a:off x="8445500" y="6507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149399</xdr:rowOff>
    </xdr:from>
    <xdr:to>
      <xdr:col>46</xdr:col>
      <xdr:colOff>38100</xdr:colOff>
      <xdr:row>38</xdr:row>
      <xdr:rowOff>79549</xdr:rowOff>
    </xdr:to>
    <xdr:sp macro="" textlink="">
      <xdr:nvSpPr>
        <xdr:cNvPr id="115" name="フローチャート: 判断 114"/>
        <xdr:cNvSpPr/>
      </xdr:nvSpPr>
      <xdr:spPr>
        <a:xfrm>
          <a:off x="7670800" y="63520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6361</xdr:rowOff>
    </xdr:from>
    <xdr:to>
      <xdr:col>41</xdr:col>
      <xdr:colOff>101600</xdr:colOff>
      <xdr:row>39</xdr:row>
      <xdr:rowOff>107961</xdr:rowOff>
    </xdr:to>
    <xdr:sp macro="" textlink="">
      <xdr:nvSpPr>
        <xdr:cNvPr id="116" name="フローチャート: 判断 115"/>
        <xdr:cNvSpPr/>
      </xdr:nvSpPr>
      <xdr:spPr>
        <a:xfrm>
          <a:off x="6873240" y="654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119028</xdr:rowOff>
    </xdr:from>
    <xdr:to>
      <xdr:col>55</xdr:col>
      <xdr:colOff>50800</xdr:colOff>
      <xdr:row>34</xdr:row>
      <xdr:rowOff>49178</xdr:rowOff>
    </xdr:to>
    <xdr:sp macro="" textlink="">
      <xdr:nvSpPr>
        <xdr:cNvPr id="122" name="楕円 121"/>
        <xdr:cNvSpPr/>
      </xdr:nvSpPr>
      <xdr:spPr>
        <a:xfrm>
          <a:off x="9192260" y="56511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72055</xdr:rowOff>
    </xdr:from>
    <xdr:ext cx="534377" cy="259045"/>
    <xdr:sp macro="" textlink="">
      <xdr:nvSpPr>
        <xdr:cNvPr id="123" name="【道路】&#10;一人当たり延長該当値テキスト"/>
        <xdr:cNvSpPr txBox="1"/>
      </xdr:nvSpPr>
      <xdr:spPr>
        <a:xfrm>
          <a:off x="9258300" y="560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151228</xdr:rowOff>
    </xdr:from>
    <xdr:to>
      <xdr:col>50</xdr:col>
      <xdr:colOff>165100</xdr:colOff>
      <xdr:row>34</xdr:row>
      <xdr:rowOff>81378</xdr:rowOff>
    </xdr:to>
    <xdr:sp macro="" textlink="">
      <xdr:nvSpPr>
        <xdr:cNvPr id="124" name="楕円 123"/>
        <xdr:cNvSpPr/>
      </xdr:nvSpPr>
      <xdr:spPr>
        <a:xfrm>
          <a:off x="8445500" y="5683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169828</xdr:rowOff>
    </xdr:from>
    <xdr:to>
      <xdr:col>55</xdr:col>
      <xdr:colOff>0</xdr:colOff>
      <xdr:row>34</xdr:row>
      <xdr:rowOff>30578</xdr:rowOff>
    </xdr:to>
    <xdr:cxnSp macro="">
      <xdr:nvCxnSpPr>
        <xdr:cNvPr id="125" name="直線コネクタ 124"/>
        <xdr:cNvCxnSpPr/>
      </xdr:nvCxnSpPr>
      <xdr:spPr>
        <a:xfrm flipV="1">
          <a:off x="8496300" y="5701948"/>
          <a:ext cx="723900" cy="2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3716</xdr:rowOff>
    </xdr:from>
    <xdr:to>
      <xdr:col>46</xdr:col>
      <xdr:colOff>38100</xdr:colOff>
      <xdr:row>34</xdr:row>
      <xdr:rowOff>105316</xdr:rowOff>
    </xdr:to>
    <xdr:sp macro="" textlink="">
      <xdr:nvSpPr>
        <xdr:cNvPr id="126" name="楕円 125"/>
        <xdr:cNvSpPr/>
      </xdr:nvSpPr>
      <xdr:spPr>
        <a:xfrm>
          <a:off x="7670800" y="57034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30578</xdr:rowOff>
    </xdr:from>
    <xdr:to>
      <xdr:col>50</xdr:col>
      <xdr:colOff>114300</xdr:colOff>
      <xdr:row>34</xdr:row>
      <xdr:rowOff>54516</xdr:rowOff>
    </xdr:to>
    <xdr:cxnSp macro="">
      <xdr:nvCxnSpPr>
        <xdr:cNvPr id="127" name="直線コネクタ 126"/>
        <xdr:cNvCxnSpPr/>
      </xdr:nvCxnSpPr>
      <xdr:spPr>
        <a:xfrm flipV="1">
          <a:off x="7713980" y="5730338"/>
          <a:ext cx="782320" cy="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58626</xdr:rowOff>
    </xdr:from>
    <xdr:ext cx="534377" cy="259045"/>
    <xdr:sp macro="" textlink="">
      <xdr:nvSpPr>
        <xdr:cNvPr id="128" name="n_1aveValue【道路】&#10;一人当たり延長"/>
        <xdr:cNvSpPr txBox="1"/>
      </xdr:nvSpPr>
      <xdr:spPr>
        <a:xfrm>
          <a:off x="8239271" y="659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70676</xdr:rowOff>
    </xdr:from>
    <xdr:ext cx="534377" cy="259045"/>
    <xdr:sp macro="" textlink="">
      <xdr:nvSpPr>
        <xdr:cNvPr id="129" name="n_2aveValue【道路】&#10;一人当たり延長"/>
        <xdr:cNvSpPr txBox="1"/>
      </xdr:nvSpPr>
      <xdr:spPr>
        <a:xfrm>
          <a:off x="7477271" y="6440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124488</xdr:rowOff>
    </xdr:from>
    <xdr:ext cx="534377" cy="259045"/>
    <xdr:sp macro="" textlink="">
      <xdr:nvSpPr>
        <xdr:cNvPr id="130" name="n_3aveValue【道路】&#10;一人当たり延長"/>
        <xdr:cNvSpPr txBox="1"/>
      </xdr:nvSpPr>
      <xdr:spPr>
        <a:xfrm>
          <a:off x="6702571" y="632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97905</xdr:rowOff>
    </xdr:from>
    <xdr:ext cx="534377" cy="259045"/>
    <xdr:sp macro="" textlink="">
      <xdr:nvSpPr>
        <xdr:cNvPr id="131" name="n_1mainValue【道路】&#10;一人当たり延長"/>
        <xdr:cNvSpPr txBox="1"/>
      </xdr:nvSpPr>
      <xdr:spPr>
        <a:xfrm>
          <a:off x="8239271" y="546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121843</xdr:rowOff>
    </xdr:from>
    <xdr:ext cx="534377" cy="259045"/>
    <xdr:sp macro="" textlink="">
      <xdr:nvSpPr>
        <xdr:cNvPr id="132" name="n_2mainValue【道路】&#10;一人当たり延長"/>
        <xdr:cNvSpPr txBox="1"/>
      </xdr:nvSpPr>
      <xdr:spPr>
        <a:xfrm>
          <a:off x="7477271" y="548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3" name="正方形/長方形 132"/>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4" name="正方形/長方形 133"/>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5" name="正方形/長方形 134"/>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6" name="正方形/長方形 135"/>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7" name="正方形/長方形 136"/>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8" name="正方形/長方形 137"/>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9" name="正方形/長方形 138"/>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0" name="正方形/長方形 139"/>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1" name="テキスト ボックス 140"/>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2" name="直線コネクタ 141"/>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3" name="直線コネクタ 142"/>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4" name="テキスト ボックス 143"/>
        <xdr:cNvSpPr txBox="1"/>
      </xdr:nvSpPr>
      <xdr:spPr>
        <a:xfrm>
          <a:off x="37734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5" name="直線コネクタ 144"/>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6" name="テキスト ボックス 145"/>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7" name="直線コネクタ 146"/>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8" name="テキスト ボックス 147"/>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9" name="直線コネクタ 148"/>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0" name="テキスト ボックス 149"/>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1" name="直線コネクタ 150"/>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2" name="テキスト ボックス 151"/>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3" name="直線コネクタ 152"/>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4" name="テキスト ボックス 153"/>
        <xdr:cNvSpPr txBox="1"/>
      </xdr:nvSpPr>
      <xdr:spPr>
        <a:xfrm>
          <a:off x="27196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6" name="テキスト ボックス 155"/>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7"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135527</xdr:rowOff>
    </xdr:from>
    <xdr:to>
      <xdr:col>24</xdr:col>
      <xdr:colOff>62865</xdr:colOff>
      <xdr:row>64</xdr:row>
      <xdr:rowOff>130628</xdr:rowOff>
    </xdr:to>
    <xdr:cxnSp macro="">
      <xdr:nvCxnSpPr>
        <xdr:cNvPr id="158" name="直線コネクタ 157"/>
        <xdr:cNvCxnSpPr/>
      </xdr:nvCxnSpPr>
      <xdr:spPr>
        <a:xfrm flipV="1">
          <a:off x="4086225" y="9355727"/>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59" name="【橋りょう・トンネル】&#10;有形固定資産減価償却率最小値テキスト"/>
        <xdr:cNvSpPr txBox="1"/>
      </xdr:nvSpPr>
      <xdr:spPr>
        <a:xfrm>
          <a:off x="4124960" y="108634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0" name="直線コネクタ 159"/>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82204</xdr:rowOff>
    </xdr:from>
    <xdr:ext cx="405111" cy="259045"/>
    <xdr:sp macro="" textlink="">
      <xdr:nvSpPr>
        <xdr:cNvPr id="161" name="【橋りょう・トンネル】&#10;有形固定資産減価償却率最大値テキスト"/>
        <xdr:cNvSpPr txBox="1"/>
      </xdr:nvSpPr>
      <xdr:spPr>
        <a:xfrm>
          <a:off x="4124960" y="913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135527</xdr:rowOff>
    </xdr:from>
    <xdr:to>
      <xdr:col>24</xdr:col>
      <xdr:colOff>152400</xdr:colOff>
      <xdr:row>55</xdr:row>
      <xdr:rowOff>135527</xdr:rowOff>
    </xdr:to>
    <xdr:cxnSp macro="">
      <xdr:nvCxnSpPr>
        <xdr:cNvPr id="162" name="直線コネクタ 161"/>
        <xdr:cNvCxnSpPr/>
      </xdr:nvCxnSpPr>
      <xdr:spPr>
        <a:xfrm>
          <a:off x="4020820" y="9355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146793</xdr:rowOff>
    </xdr:from>
    <xdr:ext cx="405111" cy="259045"/>
    <xdr:sp macro="" textlink="">
      <xdr:nvSpPr>
        <xdr:cNvPr id="163" name="【橋りょう・トンネル】&#10;有形固定資産減価償却率平均値テキスト"/>
        <xdr:cNvSpPr txBox="1"/>
      </xdr:nvSpPr>
      <xdr:spPr>
        <a:xfrm>
          <a:off x="4124960" y="9702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123916</xdr:rowOff>
    </xdr:from>
    <xdr:to>
      <xdr:col>24</xdr:col>
      <xdr:colOff>114300</xdr:colOff>
      <xdr:row>59</xdr:row>
      <xdr:rowOff>54066</xdr:rowOff>
    </xdr:to>
    <xdr:sp macro="" textlink="">
      <xdr:nvSpPr>
        <xdr:cNvPr id="164" name="フローチャート: 判断 163"/>
        <xdr:cNvSpPr/>
      </xdr:nvSpPr>
      <xdr:spPr>
        <a:xfrm>
          <a:off x="4036060" y="98470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141877</xdr:rowOff>
    </xdr:from>
    <xdr:to>
      <xdr:col>20</xdr:col>
      <xdr:colOff>38100</xdr:colOff>
      <xdr:row>59</xdr:row>
      <xdr:rowOff>72027</xdr:rowOff>
    </xdr:to>
    <xdr:sp macro="" textlink="">
      <xdr:nvSpPr>
        <xdr:cNvPr id="165" name="フローチャート: 判断 164"/>
        <xdr:cNvSpPr/>
      </xdr:nvSpPr>
      <xdr:spPr>
        <a:xfrm>
          <a:off x="3312160" y="98649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66" name="フローチャート: 判断 165"/>
        <xdr:cNvSpPr/>
      </xdr:nvSpPr>
      <xdr:spPr>
        <a:xfrm>
          <a:off x="2514600" y="98845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153307</xdr:rowOff>
    </xdr:from>
    <xdr:to>
      <xdr:col>10</xdr:col>
      <xdr:colOff>165100</xdr:colOff>
      <xdr:row>59</xdr:row>
      <xdr:rowOff>83457</xdr:rowOff>
    </xdr:to>
    <xdr:sp macro="" textlink="">
      <xdr:nvSpPr>
        <xdr:cNvPr id="167" name="フローチャート: 判断 166"/>
        <xdr:cNvSpPr/>
      </xdr:nvSpPr>
      <xdr:spPr>
        <a:xfrm>
          <a:off x="1739900" y="98764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53703</xdr:rowOff>
    </xdr:from>
    <xdr:to>
      <xdr:col>24</xdr:col>
      <xdr:colOff>114300</xdr:colOff>
      <xdr:row>60</xdr:row>
      <xdr:rowOff>155303</xdr:rowOff>
    </xdr:to>
    <xdr:sp macro="" textlink="">
      <xdr:nvSpPr>
        <xdr:cNvPr id="173" name="楕円 172"/>
        <xdr:cNvSpPr/>
      </xdr:nvSpPr>
      <xdr:spPr>
        <a:xfrm>
          <a:off x="403606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32130</xdr:rowOff>
    </xdr:from>
    <xdr:ext cx="405111" cy="259045"/>
    <xdr:sp macro="" textlink="">
      <xdr:nvSpPr>
        <xdr:cNvPr id="174" name="【橋りょう・トンネル】&#10;有形固定資産減価償却率該当値テキスト"/>
        <xdr:cNvSpPr txBox="1"/>
      </xdr:nvSpPr>
      <xdr:spPr>
        <a:xfrm>
          <a:off x="4124960" y="1009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81462</xdr:rowOff>
    </xdr:from>
    <xdr:to>
      <xdr:col>20</xdr:col>
      <xdr:colOff>38100</xdr:colOff>
      <xdr:row>61</xdr:row>
      <xdr:rowOff>11612</xdr:rowOff>
    </xdr:to>
    <xdr:sp macro="" textlink="">
      <xdr:nvSpPr>
        <xdr:cNvPr id="175" name="楕円 174"/>
        <xdr:cNvSpPr/>
      </xdr:nvSpPr>
      <xdr:spPr>
        <a:xfrm>
          <a:off x="3312160" y="101398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104503</xdr:rowOff>
    </xdr:from>
    <xdr:to>
      <xdr:col>24</xdr:col>
      <xdr:colOff>63500</xdr:colOff>
      <xdr:row>60</xdr:row>
      <xdr:rowOff>132262</xdr:rowOff>
    </xdr:to>
    <xdr:cxnSp macro="">
      <xdr:nvCxnSpPr>
        <xdr:cNvPr id="176" name="直線コネクタ 175"/>
        <xdr:cNvCxnSpPr/>
      </xdr:nvCxnSpPr>
      <xdr:spPr>
        <a:xfrm flipV="1">
          <a:off x="3355340" y="10162903"/>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81462</xdr:rowOff>
    </xdr:from>
    <xdr:to>
      <xdr:col>15</xdr:col>
      <xdr:colOff>101600</xdr:colOff>
      <xdr:row>61</xdr:row>
      <xdr:rowOff>11612</xdr:rowOff>
    </xdr:to>
    <xdr:sp macro="" textlink="">
      <xdr:nvSpPr>
        <xdr:cNvPr id="177" name="楕円 176"/>
        <xdr:cNvSpPr/>
      </xdr:nvSpPr>
      <xdr:spPr>
        <a:xfrm>
          <a:off x="2514600" y="10139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132262</xdr:rowOff>
    </xdr:from>
    <xdr:to>
      <xdr:col>19</xdr:col>
      <xdr:colOff>177800</xdr:colOff>
      <xdr:row>60</xdr:row>
      <xdr:rowOff>132262</xdr:rowOff>
    </xdr:to>
    <xdr:cxnSp macro="">
      <xdr:nvCxnSpPr>
        <xdr:cNvPr id="178" name="直線コネクタ 177"/>
        <xdr:cNvCxnSpPr/>
      </xdr:nvCxnSpPr>
      <xdr:spPr>
        <a:xfrm>
          <a:off x="2565400" y="1019066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88554</xdr:rowOff>
    </xdr:from>
    <xdr:ext cx="405111" cy="259045"/>
    <xdr:sp macro="" textlink="">
      <xdr:nvSpPr>
        <xdr:cNvPr id="179" name="n_1aveValue【橋りょう・トンネル】&#10;有形固定資産減価償却率"/>
        <xdr:cNvSpPr txBox="1"/>
      </xdr:nvSpPr>
      <xdr:spPr>
        <a:xfrm>
          <a:off x="3170564" y="964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0" name="n_2aveValue【橋りょう・トンネル】&#10;有形固定資産減価償却率"/>
        <xdr:cNvSpPr txBox="1"/>
      </xdr:nvSpPr>
      <xdr:spPr>
        <a:xfrm>
          <a:off x="2385704" y="9663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99984</xdr:rowOff>
    </xdr:from>
    <xdr:ext cx="405111" cy="259045"/>
    <xdr:sp macro="" textlink="">
      <xdr:nvSpPr>
        <xdr:cNvPr id="181" name="n_3aveValue【橋りょう・トンネル】&#10;有形固定資産減価償却率"/>
        <xdr:cNvSpPr txBox="1"/>
      </xdr:nvSpPr>
      <xdr:spPr>
        <a:xfrm>
          <a:off x="1611004" y="96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2739</xdr:rowOff>
    </xdr:from>
    <xdr:ext cx="405111" cy="259045"/>
    <xdr:sp macro="" textlink="">
      <xdr:nvSpPr>
        <xdr:cNvPr id="182" name="n_1mainValue【橋りょう・トンネル】&#10;有形固定資産減価償却率"/>
        <xdr:cNvSpPr txBox="1"/>
      </xdr:nvSpPr>
      <xdr:spPr>
        <a:xfrm>
          <a:off x="3170564" y="1022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2739</xdr:rowOff>
    </xdr:from>
    <xdr:ext cx="405111" cy="259045"/>
    <xdr:sp macro="" textlink="">
      <xdr:nvSpPr>
        <xdr:cNvPr id="183" name="n_2mainValue【橋りょう・トンネル】&#10;有形固定資産減価償却率"/>
        <xdr:cNvSpPr txBox="1"/>
      </xdr:nvSpPr>
      <xdr:spPr>
        <a:xfrm>
          <a:off x="2385704" y="1022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4" name="正方形/長方形 183"/>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5" name="正方形/長方形 184"/>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6" name="正方形/長方形 185"/>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7" name="正方形/長方形 186"/>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8" name="正方形/長方形 187"/>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9" name="正方形/長方形 188"/>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0" name="正方形/長方形 189"/>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1" name="正方形/長方形 190"/>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2" name="テキスト ボックス 191"/>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3" name="直線コネクタ 192"/>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4" name="直線コネクタ 193"/>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5" name="テキスト ボックス 194"/>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6" name="直線コネクタ 195"/>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97" name="テキスト ボックス 196"/>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8" name="直線コネクタ 197"/>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9" name="テキスト ボックス 198"/>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0" name="直線コネクタ 199"/>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1" name="テキスト ボックス 200"/>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2" name="直線コネクタ 201"/>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3" name="テキスト ボックス 202"/>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4" name="直線コネクタ 203"/>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5" name="テキスト ボックス 204"/>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6"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159071</xdr:rowOff>
    </xdr:from>
    <xdr:to>
      <xdr:col>54</xdr:col>
      <xdr:colOff>189865</xdr:colOff>
      <xdr:row>64</xdr:row>
      <xdr:rowOff>76200</xdr:rowOff>
    </xdr:to>
    <xdr:cxnSp macro="">
      <xdr:nvCxnSpPr>
        <xdr:cNvPr id="207" name="直線コネクタ 206"/>
        <xdr:cNvCxnSpPr/>
      </xdr:nvCxnSpPr>
      <xdr:spPr>
        <a:xfrm flipV="1">
          <a:off x="9219565" y="9546911"/>
          <a:ext cx="0" cy="1258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08" name="【橋りょう・トンネル】&#10;一人当たり有形固定資産（償却資産）額最小値テキスト"/>
        <xdr:cNvSpPr txBox="1"/>
      </xdr:nvSpPr>
      <xdr:spPr>
        <a:xfrm>
          <a:off x="9258300" y="108089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09" name="直線コネクタ 208"/>
        <xdr:cNvCxnSpPr/>
      </xdr:nvCxnSpPr>
      <xdr:spPr>
        <a:xfrm>
          <a:off x="915416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105748</xdr:rowOff>
    </xdr:from>
    <xdr:ext cx="690189" cy="259045"/>
    <xdr:sp macro="" textlink="">
      <xdr:nvSpPr>
        <xdr:cNvPr id="210" name="【橋りょう・トンネル】&#10;一人当たり有形固定資産（償却資産）額最大値テキスト"/>
        <xdr:cNvSpPr txBox="1"/>
      </xdr:nvSpPr>
      <xdr:spPr>
        <a:xfrm>
          <a:off x="9258300" y="9325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3,382,492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159071</xdr:rowOff>
    </xdr:from>
    <xdr:to>
      <xdr:col>55</xdr:col>
      <xdr:colOff>88900</xdr:colOff>
      <xdr:row>56</xdr:row>
      <xdr:rowOff>159071</xdr:rowOff>
    </xdr:to>
    <xdr:cxnSp macro="">
      <xdr:nvCxnSpPr>
        <xdr:cNvPr id="211" name="直線コネクタ 210"/>
        <xdr:cNvCxnSpPr/>
      </xdr:nvCxnSpPr>
      <xdr:spPr>
        <a:xfrm>
          <a:off x="9154160" y="9546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93883</xdr:rowOff>
    </xdr:from>
    <xdr:ext cx="599010" cy="259045"/>
    <xdr:sp macro="" textlink="">
      <xdr:nvSpPr>
        <xdr:cNvPr id="212" name="【橋りょう・トンネル】&#10;一人当たり有形固定資産（償却資産）額平均値テキスト"/>
        <xdr:cNvSpPr txBox="1"/>
      </xdr:nvSpPr>
      <xdr:spPr>
        <a:xfrm>
          <a:off x="9258300" y="104875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71006</xdr:rowOff>
    </xdr:from>
    <xdr:to>
      <xdr:col>55</xdr:col>
      <xdr:colOff>50800</xdr:colOff>
      <xdr:row>64</xdr:row>
      <xdr:rowOff>1156</xdr:rowOff>
    </xdr:to>
    <xdr:sp macro="" textlink="">
      <xdr:nvSpPr>
        <xdr:cNvPr id="213" name="フローチャート: 判断 212"/>
        <xdr:cNvSpPr/>
      </xdr:nvSpPr>
      <xdr:spPr>
        <a:xfrm>
          <a:off x="9192260" y="106323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69290</xdr:rowOff>
    </xdr:from>
    <xdr:to>
      <xdr:col>50</xdr:col>
      <xdr:colOff>165100</xdr:colOff>
      <xdr:row>63</xdr:row>
      <xdr:rowOff>170890</xdr:rowOff>
    </xdr:to>
    <xdr:sp macro="" textlink="">
      <xdr:nvSpPr>
        <xdr:cNvPr id="214" name="フローチャート: 判断 213"/>
        <xdr:cNvSpPr/>
      </xdr:nvSpPr>
      <xdr:spPr>
        <a:xfrm>
          <a:off x="8445500" y="1063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74047</xdr:rowOff>
    </xdr:from>
    <xdr:to>
      <xdr:col>46</xdr:col>
      <xdr:colOff>38100</xdr:colOff>
      <xdr:row>64</xdr:row>
      <xdr:rowOff>4197</xdr:rowOff>
    </xdr:to>
    <xdr:sp macro="" textlink="">
      <xdr:nvSpPr>
        <xdr:cNvPr id="215" name="フローチャート: 判断 214"/>
        <xdr:cNvSpPr/>
      </xdr:nvSpPr>
      <xdr:spPr>
        <a:xfrm>
          <a:off x="7670800" y="106353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85473</xdr:rowOff>
    </xdr:from>
    <xdr:to>
      <xdr:col>41</xdr:col>
      <xdr:colOff>101600</xdr:colOff>
      <xdr:row>64</xdr:row>
      <xdr:rowOff>15623</xdr:rowOff>
    </xdr:to>
    <xdr:sp macro="" textlink="">
      <xdr:nvSpPr>
        <xdr:cNvPr id="216" name="フローチャート: 判断 215"/>
        <xdr:cNvSpPr/>
      </xdr:nvSpPr>
      <xdr:spPr>
        <a:xfrm>
          <a:off x="6873240" y="10646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7" name="テキスト ボックス 21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8" name="テキスト ボックス 21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9" name="テキスト ボックス 21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0" name="テキスト ボックス 21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1" name="テキスト ボックス 22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78354</xdr:rowOff>
    </xdr:from>
    <xdr:to>
      <xdr:col>55</xdr:col>
      <xdr:colOff>50800</xdr:colOff>
      <xdr:row>64</xdr:row>
      <xdr:rowOff>8504</xdr:rowOff>
    </xdr:to>
    <xdr:sp macro="" textlink="">
      <xdr:nvSpPr>
        <xdr:cNvPr id="222" name="楕円 221"/>
        <xdr:cNvSpPr/>
      </xdr:nvSpPr>
      <xdr:spPr>
        <a:xfrm>
          <a:off x="9192260" y="106396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49432</xdr:rowOff>
    </xdr:from>
    <xdr:ext cx="599010" cy="259045"/>
    <xdr:sp macro="" textlink="">
      <xdr:nvSpPr>
        <xdr:cNvPr id="223" name="【橋りょう・トンネル】&#10;一人当たり有形固定資産（償却資産）額該当値テキスト"/>
        <xdr:cNvSpPr txBox="1"/>
      </xdr:nvSpPr>
      <xdr:spPr>
        <a:xfrm>
          <a:off x="9258300" y="1061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80804</xdr:rowOff>
    </xdr:from>
    <xdr:to>
      <xdr:col>50</xdr:col>
      <xdr:colOff>165100</xdr:colOff>
      <xdr:row>64</xdr:row>
      <xdr:rowOff>10954</xdr:rowOff>
    </xdr:to>
    <xdr:sp macro="" textlink="">
      <xdr:nvSpPr>
        <xdr:cNvPr id="224" name="楕円 223"/>
        <xdr:cNvSpPr/>
      </xdr:nvSpPr>
      <xdr:spPr>
        <a:xfrm>
          <a:off x="8445500" y="10642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129154</xdr:rowOff>
    </xdr:from>
    <xdr:to>
      <xdr:col>55</xdr:col>
      <xdr:colOff>0</xdr:colOff>
      <xdr:row>63</xdr:row>
      <xdr:rowOff>131604</xdr:rowOff>
    </xdr:to>
    <xdr:cxnSp macro="">
      <xdr:nvCxnSpPr>
        <xdr:cNvPr id="225" name="直線コネクタ 224"/>
        <xdr:cNvCxnSpPr/>
      </xdr:nvCxnSpPr>
      <xdr:spPr>
        <a:xfrm flipV="1">
          <a:off x="8496300" y="10690474"/>
          <a:ext cx="72390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82743</xdr:rowOff>
    </xdr:from>
    <xdr:to>
      <xdr:col>46</xdr:col>
      <xdr:colOff>38100</xdr:colOff>
      <xdr:row>64</xdr:row>
      <xdr:rowOff>12893</xdr:rowOff>
    </xdr:to>
    <xdr:sp macro="" textlink="">
      <xdr:nvSpPr>
        <xdr:cNvPr id="226" name="楕円 225"/>
        <xdr:cNvSpPr/>
      </xdr:nvSpPr>
      <xdr:spPr>
        <a:xfrm>
          <a:off x="7670800" y="106440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131604</xdr:rowOff>
    </xdr:from>
    <xdr:to>
      <xdr:col>50</xdr:col>
      <xdr:colOff>114300</xdr:colOff>
      <xdr:row>63</xdr:row>
      <xdr:rowOff>133543</xdr:rowOff>
    </xdr:to>
    <xdr:cxnSp macro="">
      <xdr:nvCxnSpPr>
        <xdr:cNvPr id="227" name="直線コネクタ 226"/>
        <xdr:cNvCxnSpPr/>
      </xdr:nvCxnSpPr>
      <xdr:spPr>
        <a:xfrm flipV="1">
          <a:off x="7713980" y="10692924"/>
          <a:ext cx="782320" cy="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15967</xdr:rowOff>
    </xdr:from>
    <xdr:ext cx="599010" cy="259045"/>
    <xdr:sp macro="" textlink="">
      <xdr:nvSpPr>
        <xdr:cNvPr id="228" name="n_1aveValue【橋りょう・トンネル】&#10;一人当たり有形固定資産（償却資産）額"/>
        <xdr:cNvSpPr txBox="1"/>
      </xdr:nvSpPr>
      <xdr:spPr>
        <a:xfrm>
          <a:off x="8214575" y="1040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20724</xdr:rowOff>
    </xdr:from>
    <xdr:ext cx="599010" cy="259045"/>
    <xdr:sp macro="" textlink="">
      <xdr:nvSpPr>
        <xdr:cNvPr id="229" name="n_2aveValue【橋りょう・トンネル】&#10;一人当たり有形固定資産（償却資産）額"/>
        <xdr:cNvSpPr txBox="1"/>
      </xdr:nvSpPr>
      <xdr:spPr>
        <a:xfrm>
          <a:off x="7444955" y="10414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32150</xdr:rowOff>
    </xdr:from>
    <xdr:ext cx="599010" cy="259045"/>
    <xdr:sp macro="" textlink="">
      <xdr:nvSpPr>
        <xdr:cNvPr id="230" name="n_3aveValue【橋りょう・トンネル】&#10;一人当たり有形固定資産（償却資産）額"/>
        <xdr:cNvSpPr txBox="1"/>
      </xdr:nvSpPr>
      <xdr:spPr>
        <a:xfrm>
          <a:off x="6670255" y="10425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2081</xdr:rowOff>
    </xdr:from>
    <xdr:ext cx="599010" cy="259045"/>
    <xdr:sp macro="" textlink="">
      <xdr:nvSpPr>
        <xdr:cNvPr id="231" name="n_1mainValue【橋りょう・トンネル】&#10;一人当たり有形固定資産（償却資産）額"/>
        <xdr:cNvSpPr txBox="1"/>
      </xdr:nvSpPr>
      <xdr:spPr>
        <a:xfrm>
          <a:off x="8214575" y="1073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4020</xdr:rowOff>
    </xdr:from>
    <xdr:ext cx="599010" cy="259045"/>
    <xdr:sp macro="" textlink="">
      <xdr:nvSpPr>
        <xdr:cNvPr id="232" name="n_2mainValue【橋りょう・トンネル】&#10;一人当たり有形固定資産（償却資産）額"/>
        <xdr:cNvSpPr txBox="1"/>
      </xdr:nvSpPr>
      <xdr:spPr>
        <a:xfrm>
          <a:off x="7444955" y="1073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3" name="正方形/長方形 232"/>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4" name="正方形/長方形 233"/>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5" name="正方形/長方形 234"/>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6" name="正方形/長方形 235"/>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7" name="正方形/長方形 236"/>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8" name="正方形/長方形 237"/>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9" name="正方形/長方形 238"/>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0" name="正方形/長方形 239"/>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1" name="テキスト ボックス 240"/>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2" name="直線コネクタ 241"/>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43" name="テキスト ボックス 242"/>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44" name="直線コネクタ 243"/>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45" name="テキスト ボックス 244"/>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46" name="直線コネクタ 245"/>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47" name="テキスト ボックス 246"/>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48" name="直線コネクタ 247"/>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49" name="テキスト ボックス 248"/>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50" name="直線コネクタ 249"/>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51" name="テキスト ボックス 250"/>
        <xdr:cNvSpPr txBox="1"/>
      </xdr:nvSpPr>
      <xdr:spPr>
        <a:xfrm>
          <a:off x="27196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2" name="直線コネクタ 251"/>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3" name="テキスト ボックス 252"/>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4"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138685</xdr:rowOff>
    </xdr:to>
    <xdr:cxnSp macro="">
      <xdr:nvCxnSpPr>
        <xdr:cNvPr id="255" name="直線コネクタ 254"/>
        <xdr:cNvCxnSpPr/>
      </xdr:nvCxnSpPr>
      <xdr:spPr>
        <a:xfrm flipV="1">
          <a:off x="4086225" y="13205459"/>
          <a:ext cx="0" cy="135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142512</xdr:rowOff>
    </xdr:from>
    <xdr:ext cx="405111" cy="259045"/>
    <xdr:sp macro="" textlink="">
      <xdr:nvSpPr>
        <xdr:cNvPr id="256" name="【公営住宅】&#10;有形固定資産減価償却率最小値テキスト"/>
        <xdr:cNvSpPr txBox="1"/>
      </xdr:nvSpPr>
      <xdr:spPr>
        <a:xfrm>
          <a:off x="4124960" y="145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138685</xdr:rowOff>
    </xdr:from>
    <xdr:to>
      <xdr:col>24</xdr:col>
      <xdr:colOff>152400</xdr:colOff>
      <xdr:row>86</xdr:row>
      <xdr:rowOff>138685</xdr:rowOff>
    </xdr:to>
    <xdr:cxnSp macro="">
      <xdr:nvCxnSpPr>
        <xdr:cNvPr id="257" name="直線コネクタ 256"/>
        <xdr:cNvCxnSpPr/>
      </xdr:nvCxnSpPr>
      <xdr:spPr>
        <a:xfrm>
          <a:off x="4020820" y="14555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58" name="【公営住宅】&#10;有形固定資産減価償却率最大値テキスト"/>
        <xdr:cNvSpPr txBox="1"/>
      </xdr:nvSpPr>
      <xdr:spPr>
        <a:xfrm>
          <a:off x="4124960" y="12984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59" name="直線コネクタ 258"/>
        <xdr:cNvCxnSpPr/>
      </xdr:nvCxnSpPr>
      <xdr:spPr>
        <a:xfrm>
          <a:off x="4020820" y="13205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43451</xdr:rowOff>
    </xdr:from>
    <xdr:ext cx="405111" cy="259045"/>
    <xdr:sp macro="" textlink="">
      <xdr:nvSpPr>
        <xdr:cNvPr id="260" name="【公営住宅】&#10;有形固定資産減価償却率平均値テキスト"/>
        <xdr:cNvSpPr txBox="1"/>
      </xdr:nvSpPr>
      <xdr:spPr>
        <a:xfrm>
          <a:off x="4124960" y="13789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65024</xdr:rowOff>
    </xdr:from>
    <xdr:to>
      <xdr:col>24</xdr:col>
      <xdr:colOff>114300</xdr:colOff>
      <xdr:row>82</xdr:row>
      <xdr:rowOff>166624</xdr:rowOff>
    </xdr:to>
    <xdr:sp macro="" textlink="">
      <xdr:nvSpPr>
        <xdr:cNvPr id="261" name="フローチャート: 判断 260"/>
        <xdr:cNvSpPr/>
      </xdr:nvSpPr>
      <xdr:spPr>
        <a:xfrm>
          <a:off x="4036060" y="1381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69596</xdr:rowOff>
    </xdr:from>
    <xdr:to>
      <xdr:col>20</xdr:col>
      <xdr:colOff>38100</xdr:colOff>
      <xdr:row>82</xdr:row>
      <xdr:rowOff>171196</xdr:rowOff>
    </xdr:to>
    <xdr:sp macro="" textlink="">
      <xdr:nvSpPr>
        <xdr:cNvPr id="262" name="フローチャート: 判断 261"/>
        <xdr:cNvSpPr/>
      </xdr:nvSpPr>
      <xdr:spPr>
        <a:xfrm>
          <a:off x="3312160" y="138160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94742</xdr:rowOff>
    </xdr:from>
    <xdr:to>
      <xdr:col>15</xdr:col>
      <xdr:colOff>101600</xdr:colOff>
      <xdr:row>83</xdr:row>
      <xdr:rowOff>24892</xdr:rowOff>
    </xdr:to>
    <xdr:sp macro="" textlink="">
      <xdr:nvSpPr>
        <xdr:cNvPr id="263" name="フローチャート: 判断 262"/>
        <xdr:cNvSpPr/>
      </xdr:nvSpPr>
      <xdr:spPr>
        <a:xfrm>
          <a:off x="2514600" y="13841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87885</xdr:rowOff>
    </xdr:from>
    <xdr:to>
      <xdr:col>10</xdr:col>
      <xdr:colOff>165100</xdr:colOff>
      <xdr:row>83</xdr:row>
      <xdr:rowOff>18035</xdr:rowOff>
    </xdr:to>
    <xdr:sp macro="" textlink="">
      <xdr:nvSpPr>
        <xdr:cNvPr id="264" name="フローチャート: 判断 263"/>
        <xdr:cNvSpPr/>
      </xdr:nvSpPr>
      <xdr:spPr>
        <a:xfrm>
          <a:off x="1739900" y="13834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5" name="テキスト ボックス 264"/>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6" name="テキスト ボックス 265"/>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7" name="テキスト ボックス 266"/>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8" name="テキスト ボックス 267"/>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9" name="テキスト ボックス 268"/>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140463</xdr:rowOff>
    </xdr:from>
    <xdr:to>
      <xdr:col>24</xdr:col>
      <xdr:colOff>114300</xdr:colOff>
      <xdr:row>82</xdr:row>
      <xdr:rowOff>70613</xdr:rowOff>
    </xdr:to>
    <xdr:sp macro="" textlink="">
      <xdr:nvSpPr>
        <xdr:cNvPr id="270" name="楕円 269"/>
        <xdr:cNvSpPr/>
      </xdr:nvSpPr>
      <xdr:spPr>
        <a:xfrm>
          <a:off x="4036060" y="13719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163340</xdr:rowOff>
    </xdr:from>
    <xdr:ext cx="405111" cy="259045"/>
    <xdr:sp macro="" textlink="">
      <xdr:nvSpPr>
        <xdr:cNvPr id="271" name="【公営住宅】&#10;有形固定資産減価償却率該当値テキスト"/>
        <xdr:cNvSpPr txBox="1"/>
      </xdr:nvSpPr>
      <xdr:spPr>
        <a:xfrm>
          <a:off x="4124960" y="135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154178</xdr:rowOff>
    </xdr:from>
    <xdr:to>
      <xdr:col>20</xdr:col>
      <xdr:colOff>38100</xdr:colOff>
      <xdr:row>82</xdr:row>
      <xdr:rowOff>84328</xdr:rowOff>
    </xdr:to>
    <xdr:sp macro="" textlink="">
      <xdr:nvSpPr>
        <xdr:cNvPr id="272" name="楕円 271"/>
        <xdr:cNvSpPr/>
      </xdr:nvSpPr>
      <xdr:spPr>
        <a:xfrm>
          <a:off x="3312160" y="13733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19813</xdr:rowOff>
    </xdr:from>
    <xdr:to>
      <xdr:col>24</xdr:col>
      <xdr:colOff>63500</xdr:colOff>
      <xdr:row>82</xdr:row>
      <xdr:rowOff>33528</xdr:rowOff>
    </xdr:to>
    <xdr:cxnSp macro="">
      <xdr:nvCxnSpPr>
        <xdr:cNvPr id="273" name="直線コネクタ 272"/>
        <xdr:cNvCxnSpPr/>
      </xdr:nvCxnSpPr>
      <xdr:spPr>
        <a:xfrm flipV="1">
          <a:off x="3355340" y="13766293"/>
          <a:ext cx="7315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154178</xdr:rowOff>
    </xdr:from>
    <xdr:to>
      <xdr:col>15</xdr:col>
      <xdr:colOff>101600</xdr:colOff>
      <xdr:row>82</xdr:row>
      <xdr:rowOff>84328</xdr:rowOff>
    </xdr:to>
    <xdr:sp macro="" textlink="">
      <xdr:nvSpPr>
        <xdr:cNvPr id="274" name="楕円 273"/>
        <xdr:cNvSpPr/>
      </xdr:nvSpPr>
      <xdr:spPr>
        <a:xfrm>
          <a:off x="2514600" y="13733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33528</xdr:rowOff>
    </xdr:from>
    <xdr:to>
      <xdr:col>19</xdr:col>
      <xdr:colOff>177800</xdr:colOff>
      <xdr:row>82</xdr:row>
      <xdr:rowOff>33528</xdr:rowOff>
    </xdr:to>
    <xdr:cxnSp macro="">
      <xdr:nvCxnSpPr>
        <xdr:cNvPr id="275" name="直線コネクタ 274"/>
        <xdr:cNvCxnSpPr/>
      </xdr:nvCxnSpPr>
      <xdr:spPr>
        <a:xfrm>
          <a:off x="2565400" y="137800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162323</xdr:rowOff>
    </xdr:from>
    <xdr:ext cx="405111" cy="259045"/>
    <xdr:sp macro="" textlink="">
      <xdr:nvSpPr>
        <xdr:cNvPr id="276" name="n_1aveValue【公営住宅】&#10;有形固定資産減価償却率"/>
        <xdr:cNvSpPr txBox="1"/>
      </xdr:nvSpPr>
      <xdr:spPr>
        <a:xfrm>
          <a:off x="3170564" y="1390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16019</xdr:rowOff>
    </xdr:from>
    <xdr:ext cx="405111" cy="259045"/>
    <xdr:sp macro="" textlink="">
      <xdr:nvSpPr>
        <xdr:cNvPr id="277" name="n_2aveValue【公営住宅】&#10;有形固定資産減価償却率"/>
        <xdr:cNvSpPr txBox="1"/>
      </xdr:nvSpPr>
      <xdr:spPr>
        <a:xfrm>
          <a:off x="2385704" y="139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34562</xdr:rowOff>
    </xdr:from>
    <xdr:ext cx="405111" cy="259045"/>
    <xdr:sp macro="" textlink="">
      <xdr:nvSpPr>
        <xdr:cNvPr id="278" name="n_3aveValue【公営住宅】&#10;有形固定資産減価償却率"/>
        <xdr:cNvSpPr txBox="1"/>
      </xdr:nvSpPr>
      <xdr:spPr>
        <a:xfrm>
          <a:off x="1611004" y="1361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100855</xdr:rowOff>
    </xdr:from>
    <xdr:ext cx="405111" cy="259045"/>
    <xdr:sp macro="" textlink="">
      <xdr:nvSpPr>
        <xdr:cNvPr id="279" name="n_1mainValue【公営住宅】&#10;有形固定資産減価償却率"/>
        <xdr:cNvSpPr txBox="1"/>
      </xdr:nvSpPr>
      <xdr:spPr>
        <a:xfrm>
          <a:off x="3170564" y="1351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100855</xdr:rowOff>
    </xdr:from>
    <xdr:ext cx="405111" cy="259045"/>
    <xdr:sp macro="" textlink="">
      <xdr:nvSpPr>
        <xdr:cNvPr id="280" name="n_2mainValue【公営住宅】&#10;有形固定資産減価償却率"/>
        <xdr:cNvSpPr txBox="1"/>
      </xdr:nvSpPr>
      <xdr:spPr>
        <a:xfrm>
          <a:off x="2385704" y="1351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1" name="正方形/長方形 28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2" name="正方形/長方形 28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3" name="正方形/長方形 28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4" name="正方形/長方形 28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5" name="正方形/長方形 28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6" name="正方形/長方形 28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7" name="正方形/長方形 28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8" name="正方形/長方形 28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9" name="テキスト ボックス 28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0" name="直線コネクタ 28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1" name="直線コネクタ 290"/>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2" name="テキスト ボックス 291"/>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93" name="直線コネクタ 292"/>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4" name="テキスト ボックス 293"/>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5" name="直線コネクタ 294"/>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6" name="テキスト ボックス 295"/>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7" name="直線コネクタ 296"/>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8" name="テキスト ボックス 297"/>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9" name="直線コネクタ 298"/>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00" name="テキスト ボックス 299"/>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1" name="直線コネクタ 300"/>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2" name="テキスト ボックス 301"/>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3"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138685</xdr:rowOff>
    </xdr:from>
    <xdr:to>
      <xdr:col>54</xdr:col>
      <xdr:colOff>189865</xdr:colOff>
      <xdr:row>86</xdr:row>
      <xdr:rowOff>99061</xdr:rowOff>
    </xdr:to>
    <xdr:cxnSp macro="">
      <xdr:nvCxnSpPr>
        <xdr:cNvPr id="304" name="直線コネクタ 303"/>
        <xdr:cNvCxnSpPr/>
      </xdr:nvCxnSpPr>
      <xdr:spPr>
        <a:xfrm flipV="1">
          <a:off x="9219565" y="13046965"/>
          <a:ext cx="0" cy="1469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05" name="【公営住宅】&#10;一人当たり面積最小値テキスト"/>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06" name="直線コネクタ 305"/>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85362</xdr:rowOff>
    </xdr:from>
    <xdr:ext cx="469744" cy="259045"/>
    <xdr:sp macro="" textlink="">
      <xdr:nvSpPr>
        <xdr:cNvPr id="307" name="【公営住宅】&#10;一人当たり面積最大値テキスト"/>
        <xdr:cNvSpPr txBox="1"/>
      </xdr:nvSpPr>
      <xdr:spPr>
        <a:xfrm>
          <a:off x="9258300" y="1282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138685</xdr:rowOff>
    </xdr:from>
    <xdr:to>
      <xdr:col>55</xdr:col>
      <xdr:colOff>88900</xdr:colOff>
      <xdr:row>77</xdr:row>
      <xdr:rowOff>138685</xdr:rowOff>
    </xdr:to>
    <xdr:cxnSp macro="">
      <xdr:nvCxnSpPr>
        <xdr:cNvPr id="308" name="直線コネクタ 307"/>
        <xdr:cNvCxnSpPr/>
      </xdr:nvCxnSpPr>
      <xdr:spPr>
        <a:xfrm>
          <a:off x="9154160" y="13046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150892</xdr:rowOff>
    </xdr:from>
    <xdr:ext cx="469744" cy="259045"/>
    <xdr:sp macro="" textlink="">
      <xdr:nvSpPr>
        <xdr:cNvPr id="309" name="【公営住宅】&#10;一人当たり面積平均値テキスト"/>
        <xdr:cNvSpPr txBox="1"/>
      </xdr:nvSpPr>
      <xdr:spPr>
        <a:xfrm>
          <a:off x="9258300" y="13897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1015</xdr:rowOff>
    </xdr:from>
    <xdr:to>
      <xdr:col>55</xdr:col>
      <xdr:colOff>50800</xdr:colOff>
      <xdr:row>83</xdr:row>
      <xdr:rowOff>102615</xdr:rowOff>
    </xdr:to>
    <xdr:sp macro="" textlink="">
      <xdr:nvSpPr>
        <xdr:cNvPr id="310" name="フローチャート: 判断 309"/>
        <xdr:cNvSpPr/>
      </xdr:nvSpPr>
      <xdr:spPr>
        <a:xfrm>
          <a:off x="9192260" y="13915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170180</xdr:rowOff>
    </xdr:from>
    <xdr:to>
      <xdr:col>50</xdr:col>
      <xdr:colOff>165100</xdr:colOff>
      <xdr:row>83</xdr:row>
      <xdr:rowOff>100330</xdr:rowOff>
    </xdr:to>
    <xdr:sp macro="" textlink="">
      <xdr:nvSpPr>
        <xdr:cNvPr id="311" name="フローチャート: 判断 310"/>
        <xdr:cNvSpPr/>
      </xdr:nvSpPr>
      <xdr:spPr>
        <a:xfrm>
          <a:off x="8445500" y="1391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43687</xdr:rowOff>
    </xdr:from>
    <xdr:to>
      <xdr:col>46</xdr:col>
      <xdr:colOff>38100</xdr:colOff>
      <xdr:row>83</xdr:row>
      <xdr:rowOff>145287</xdr:rowOff>
    </xdr:to>
    <xdr:sp macro="" textlink="">
      <xdr:nvSpPr>
        <xdr:cNvPr id="312" name="フローチャート: 判断 311"/>
        <xdr:cNvSpPr/>
      </xdr:nvSpPr>
      <xdr:spPr>
        <a:xfrm>
          <a:off x="7670800" y="139578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72644</xdr:rowOff>
    </xdr:from>
    <xdr:to>
      <xdr:col>41</xdr:col>
      <xdr:colOff>101600</xdr:colOff>
      <xdr:row>84</xdr:row>
      <xdr:rowOff>2794</xdr:rowOff>
    </xdr:to>
    <xdr:sp macro="" textlink="">
      <xdr:nvSpPr>
        <xdr:cNvPr id="313" name="フローチャート: 判断 312"/>
        <xdr:cNvSpPr/>
      </xdr:nvSpPr>
      <xdr:spPr>
        <a:xfrm>
          <a:off x="6873240" y="13986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4" name="テキスト ボックス 313"/>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5" name="テキスト ボックス 314"/>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6" name="テキスト ボックス 315"/>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7" name="テキスト ボックス 316"/>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8" name="テキスト ボックス 317"/>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92456</xdr:rowOff>
    </xdr:from>
    <xdr:to>
      <xdr:col>55</xdr:col>
      <xdr:colOff>50800</xdr:colOff>
      <xdr:row>82</xdr:row>
      <xdr:rowOff>22606</xdr:rowOff>
    </xdr:to>
    <xdr:sp macro="" textlink="">
      <xdr:nvSpPr>
        <xdr:cNvPr id="319" name="楕円 318"/>
        <xdr:cNvSpPr/>
      </xdr:nvSpPr>
      <xdr:spPr>
        <a:xfrm>
          <a:off x="9192260" y="13671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115333</xdr:rowOff>
    </xdr:from>
    <xdr:ext cx="469744" cy="259045"/>
    <xdr:sp macro="" textlink="">
      <xdr:nvSpPr>
        <xdr:cNvPr id="320" name="【公営住宅】&#10;一人当たり面積該当値テキスト"/>
        <xdr:cNvSpPr txBox="1"/>
      </xdr:nvSpPr>
      <xdr:spPr>
        <a:xfrm>
          <a:off x="9258300" y="135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107696</xdr:rowOff>
    </xdr:from>
    <xdr:to>
      <xdr:col>50</xdr:col>
      <xdr:colOff>165100</xdr:colOff>
      <xdr:row>82</xdr:row>
      <xdr:rowOff>37846</xdr:rowOff>
    </xdr:to>
    <xdr:sp macro="" textlink="">
      <xdr:nvSpPr>
        <xdr:cNvPr id="321" name="楕円 320"/>
        <xdr:cNvSpPr/>
      </xdr:nvSpPr>
      <xdr:spPr>
        <a:xfrm>
          <a:off x="8445500" y="13686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143256</xdr:rowOff>
    </xdr:from>
    <xdr:to>
      <xdr:col>55</xdr:col>
      <xdr:colOff>0</xdr:colOff>
      <xdr:row>81</xdr:row>
      <xdr:rowOff>158496</xdr:rowOff>
    </xdr:to>
    <xdr:cxnSp macro="">
      <xdr:nvCxnSpPr>
        <xdr:cNvPr id="322" name="直線コネクタ 321"/>
        <xdr:cNvCxnSpPr/>
      </xdr:nvCxnSpPr>
      <xdr:spPr>
        <a:xfrm flipV="1">
          <a:off x="8496300" y="13722096"/>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121413</xdr:rowOff>
    </xdr:from>
    <xdr:to>
      <xdr:col>46</xdr:col>
      <xdr:colOff>38100</xdr:colOff>
      <xdr:row>82</xdr:row>
      <xdr:rowOff>51563</xdr:rowOff>
    </xdr:to>
    <xdr:sp macro="" textlink="">
      <xdr:nvSpPr>
        <xdr:cNvPr id="323" name="楕円 322"/>
        <xdr:cNvSpPr/>
      </xdr:nvSpPr>
      <xdr:spPr>
        <a:xfrm>
          <a:off x="7670800" y="13700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158496</xdr:rowOff>
    </xdr:from>
    <xdr:to>
      <xdr:col>50</xdr:col>
      <xdr:colOff>114300</xdr:colOff>
      <xdr:row>82</xdr:row>
      <xdr:rowOff>763</xdr:rowOff>
    </xdr:to>
    <xdr:cxnSp macro="">
      <xdr:nvCxnSpPr>
        <xdr:cNvPr id="324" name="直線コネクタ 323"/>
        <xdr:cNvCxnSpPr/>
      </xdr:nvCxnSpPr>
      <xdr:spPr>
        <a:xfrm flipV="1">
          <a:off x="7713980" y="13737336"/>
          <a:ext cx="78232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91457</xdr:rowOff>
    </xdr:from>
    <xdr:ext cx="469744" cy="259045"/>
    <xdr:sp macro="" textlink="">
      <xdr:nvSpPr>
        <xdr:cNvPr id="325" name="n_1aveValue【公営住宅】&#10;一人当たり面積"/>
        <xdr:cNvSpPr txBox="1"/>
      </xdr:nvSpPr>
      <xdr:spPr>
        <a:xfrm>
          <a:off x="8271587" y="1400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136414</xdr:rowOff>
    </xdr:from>
    <xdr:ext cx="469744" cy="259045"/>
    <xdr:sp macro="" textlink="">
      <xdr:nvSpPr>
        <xdr:cNvPr id="326" name="n_2aveValue【公営住宅】&#10;一人当たり面積"/>
        <xdr:cNvSpPr txBox="1"/>
      </xdr:nvSpPr>
      <xdr:spPr>
        <a:xfrm>
          <a:off x="7509587" y="14050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19321</xdr:rowOff>
    </xdr:from>
    <xdr:ext cx="469744" cy="259045"/>
    <xdr:sp macro="" textlink="">
      <xdr:nvSpPr>
        <xdr:cNvPr id="327" name="n_3aveValue【公営住宅】&#10;一人当たり面積"/>
        <xdr:cNvSpPr txBox="1"/>
      </xdr:nvSpPr>
      <xdr:spPr>
        <a:xfrm>
          <a:off x="6712027" y="1376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54373</xdr:rowOff>
    </xdr:from>
    <xdr:ext cx="469744" cy="259045"/>
    <xdr:sp macro="" textlink="">
      <xdr:nvSpPr>
        <xdr:cNvPr id="328" name="n_1mainValue【公営住宅】&#10;一人当たり面積"/>
        <xdr:cNvSpPr txBox="1"/>
      </xdr:nvSpPr>
      <xdr:spPr>
        <a:xfrm>
          <a:off x="8271587" y="1346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68090</xdr:rowOff>
    </xdr:from>
    <xdr:ext cx="469744" cy="259045"/>
    <xdr:sp macro="" textlink="">
      <xdr:nvSpPr>
        <xdr:cNvPr id="329" name="n_2mainValue【公営住宅】&#10;一人当たり面積"/>
        <xdr:cNvSpPr txBox="1"/>
      </xdr:nvSpPr>
      <xdr:spPr>
        <a:xfrm>
          <a:off x="7509587" y="1347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0" name="正方形/長方形 32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1" name="正方形/長方形 33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2" name="正方形/長方形 33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3" name="正方形/長方形 33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4" name="正方形/長方形 33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5" name="正方形/長方形 33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6" name="正方形/長方形 33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7" name="正方形/長方形 336"/>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8" name="テキスト ボックス 337"/>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9" name="直線コネクタ 338"/>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40" name="テキスト ボックス 339"/>
        <xdr:cNvSpPr txBox="1"/>
      </xdr:nvSpPr>
      <xdr:spPr>
        <a:xfrm>
          <a:off x="37734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41" name="直線コネクタ 340"/>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42" name="テキスト ボックス 341"/>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43" name="直線コネクタ 342"/>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44" name="テキスト ボックス 343"/>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45" name="直線コネクタ 344"/>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46" name="テキスト ボックス 345"/>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47" name="直線コネクタ 346"/>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48" name="テキスト ボックス 347"/>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49" name="直線コネクタ 348"/>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50" name="テキスト ボックス 349"/>
        <xdr:cNvSpPr txBox="1"/>
      </xdr:nvSpPr>
      <xdr:spPr>
        <a:xfrm>
          <a:off x="27196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1" name="直線コネクタ 350"/>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52" name="テキスト ボックス 351"/>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53" name="【港湾・漁港】&#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xdr:rowOff>
    </xdr:from>
    <xdr:to>
      <xdr:col>24</xdr:col>
      <xdr:colOff>62865</xdr:colOff>
      <xdr:row>109</xdr:row>
      <xdr:rowOff>1905</xdr:rowOff>
    </xdr:to>
    <xdr:cxnSp macro="">
      <xdr:nvCxnSpPr>
        <xdr:cNvPr id="354" name="直線コネクタ 353"/>
        <xdr:cNvCxnSpPr/>
      </xdr:nvCxnSpPr>
      <xdr:spPr>
        <a:xfrm flipV="1">
          <a:off x="4086225" y="1677162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5732</xdr:rowOff>
    </xdr:from>
    <xdr:ext cx="405111" cy="259045"/>
    <xdr:sp macro="" textlink="">
      <xdr:nvSpPr>
        <xdr:cNvPr id="355" name="【港湾・漁港】&#10;有形固定資産減価償却率最小値テキスト"/>
        <xdr:cNvSpPr txBox="1"/>
      </xdr:nvSpPr>
      <xdr:spPr>
        <a:xfrm>
          <a:off x="4124960" y="1827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1905</xdr:rowOff>
    </xdr:from>
    <xdr:to>
      <xdr:col>24</xdr:col>
      <xdr:colOff>152400</xdr:colOff>
      <xdr:row>109</xdr:row>
      <xdr:rowOff>1905</xdr:rowOff>
    </xdr:to>
    <xdr:cxnSp macro="">
      <xdr:nvCxnSpPr>
        <xdr:cNvPr id="356" name="直線コネクタ 355"/>
        <xdr:cNvCxnSpPr/>
      </xdr:nvCxnSpPr>
      <xdr:spPr>
        <a:xfrm>
          <a:off x="4020820" y="1827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125747</xdr:rowOff>
    </xdr:from>
    <xdr:ext cx="405111" cy="259045"/>
    <xdr:sp macro="" textlink="">
      <xdr:nvSpPr>
        <xdr:cNvPr id="357" name="【港湾・漁港】&#10;有形固定資産減価償却率最大値テキスト"/>
        <xdr:cNvSpPr txBox="1"/>
      </xdr:nvSpPr>
      <xdr:spPr>
        <a:xfrm>
          <a:off x="4124960" y="1655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xdr:rowOff>
    </xdr:from>
    <xdr:to>
      <xdr:col>24</xdr:col>
      <xdr:colOff>152400</xdr:colOff>
      <xdr:row>100</xdr:row>
      <xdr:rowOff>7620</xdr:rowOff>
    </xdr:to>
    <xdr:cxnSp macro="">
      <xdr:nvCxnSpPr>
        <xdr:cNvPr id="358" name="直線コネクタ 357"/>
        <xdr:cNvCxnSpPr/>
      </xdr:nvCxnSpPr>
      <xdr:spPr>
        <a:xfrm>
          <a:off x="4020820" y="16771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59707</xdr:rowOff>
    </xdr:from>
    <xdr:ext cx="405111" cy="259045"/>
    <xdr:sp macro="" textlink="">
      <xdr:nvSpPr>
        <xdr:cNvPr id="359" name="【港湾・漁港】&#10;有形固定資産減価償却率平均値テキスト"/>
        <xdr:cNvSpPr txBox="1"/>
      </xdr:nvSpPr>
      <xdr:spPr>
        <a:xfrm>
          <a:off x="4124960" y="17326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36830</xdr:rowOff>
    </xdr:from>
    <xdr:to>
      <xdr:col>24</xdr:col>
      <xdr:colOff>114300</xdr:colOff>
      <xdr:row>104</xdr:row>
      <xdr:rowOff>138430</xdr:rowOff>
    </xdr:to>
    <xdr:sp macro="" textlink="">
      <xdr:nvSpPr>
        <xdr:cNvPr id="360" name="フローチャート: 判断 359"/>
        <xdr:cNvSpPr/>
      </xdr:nvSpPr>
      <xdr:spPr>
        <a:xfrm>
          <a:off x="4036060" y="1747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57786</xdr:rowOff>
    </xdr:from>
    <xdr:to>
      <xdr:col>20</xdr:col>
      <xdr:colOff>38100</xdr:colOff>
      <xdr:row>104</xdr:row>
      <xdr:rowOff>159386</xdr:rowOff>
    </xdr:to>
    <xdr:sp macro="" textlink="">
      <xdr:nvSpPr>
        <xdr:cNvPr id="361" name="フローチャート: 判断 360"/>
        <xdr:cNvSpPr/>
      </xdr:nvSpPr>
      <xdr:spPr>
        <a:xfrm>
          <a:off x="3312160" y="174923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29211</xdr:rowOff>
    </xdr:from>
    <xdr:to>
      <xdr:col>15</xdr:col>
      <xdr:colOff>101600</xdr:colOff>
      <xdr:row>103</xdr:row>
      <xdr:rowOff>130811</xdr:rowOff>
    </xdr:to>
    <xdr:sp macro="" textlink="">
      <xdr:nvSpPr>
        <xdr:cNvPr id="362" name="フローチャート: 判断 361"/>
        <xdr:cNvSpPr/>
      </xdr:nvSpPr>
      <xdr:spPr>
        <a:xfrm>
          <a:off x="2514600" y="17296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137795</xdr:rowOff>
    </xdr:from>
    <xdr:to>
      <xdr:col>10</xdr:col>
      <xdr:colOff>165100</xdr:colOff>
      <xdr:row>105</xdr:row>
      <xdr:rowOff>67945</xdr:rowOff>
    </xdr:to>
    <xdr:sp macro="" textlink="">
      <xdr:nvSpPr>
        <xdr:cNvPr id="363" name="フローチャート: 判断 362"/>
        <xdr:cNvSpPr/>
      </xdr:nvSpPr>
      <xdr:spPr>
        <a:xfrm>
          <a:off x="1739900" y="17572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4" name="テキスト ボックス 363"/>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5" name="テキスト ボックス 364"/>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6" name="テキスト ボックス 365"/>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7" name="テキスト ボックス 366"/>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8" name="テキスト ボックス 367"/>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122555</xdr:rowOff>
    </xdr:from>
    <xdr:to>
      <xdr:col>24</xdr:col>
      <xdr:colOff>114300</xdr:colOff>
      <xdr:row>109</xdr:row>
      <xdr:rowOff>52705</xdr:rowOff>
    </xdr:to>
    <xdr:sp macro="" textlink="">
      <xdr:nvSpPr>
        <xdr:cNvPr id="369" name="楕円 368"/>
        <xdr:cNvSpPr/>
      </xdr:nvSpPr>
      <xdr:spPr>
        <a:xfrm>
          <a:off x="4036060" y="18227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37482</xdr:rowOff>
    </xdr:from>
    <xdr:ext cx="405111" cy="259045"/>
    <xdr:sp macro="" textlink="">
      <xdr:nvSpPr>
        <xdr:cNvPr id="370" name="【港湾・漁港】&#10;有形固定資産減価償却率該当値テキスト"/>
        <xdr:cNvSpPr txBox="1"/>
      </xdr:nvSpPr>
      <xdr:spPr>
        <a:xfrm>
          <a:off x="4124960" y="1814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156845</xdr:rowOff>
    </xdr:from>
    <xdr:to>
      <xdr:col>20</xdr:col>
      <xdr:colOff>38100</xdr:colOff>
      <xdr:row>109</xdr:row>
      <xdr:rowOff>86995</xdr:rowOff>
    </xdr:to>
    <xdr:sp macro="" textlink="">
      <xdr:nvSpPr>
        <xdr:cNvPr id="371" name="楕円 370"/>
        <xdr:cNvSpPr/>
      </xdr:nvSpPr>
      <xdr:spPr>
        <a:xfrm>
          <a:off x="3312160" y="18261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1905</xdr:rowOff>
    </xdr:from>
    <xdr:to>
      <xdr:col>24</xdr:col>
      <xdr:colOff>63500</xdr:colOff>
      <xdr:row>109</xdr:row>
      <xdr:rowOff>36195</xdr:rowOff>
    </xdr:to>
    <xdr:cxnSp macro="">
      <xdr:nvCxnSpPr>
        <xdr:cNvPr id="372" name="直線コネクタ 371"/>
        <xdr:cNvCxnSpPr/>
      </xdr:nvCxnSpPr>
      <xdr:spPr>
        <a:xfrm flipV="1">
          <a:off x="3355340" y="1827466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156845</xdr:rowOff>
    </xdr:from>
    <xdr:to>
      <xdr:col>15</xdr:col>
      <xdr:colOff>101600</xdr:colOff>
      <xdr:row>109</xdr:row>
      <xdr:rowOff>86995</xdr:rowOff>
    </xdr:to>
    <xdr:sp macro="" textlink="">
      <xdr:nvSpPr>
        <xdr:cNvPr id="373" name="楕円 372"/>
        <xdr:cNvSpPr/>
      </xdr:nvSpPr>
      <xdr:spPr>
        <a:xfrm>
          <a:off x="2514600" y="1826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36195</xdr:rowOff>
    </xdr:from>
    <xdr:to>
      <xdr:col>19</xdr:col>
      <xdr:colOff>177800</xdr:colOff>
      <xdr:row>109</xdr:row>
      <xdr:rowOff>36195</xdr:rowOff>
    </xdr:to>
    <xdr:cxnSp macro="">
      <xdr:nvCxnSpPr>
        <xdr:cNvPr id="374" name="直線コネクタ 373"/>
        <xdr:cNvCxnSpPr/>
      </xdr:nvCxnSpPr>
      <xdr:spPr>
        <a:xfrm>
          <a:off x="2565400" y="1830895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4463</xdr:rowOff>
    </xdr:from>
    <xdr:ext cx="405111" cy="259045"/>
    <xdr:sp macro="" textlink="">
      <xdr:nvSpPr>
        <xdr:cNvPr id="375" name="n_1aveValue【港湾・漁港】&#10;有形固定資産減価償却率"/>
        <xdr:cNvSpPr txBox="1"/>
      </xdr:nvSpPr>
      <xdr:spPr>
        <a:xfrm>
          <a:off x="317056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147338</xdr:rowOff>
    </xdr:from>
    <xdr:ext cx="405111" cy="259045"/>
    <xdr:sp macro="" textlink="">
      <xdr:nvSpPr>
        <xdr:cNvPr id="376" name="n_2aveValue【港湾・漁港】&#10;有形固定資産減価償却率"/>
        <xdr:cNvSpPr txBox="1"/>
      </xdr:nvSpPr>
      <xdr:spPr>
        <a:xfrm>
          <a:off x="2385704" y="1707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84472</xdr:rowOff>
    </xdr:from>
    <xdr:ext cx="405111" cy="259045"/>
    <xdr:sp macro="" textlink="">
      <xdr:nvSpPr>
        <xdr:cNvPr id="377" name="n_3aveValue【港湾・漁港】&#10;有形固定資産減価償却率"/>
        <xdr:cNvSpPr txBox="1"/>
      </xdr:nvSpPr>
      <xdr:spPr>
        <a:xfrm>
          <a:off x="1611004" y="173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78122</xdr:rowOff>
    </xdr:from>
    <xdr:ext cx="405111" cy="259045"/>
    <xdr:sp macro="" textlink="">
      <xdr:nvSpPr>
        <xdr:cNvPr id="378" name="n_1mainValue【港湾・漁港】&#10;有形固定資産減価償却率"/>
        <xdr:cNvSpPr txBox="1"/>
      </xdr:nvSpPr>
      <xdr:spPr>
        <a:xfrm>
          <a:off x="317056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78122</xdr:rowOff>
    </xdr:from>
    <xdr:ext cx="405111" cy="259045"/>
    <xdr:sp macro="" textlink="">
      <xdr:nvSpPr>
        <xdr:cNvPr id="379" name="n_2mainValue【港湾・漁港】&#10;有形固定資産減価償却率"/>
        <xdr:cNvSpPr txBox="1"/>
      </xdr:nvSpPr>
      <xdr:spPr>
        <a:xfrm>
          <a:off x="238570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8" name="テキスト ボックス 387"/>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9" name="直線コネクタ 388"/>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90" name="直線コネクタ 389"/>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391" name="テキスト ボックス 390"/>
        <xdr:cNvSpPr txBox="1"/>
      </xdr:nvSpPr>
      <xdr:spPr>
        <a:xfrm>
          <a:off x="5600834" y="1793241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92" name="直線コネクタ 391"/>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393" name="テキスト ボックス 392"/>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94" name="直線コネクタ 393"/>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395" name="テキスト ボックス 394"/>
        <xdr:cNvSpPr txBox="1"/>
      </xdr:nvSpPr>
      <xdr:spPr>
        <a:xfrm>
          <a:off x="5209768" y="1681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6" name="直線コネクタ 395"/>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97" name="テキスト ボックス 396"/>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98" name="【港湾・漁港】&#10;一人当たり有形固定資産（償却資産）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18774</xdr:rowOff>
    </xdr:from>
    <xdr:to>
      <xdr:col>54</xdr:col>
      <xdr:colOff>189865</xdr:colOff>
      <xdr:row>107</xdr:row>
      <xdr:rowOff>133113</xdr:rowOff>
    </xdr:to>
    <xdr:cxnSp macro="">
      <xdr:nvCxnSpPr>
        <xdr:cNvPr id="399" name="直線コネクタ 398"/>
        <xdr:cNvCxnSpPr/>
      </xdr:nvCxnSpPr>
      <xdr:spPr>
        <a:xfrm flipV="1">
          <a:off x="9219565" y="16950414"/>
          <a:ext cx="0" cy="112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136940</xdr:rowOff>
    </xdr:from>
    <xdr:ext cx="378565" cy="259045"/>
    <xdr:sp macro="" textlink="">
      <xdr:nvSpPr>
        <xdr:cNvPr id="400" name="【港湾・漁港】&#10;一人当たり有形固定資産（償却資産）額最小値テキスト"/>
        <xdr:cNvSpPr txBox="1"/>
      </xdr:nvSpPr>
      <xdr:spPr>
        <a:xfrm>
          <a:off x="9258300" y="18074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133113</xdr:rowOff>
    </xdr:from>
    <xdr:to>
      <xdr:col>55</xdr:col>
      <xdr:colOff>88900</xdr:colOff>
      <xdr:row>107</xdr:row>
      <xdr:rowOff>133113</xdr:rowOff>
    </xdr:to>
    <xdr:cxnSp macro="">
      <xdr:nvCxnSpPr>
        <xdr:cNvPr id="401" name="直線コネクタ 400"/>
        <xdr:cNvCxnSpPr/>
      </xdr:nvCxnSpPr>
      <xdr:spPr>
        <a:xfrm>
          <a:off x="9154160" y="180705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136901</xdr:rowOff>
    </xdr:from>
    <xdr:ext cx="690189" cy="259045"/>
    <xdr:sp macro="" textlink="">
      <xdr:nvSpPr>
        <xdr:cNvPr id="402" name="【港湾・漁港】&#10;一人当たり有形固定資産（償却資産）額最大値テキスト"/>
        <xdr:cNvSpPr txBox="1"/>
      </xdr:nvSpPr>
      <xdr:spPr>
        <a:xfrm>
          <a:off x="9258300" y="1673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18774</xdr:rowOff>
    </xdr:from>
    <xdr:to>
      <xdr:col>55</xdr:col>
      <xdr:colOff>88900</xdr:colOff>
      <xdr:row>101</xdr:row>
      <xdr:rowOff>18774</xdr:rowOff>
    </xdr:to>
    <xdr:cxnSp macro="">
      <xdr:nvCxnSpPr>
        <xdr:cNvPr id="403" name="直線コネクタ 402"/>
        <xdr:cNvCxnSpPr/>
      </xdr:nvCxnSpPr>
      <xdr:spPr>
        <a:xfrm>
          <a:off x="9154160" y="16950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31945</xdr:rowOff>
    </xdr:from>
    <xdr:ext cx="599010" cy="259045"/>
    <xdr:sp macro="" textlink="">
      <xdr:nvSpPr>
        <xdr:cNvPr id="404" name="【港湾・漁港】&#10;一人当たり有形固定資産（償却資産）額平均値テキスト"/>
        <xdr:cNvSpPr txBox="1"/>
      </xdr:nvSpPr>
      <xdr:spPr>
        <a:xfrm>
          <a:off x="9258300" y="178017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53518</xdr:rowOff>
    </xdr:from>
    <xdr:to>
      <xdr:col>55</xdr:col>
      <xdr:colOff>50800</xdr:colOff>
      <xdr:row>106</xdr:row>
      <xdr:rowOff>155118</xdr:rowOff>
    </xdr:to>
    <xdr:sp macro="" textlink="">
      <xdr:nvSpPr>
        <xdr:cNvPr id="405" name="フローチャート: 判断 404"/>
        <xdr:cNvSpPr/>
      </xdr:nvSpPr>
      <xdr:spPr>
        <a:xfrm>
          <a:off x="9192260" y="17823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29415</xdr:rowOff>
    </xdr:from>
    <xdr:to>
      <xdr:col>50</xdr:col>
      <xdr:colOff>165100</xdr:colOff>
      <xdr:row>106</xdr:row>
      <xdr:rowOff>131015</xdr:rowOff>
    </xdr:to>
    <xdr:sp macro="" textlink="">
      <xdr:nvSpPr>
        <xdr:cNvPr id="406" name="フローチャート: 判断 405"/>
        <xdr:cNvSpPr/>
      </xdr:nvSpPr>
      <xdr:spPr>
        <a:xfrm>
          <a:off x="8445500" y="1779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108474</xdr:rowOff>
    </xdr:from>
    <xdr:to>
      <xdr:col>46</xdr:col>
      <xdr:colOff>38100</xdr:colOff>
      <xdr:row>107</xdr:row>
      <xdr:rowOff>38624</xdr:rowOff>
    </xdr:to>
    <xdr:sp macro="" textlink="">
      <xdr:nvSpPr>
        <xdr:cNvPr id="407" name="フローチャート: 判断 406"/>
        <xdr:cNvSpPr/>
      </xdr:nvSpPr>
      <xdr:spPr>
        <a:xfrm>
          <a:off x="7670800" y="178783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151061</xdr:rowOff>
    </xdr:from>
    <xdr:to>
      <xdr:col>41</xdr:col>
      <xdr:colOff>101600</xdr:colOff>
      <xdr:row>107</xdr:row>
      <xdr:rowOff>81211</xdr:rowOff>
    </xdr:to>
    <xdr:sp macro="" textlink="">
      <xdr:nvSpPr>
        <xdr:cNvPr id="408" name="フローチャート: 判断 407"/>
        <xdr:cNvSpPr/>
      </xdr:nvSpPr>
      <xdr:spPr>
        <a:xfrm>
          <a:off x="6873240" y="17920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09" name="テキスト ボックス 408"/>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10" name="テキスト ボックス 409"/>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11" name="テキスト ボックス 410"/>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2" name="テキスト ボックス 411"/>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3" name="テキスト ボックス 412"/>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46946</xdr:rowOff>
    </xdr:from>
    <xdr:to>
      <xdr:col>55</xdr:col>
      <xdr:colOff>50800</xdr:colOff>
      <xdr:row>102</xdr:row>
      <xdr:rowOff>148546</xdr:rowOff>
    </xdr:to>
    <xdr:sp macro="" textlink="">
      <xdr:nvSpPr>
        <xdr:cNvPr id="414" name="楕円 413"/>
        <xdr:cNvSpPr/>
      </xdr:nvSpPr>
      <xdr:spPr>
        <a:xfrm>
          <a:off x="9192260" y="171462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69823</xdr:rowOff>
    </xdr:from>
    <xdr:ext cx="690189" cy="259045"/>
    <xdr:sp macro="" textlink="">
      <xdr:nvSpPr>
        <xdr:cNvPr id="415" name="【港湾・漁港】&#10;一人当たり有形固定資産（償却資産）額該当値テキスト"/>
        <xdr:cNvSpPr txBox="1"/>
      </xdr:nvSpPr>
      <xdr:spPr>
        <a:xfrm>
          <a:off x="9258300" y="170014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74823</xdr:rowOff>
    </xdr:from>
    <xdr:to>
      <xdr:col>50</xdr:col>
      <xdr:colOff>165100</xdr:colOff>
      <xdr:row>103</xdr:row>
      <xdr:rowOff>4973</xdr:rowOff>
    </xdr:to>
    <xdr:sp macro="" textlink="">
      <xdr:nvSpPr>
        <xdr:cNvPr id="416" name="楕円 415"/>
        <xdr:cNvSpPr/>
      </xdr:nvSpPr>
      <xdr:spPr>
        <a:xfrm>
          <a:off x="8445500" y="17174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97746</xdr:rowOff>
    </xdr:from>
    <xdr:to>
      <xdr:col>55</xdr:col>
      <xdr:colOff>0</xdr:colOff>
      <xdr:row>102</xdr:row>
      <xdr:rowOff>125623</xdr:rowOff>
    </xdr:to>
    <xdr:cxnSp macro="">
      <xdr:nvCxnSpPr>
        <xdr:cNvPr id="417" name="直線コネクタ 416"/>
        <xdr:cNvCxnSpPr/>
      </xdr:nvCxnSpPr>
      <xdr:spPr>
        <a:xfrm flipV="1">
          <a:off x="8496300" y="17197026"/>
          <a:ext cx="723900" cy="2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81699</xdr:rowOff>
    </xdr:from>
    <xdr:to>
      <xdr:col>46</xdr:col>
      <xdr:colOff>38100</xdr:colOff>
      <xdr:row>108</xdr:row>
      <xdr:rowOff>11849</xdr:rowOff>
    </xdr:to>
    <xdr:sp macro="" textlink="">
      <xdr:nvSpPr>
        <xdr:cNvPr id="418" name="楕円 417"/>
        <xdr:cNvSpPr/>
      </xdr:nvSpPr>
      <xdr:spPr>
        <a:xfrm>
          <a:off x="7670800" y="180191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125623</xdr:rowOff>
    </xdr:from>
    <xdr:to>
      <xdr:col>50</xdr:col>
      <xdr:colOff>114300</xdr:colOff>
      <xdr:row>107</xdr:row>
      <xdr:rowOff>132499</xdr:rowOff>
    </xdr:to>
    <xdr:cxnSp macro="">
      <xdr:nvCxnSpPr>
        <xdr:cNvPr id="419" name="直線コネクタ 418"/>
        <xdr:cNvCxnSpPr/>
      </xdr:nvCxnSpPr>
      <xdr:spPr>
        <a:xfrm flipV="1">
          <a:off x="7713980" y="17224903"/>
          <a:ext cx="782320" cy="84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122142</xdr:rowOff>
    </xdr:from>
    <xdr:ext cx="599010" cy="259045"/>
    <xdr:sp macro="" textlink="">
      <xdr:nvSpPr>
        <xdr:cNvPr id="420" name="n_1aveValue【港湾・漁港】&#10;一人当たり有形固定資産（償却資産）額"/>
        <xdr:cNvSpPr txBox="1"/>
      </xdr:nvSpPr>
      <xdr:spPr>
        <a:xfrm>
          <a:off x="8214575" y="17891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55151</xdr:rowOff>
    </xdr:from>
    <xdr:ext cx="599010" cy="259045"/>
    <xdr:sp macro="" textlink="">
      <xdr:nvSpPr>
        <xdr:cNvPr id="421" name="n_2aveValue【港湾・漁港】&#10;一人当たり有形固定資産（償却資産）額"/>
        <xdr:cNvSpPr txBox="1"/>
      </xdr:nvSpPr>
      <xdr:spPr>
        <a:xfrm>
          <a:off x="7444955" y="17657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97738</xdr:rowOff>
    </xdr:from>
    <xdr:ext cx="599010" cy="259045"/>
    <xdr:sp macro="" textlink="">
      <xdr:nvSpPr>
        <xdr:cNvPr id="422" name="n_3aveValue【港湾・漁港】&#10;一人当たり有形固定資産（償却資産）額"/>
        <xdr:cNvSpPr txBox="1"/>
      </xdr:nvSpPr>
      <xdr:spPr>
        <a:xfrm>
          <a:off x="6670255" y="17699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101</xdr:row>
      <xdr:rowOff>21500</xdr:rowOff>
    </xdr:from>
    <xdr:ext cx="690189" cy="259045"/>
    <xdr:sp macro="" textlink="">
      <xdr:nvSpPr>
        <xdr:cNvPr id="423" name="n_1mainValue【港湾・漁港】&#10;一人当たり有形固定資産（償却資産）額"/>
        <xdr:cNvSpPr txBox="1"/>
      </xdr:nvSpPr>
      <xdr:spPr>
        <a:xfrm>
          <a:off x="8184225" y="169531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2976</xdr:rowOff>
    </xdr:from>
    <xdr:ext cx="469744" cy="259045"/>
    <xdr:sp macro="" textlink="">
      <xdr:nvSpPr>
        <xdr:cNvPr id="424" name="n_2mainValue【港湾・漁港】&#10;一人当たり有形固定資産（償却資産）額"/>
        <xdr:cNvSpPr txBox="1"/>
      </xdr:nvSpPr>
      <xdr:spPr>
        <a:xfrm>
          <a:off x="7509588" y="1810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25" name="正方形/長方形 424"/>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26" name="正方形/長方形 425"/>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27" name="正方形/長方形 426"/>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28" name="正方形/長方形 427"/>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29" name="正方形/長方形 428"/>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0" name="正方形/長方形 429"/>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1" name="正方形/長方形 430"/>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2" name="正方形/長方形 431"/>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33" name="テキスト ボックス 432"/>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34" name="直線コネクタ 433"/>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35" name="テキスト ボックス 434"/>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36" name="直線コネクタ 435"/>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37" name="テキスト ボックス 436"/>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38" name="直線コネクタ 437"/>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39" name="テキスト ボックス 438"/>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40" name="直線コネクタ 439"/>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41" name="テキスト ボックス 440"/>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42" name="直線コネクタ 441"/>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43" name="テキスト ボックス 442"/>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44" name="直線コネクタ 443"/>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45" name="テキスト ボックス 444"/>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46" name="直線コネクタ 445"/>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47" name="テキスト ボックス 446"/>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48"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118110</xdr:rowOff>
    </xdr:from>
    <xdr:to>
      <xdr:col>85</xdr:col>
      <xdr:colOff>126364</xdr:colOff>
      <xdr:row>42</xdr:row>
      <xdr:rowOff>19050</xdr:rowOff>
    </xdr:to>
    <xdr:cxnSp macro="">
      <xdr:nvCxnSpPr>
        <xdr:cNvPr id="449" name="直線コネクタ 448"/>
        <xdr:cNvCxnSpPr/>
      </xdr:nvCxnSpPr>
      <xdr:spPr>
        <a:xfrm flipV="1">
          <a:off x="14375764" y="565023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450" name="【認定こども園・幼稚園・保育所】&#10;有形固定資産減価償却率最小値テキスト"/>
        <xdr:cNvSpPr txBox="1"/>
      </xdr:nvSpPr>
      <xdr:spPr>
        <a:xfrm>
          <a:off x="144145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451" name="直線コネクタ 450"/>
        <xdr:cNvCxnSpPr/>
      </xdr:nvCxnSpPr>
      <xdr:spPr>
        <a:xfrm>
          <a:off x="14287500" y="7059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64787</xdr:rowOff>
    </xdr:from>
    <xdr:ext cx="405111" cy="259045"/>
    <xdr:sp macro="" textlink="">
      <xdr:nvSpPr>
        <xdr:cNvPr id="452" name="【認定こども園・幼稚園・保育所】&#10;有形固定資産減価償却率最大値テキスト"/>
        <xdr:cNvSpPr txBox="1"/>
      </xdr:nvSpPr>
      <xdr:spPr>
        <a:xfrm>
          <a:off x="144145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118110</xdr:rowOff>
    </xdr:from>
    <xdr:to>
      <xdr:col>86</xdr:col>
      <xdr:colOff>25400</xdr:colOff>
      <xdr:row>33</xdr:row>
      <xdr:rowOff>118110</xdr:rowOff>
    </xdr:to>
    <xdr:cxnSp macro="">
      <xdr:nvCxnSpPr>
        <xdr:cNvPr id="453" name="直線コネクタ 452"/>
        <xdr:cNvCxnSpPr/>
      </xdr:nvCxnSpPr>
      <xdr:spPr>
        <a:xfrm>
          <a:off x="14287500" y="565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71137</xdr:rowOff>
    </xdr:from>
    <xdr:ext cx="405111" cy="259045"/>
    <xdr:sp macro="" textlink="">
      <xdr:nvSpPr>
        <xdr:cNvPr id="454" name="【認定こども園・幼稚園・保育所】&#10;有形固定資産減価償却率平均値テキスト"/>
        <xdr:cNvSpPr txBox="1"/>
      </xdr:nvSpPr>
      <xdr:spPr>
        <a:xfrm>
          <a:off x="144145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55" name="フローチャート: 判断 454"/>
        <xdr:cNvSpPr/>
      </xdr:nvSpPr>
      <xdr:spPr>
        <a:xfrm>
          <a:off x="14325600" y="64185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36830</xdr:rowOff>
    </xdr:from>
    <xdr:to>
      <xdr:col>81</xdr:col>
      <xdr:colOff>101600</xdr:colOff>
      <xdr:row>38</xdr:row>
      <xdr:rowOff>138430</xdr:rowOff>
    </xdr:to>
    <xdr:sp macro="" textlink="">
      <xdr:nvSpPr>
        <xdr:cNvPr id="456" name="フローチャート: 判断 455"/>
        <xdr:cNvSpPr/>
      </xdr:nvSpPr>
      <xdr:spPr>
        <a:xfrm>
          <a:off x="1357884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61595</xdr:rowOff>
    </xdr:from>
    <xdr:to>
      <xdr:col>76</xdr:col>
      <xdr:colOff>165100</xdr:colOff>
      <xdr:row>38</xdr:row>
      <xdr:rowOff>163195</xdr:rowOff>
    </xdr:to>
    <xdr:sp macro="" textlink="">
      <xdr:nvSpPr>
        <xdr:cNvPr id="457" name="フローチャート: 判断 456"/>
        <xdr:cNvSpPr/>
      </xdr:nvSpPr>
      <xdr:spPr>
        <a:xfrm>
          <a:off x="1280414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145415</xdr:rowOff>
    </xdr:from>
    <xdr:to>
      <xdr:col>72</xdr:col>
      <xdr:colOff>38100</xdr:colOff>
      <xdr:row>38</xdr:row>
      <xdr:rowOff>75565</xdr:rowOff>
    </xdr:to>
    <xdr:sp macro="" textlink="">
      <xdr:nvSpPr>
        <xdr:cNvPr id="458" name="フローチャート: 判断 457"/>
        <xdr:cNvSpPr/>
      </xdr:nvSpPr>
      <xdr:spPr>
        <a:xfrm>
          <a:off x="12029440" y="63480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59" name="テキスト ボックス 458"/>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60" name="テキスト ボックス 459"/>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61" name="テキスト ボックス 460"/>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62" name="テキスト ボックス 461"/>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63" name="テキスト ボックス 462"/>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122555</xdr:rowOff>
    </xdr:from>
    <xdr:to>
      <xdr:col>85</xdr:col>
      <xdr:colOff>177800</xdr:colOff>
      <xdr:row>40</xdr:row>
      <xdr:rowOff>52705</xdr:rowOff>
    </xdr:to>
    <xdr:sp macro="" textlink="">
      <xdr:nvSpPr>
        <xdr:cNvPr id="464" name="楕円 463"/>
        <xdr:cNvSpPr/>
      </xdr:nvSpPr>
      <xdr:spPr>
        <a:xfrm>
          <a:off x="14325600" y="66605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100982</xdr:rowOff>
    </xdr:from>
    <xdr:ext cx="405111" cy="259045"/>
    <xdr:sp macro="" textlink="">
      <xdr:nvSpPr>
        <xdr:cNvPr id="465" name="【認定こども園・幼稚園・保育所】&#10;有形固定資産減価償却率該当値テキスト"/>
        <xdr:cNvSpPr txBox="1"/>
      </xdr:nvSpPr>
      <xdr:spPr>
        <a:xfrm>
          <a:off x="1441450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109220</xdr:rowOff>
    </xdr:from>
    <xdr:to>
      <xdr:col>81</xdr:col>
      <xdr:colOff>101600</xdr:colOff>
      <xdr:row>39</xdr:row>
      <xdr:rowOff>39370</xdr:rowOff>
    </xdr:to>
    <xdr:sp macro="" textlink="">
      <xdr:nvSpPr>
        <xdr:cNvPr id="466" name="楕円 465"/>
        <xdr:cNvSpPr/>
      </xdr:nvSpPr>
      <xdr:spPr>
        <a:xfrm>
          <a:off x="13578840" y="647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160020</xdr:rowOff>
    </xdr:from>
    <xdr:to>
      <xdr:col>85</xdr:col>
      <xdr:colOff>127000</xdr:colOff>
      <xdr:row>40</xdr:row>
      <xdr:rowOff>1905</xdr:rowOff>
    </xdr:to>
    <xdr:cxnSp macro="">
      <xdr:nvCxnSpPr>
        <xdr:cNvPr id="467" name="直線コネクタ 466"/>
        <xdr:cNvCxnSpPr/>
      </xdr:nvCxnSpPr>
      <xdr:spPr>
        <a:xfrm>
          <a:off x="13629640" y="6530340"/>
          <a:ext cx="74676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109220</xdr:rowOff>
    </xdr:from>
    <xdr:to>
      <xdr:col>76</xdr:col>
      <xdr:colOff>165100</xdr:colOff>
      <xdr:row>39</xdr:row>
      <xdr:rowOff>39370</xdr:rowOff>
    </xdr:to>
    <xdr:sp macro="" textlink="">
      <xdr:nvSpPr>
        <xdr:cNvPr id="468" name="楕円 467"/>
        <xdr:cNvSpPr/>
      </xdr:nvSpPr>
      <xdr:spPr>
        <a:xfrm>
          <a:off x="12804140" y="647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160020</xdr:rowOff>
    </xdr:from>
    <xdr:to>
      <xdr:col>81</xdr:col>
      <xdr:colOff>50800</xdr:colOff>
      <xdr:row>38</xdr:row>
      <xdr:rowOff>160020</xdr:rowOff>
    </xdr:to>
    <xdr:cxnSp macro="">
      <xdr:nvCxnSpPr>
        <xdr:cNvPr id="469" name="直線コネクタ 468"/>
        <xdr:cNvCxnSpPr/>
      </xdr:nvCxnSpPr>
      <xdr:spPr>
        <a:xfrm>
          <a:off x="12854940" y="6530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154957</xdr:rowOff>
    </xdr:from>
    <xdr:ext cx="405111" cy="259045"/>
    <xdr:sp macro="" textlink="">
      <xdr:nvSpPr>
        <xdr:cNvPr id="470" name="n_1aveValue【認定こども園・幼稚園・保育所】&#10;有形固定資産減価償却率"/>
        <xdr:cNvSpPr txBox="1"/>
      </xdr:nvSpPr>
      <xdr:spPr>
        <a:xfrm>
          <a:off x="134372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8272</xdr:rowOff>
    </xdr:from>
    <xdr:ext cx="405111" cy="259045"/>
    <xdr:sp macro="" textlink="">
      <xdr:nvSpPr>
        <xdr:cNvPr id="471" name="n_2aveValue【認定こども園・幼稚園・保育所】&#10;有形固定資産減価償却率"/>
        <xdr:cNvSpPr txBox="1"/>
      </xdr:nvSpPr>
      <xdr:spPr>
        <a:xfrm>
          <a:off x="126752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92092</xdr:rowOff>
    </xdr:from>
    <xdr:ext cx="405111" cy="259045"/>
    <xdr:sp macro="" textlink="">
      <xdr:nvSpPr>
        <xdr:cNvPr id="472" name="n_3aveValue【認定こども園・幼稚園・保育所】&#10;有形固定資産減価償却率"/>
        <xdr:cNvSpPr txBox="1"/>
      </xdr:nvSpPr>
      <xdr:spPr>
        <a:xfrm>
          <a:off x="119005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30497</xdr:rowOff>
    </xdr:from>
    <xdr:ext cx="405111" cy="259045"/>
    <xdr:sp macro="" textlink="">
      <xdr:nvSpPr>
        <xdr:cNvPr id="473" name="n_1mainValue【認定こども園・幼稚園・保育所】&#10;有形固定資産減価償却率"/>
        <xdr:cNvSpPr txBox="1"/>
      </xdr:nvSpPr>
      <xdr:spPr>
        <a:xfrm>
          <a:off x="134372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30497</xdr:rowOff>
    </xdr:from>
    <xdr:ext cx="405111" cy="259045"/>
    <xdr:sp macro="" textlink="">
      <xdr:nvSpPr>
        <xdr:cNvPr id="474" name="n_2mainValue【認定こども園・幼稚園・保育所】&#10;有形固定資産減価償却率"/>
        <xdr:cNvSpPr txBox="1"/>
      </xdr:nvSpPr>
      <xdr:spPr>
        <a:xfrm>
          <a:off x="126752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75" name="正方形/長方形 474"/>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76" name="正方形/長方形 475"/>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77" name="正方形/長方形 476"/>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78" name="正方形/長方形 477"/>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79" name="正方形/長方形 478"/>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80" name="正方形/長方形 479"/>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81" name="正方形/長方形 480"/>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2" name="正方形/長方形 481"/>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83" name="テキスト ボックス 482"/>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84" name="直線コネクタ 483"/>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85" name="直線コネクタ 484"/>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86" name="テキスト ボックス 485"/>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87" name="直線コネクタ 486"/>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88" name="テキスト ボックス 487"/>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89" name="直線コネクタ 488"/>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90" name="テキスト ボックス 489"/>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91" name="直線コネクタ 490"/>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92" name="テキスト ボックス 491"/>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93" name="直線コネクタ 492"/>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94" name="テキスト ボックス 493"/>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95" name="直線コネクタ 494"/>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96" name="テキスト ボックス 495"/>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97" name="直線コネクタ 496"/>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98" name="テキスト ボックス 497"/>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99"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84364</xdr:rowOff>
    </xdr:from>
    <xdr:to>
      <xdr:col>116</xdr:col>
      <xdr:colOff>62864</xdr:colOff>
      <xdr:row>42</xdr:row>
      <xdr:rowOff>50074</xdr:rowOff>
    </xdr:to>
    <xdr:cxnSp macro="">
      <xdr:nvCxnSpPr>
        <xdr:cNvPr id="500" name="直線コネクタ 499"/>
        <xdr:cNvCxnSpPr/>
      </xdr:nvCxnSpPr>
      <xdr:spPr>
        <a:xfrm flipV="1">
          <a:off x="19509104" y="5616484"/>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53901</xdr:rowOff>
    </xdr:from>
    <xdr:ext cx="469744" cy="259045"/>
    <xdr:sp macro="" textlink="">
      <xdr:nvSpPr>
        <xdr:cNvPr id="501" name="【認定こども園・幼稚園・保育所】&#10;一人当たり面積最小値テキスト"/>
        <xdr:cNvSpPr txBox="1"/>
      </xdr:nvSpPr>
      <xdr:spPr>
        <a:xfrm>
          <a:off x="19547840" y="709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50074</xdr:rowOff>
    </xdr:from>
    <xdr:to>
      <xdr:col>116</xdr:col>
      <xdr:colOff>152400</xdr:colOff>
      <xdr:row>42</xdr:row>
      <xdr:rowOff>50074</xdr:rowOff>
    </xdr:to>
    <xdr:cxnSp macro="">
      <xdr:nvCxnSpPr>
        <xdr:cNvPr id="502" name="直線コネクタ 501"/>
        <xdr:cNvCxnSpPr/>
      </xdr:nvCxnSpPr>
      <xdr:spPr>
        <a:xfrm>
          <a:off x="19443700" y="70909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31041</xdr:rowOff>
    </xdr:from>
    <xdr:ext cx="469744" cy="259045"/>
    <xdr:sp macro="" textlink="">
      <xdr:nvSpPr>
        <xdr:cNvPr id="503" name="【認定こども園・幼稚園・保育所】&#10;一人当たり面積最大値テキスト"/>
        <xdr:cNvSpPr txBox="1"/>
      </xdr:nvSpPr>
      <xdr:spPr>
        <a:xfrm>
          <a:off x="19547840" y="5395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84364</xdr:rowOff>
    </xdr:from>
    <xdr:to>
      <xdr:col>116</xdr:col>
      <xdr:colOff>152400</xdr:colOff>
      <xdr:row>33</xdr:row>
      <xdr:rowOff>84364</xdr:rowOff>
    </xdr:to>
    <xdr:cxnSp macro="">
      <xdr:nvCxnSpPr>
        <xdr:cNvPr id="504" name="直線コネクタ 503"/>
        <xdr:cNvCxnSpPr/>
      </xdr:nvCxnSpPr>
      <xdr:spPr>
        <a:xfrm>
          <a:off x="19443700" y="5616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119760</xdr:rowOff>
    </xdr:from>
    <xdr:ext cx="469744" cy="259045"/>
    <xdr:sp macro="" textlink="">
      <xdr:nvSpPr>
        <xdr:cNvPr id="505" name="【認定こども園・幼稚園・保育所】&#10;一人当たり面積平均値テキスト"/>
        <xdr:cNvSpPr txBox="1"/>
      </xdr:nvSpPr>
      <xdr:spPr>
        <a:xfrm>
          <a:off x="19547840" y="665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141333</xdr:rowOff>
    </xdr:from>
    <xdr:to>
      <xdr:col>116</xdr:col>
      <xdr:colOff>114300</xdr:colOff>
      <xdr:row>40</xdr:row>
      <xdr:rowOff>71483</xdr:rowOff>
    </xdr:to>
    <xdr:sp macro="" textlink="">
      <xdr:nvSpPr>
        <xdr:cNvPr id="506" name="フローチャート: 判断 505"/>
        <xdr:cNvSpPr/>
      </xdr:nvSpPr>
      <xdr:spPr>
        <a:xfrm>
          <a:off x="19458940" y="6679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79284</xdr:rowOff>
    </xdr:from>
    <xdr:to>
      <xdr:col>112</xdr:col>
      <xdr:colOff>38100</xdr:colOff>
      <xdr:row>40</xdr:row>
      <xdr:rowOff>9434</xdr:rowOff>
    </xdr:to>
    <xdr:sp macro="" textlink="">
      <xdr:nvSpPr>
        <xdr:cNvPr id="507" name="フローチャート: 判断 506"/>
        <xdr:cNvSpPr/>
      </xdr:nvSpPr>
      <xdr:spPr>
        <a:xfrm>
          <a:off x="18735040" y="66172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72753</xdr:rowOff>
    </xdr:from>
    <xdr:to>
      <xdr:col>107</xdr:col>
      <xdr:colOff>101600</xdr:colOff>
      <xdr:row>40</xdr:row>
      <xdr:rowOff>2903</xdr:rowOff>
    </xdr:to>
    <xdr:sp macro="" textlink="">
      <xdr:nvSpPr>
        <xdr:cNvPr id="508" name="フローチャート: 判断 507"/>
        <xdr:cNvSpPr/>
      </xdr:nvSpPr>
      <xdr:spPr>
        <a:xfrm>
          <a:off x="17937480" y="66107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134801</xdr:rowOff>
    </xdr:from>
    <xdr:to>
      <xdr:col>102</xdr:col>
      <xdr:colOff>165100</xdr:colOff>
      <xdr:row>40</xdr:row>
      <xdr:rowOff>64951</xdr:rowOff>
    </xdr:to>
    <xdr:sp macro="" textlink="">
      <xdr:nvSpPr>
        <xdr:cNvPr id="509" name="フローチャート: 判断 508"/>
        <xdr:cNvSpPr/>
      </xdr:nvSpPr>
      <xdr:spPr>
        <a:xfrm>
          <a:off x="17162780" y="6672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10" name="テキスト ボックス 509"/>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11" name="テキスト ボックス 510"/>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12" name="テキスト ボックス 511"/>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13" name="テキスト ボックス 512"/>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14" name="テキスト ボックス 513"/>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33564</xdr:rowOff>
    </xdr:from>
    <xdr:to>
      <xdr:col>116</xdr:col>
      <xdr:colOff>114300</xdr:colOff>
      <xdr:row>33</xdr:row>
      <xdr:rowOff>135164</xdr:rowOff>
    </xdr:to>
    <xdr:sp macro="" textlink="">
      <xdr:nvSpPr>
        <xdr:cNvPr id="515" name="楕円 514"/>
        <xdr:cNvSpPr/>
      </xdr:nvSpPr>
      <xdr:spPr>
        <a:xfrm>
          <a:off x="19458940" y="556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158041</xdr:rowOff>
    </xdr:from>
    <xdr:ext cx="469744" cy="259045"/>
    <xdr:sp macro="" textlink="">
      <xdr:nvSpPr>
        <xdr:cNvPr id="516" name="【認定こども園・幼稚園・保育所】&#10;一人当たり面積該当値テキスト"/>
        <xdr:cNvSpPr txBox="1"/>
      </xdr:nvSpPr>
      <xdr:spPr>
        <a:xfrm>
          <a:off x="19547840" y="552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30299</xdr:rowOff>
    </xdr:from>
    <xdr:to>
      <xdr:col>112</xdr:col>
      <xdr:colOff>38100</xdr:colOff>
      <xdr:row>35</xdr:row>
      <xdr:rowOff>131899</xdr:rowOff>
    </xdr:to>
    <xdr:sp macro="" textlink="">
      <xdr:nvSpPr>
        <xdr:cNvPr id="517" name="楕円 516"/>
        <xdr:cNvSpPr/>
      </xdr:nvSpPr>
      <xdr:spPr>
        <a:xfrm>
          <a:off x="18735040" y="58976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84364</xdr:rowOff>
    </xdr:from>
    <xdr:to>
      <xdr:col>116</xdr:col>
      <xdr:colOff>63500</xdr:colOff>
      <xdr:row>35</xdr:row>
      <xdr:rowOff>81099</xdr:rowOff>
    </xdr:to>
    <xdr:cxnSp macro="">
      <xdr:nvCxnSpPr>
        <xdr:cNvPr id="518" name="直線コネクタ 517"/>
        <xdr:cNvCxnSpPr/>
      </xdr:nvCxnSpPr>
      <xdr:spPr>
        <a:xfrm flipV="1">
          <a:off x="18778220" y="5616484"/>
          <a:ext cx="731520" cy="33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49893</xdr:rowOff>
    </xdr:from>
    <xdr:to>
      <xdr:col>107</xdr:col>
      <xdr:colOff>101600</xdr:colOff>
      <xdr:row>35</xdr:row>
      <xdr:rowOff>151493</xdr:rowOff>
    </xdr:to>
    <xdr:sp macro="" textlink="">
      <xdr:nvSpPr>
        <xdr:cNvPr id="519" name="楕円 518"/>
        <xdr:cNvSpPr/>
      </xdr:nvSpPr>
      <xdr:spPr>
        <a:xfrm>
          <a:off x="17937480" y="591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81099</xdr:rowOff>
    </xdr:from>
    <xdr:to>
      <xdr:col>111</xdr:col>
      <xdr:colOff>177800</xdr:colOff>
      <xdr:row>35</xdr:row>
      <xdr:rowOff>100693</xdr:rowOff>
    </xdr:to>
    <xdr:cxnSp macro="">
      <xdr:nvCxnSpPr>
        <xdr:cNvPr id="520" name="直線コネクタ 519"/>
        <xdr:cNvCxnSpPr/>
      </xdr:nvCxnSpPr>
      <xdr:spPr>
        <a:xfrm flipV="1">
          <a:off x="17988280" y="5948499"/>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561</xdr:rowOff>
    </xdr:from>
    <xdr:ext cx="469744" cy="259045"/>
    <xdr:sp macro="" textlink="">
      <xdr:nvSpPr>
        <xdr:cNvPr id="521" name="n_1aveValue【認定こども園・幼稚園・保育所】&#10;一人当たり面積"/>
        <xdr:cNvSpPr txBox="1"/>
      </xdr:nvSpPr>
      <xdr:spPr>
        <a:xfrm>
          <a:off x="18561127" y="670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165480</xdr:rowOff>
    </xdr:from>
    <xdr:ext cx="469744" cy="259045"/>
    <xdr:sp macro="" textlink="">
      <xdr:nvSpPr>
        <xdr:cNvPr id="522" name="n_2aveValue【認定こども園・幼稚園・保育所】&#10;一人当たり面積"/>
        <xdr:cNvSpPr txBox="1"/>
      </xdr:nvSpPr>
      <xdr:spPr>
        <a:xfrm>
          <a:off x="17776267" y="670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81478</xdr:rowOff>
    </xdr:from>
    <xdr:ext cx="469744" cy="259045"/>
    <xdr:sp macro="" textlink="">
      <xdr:nvSpPr>
        <xdr:cNvPr id="523" name="n_3aveValue【認定こども園・幼稚園・保育所】&#10;一人当たり面積"/>
        <xdr:cNvSpPr txBox="1"/>
      </xdr:nvSpPr>
      <xdr:spPr>
        <a:xfrm>
          <a:off x="17001567" y="645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148426</xdr:rowOff>
    </xdr:from>
    <xdr:ext cx="469744" cy="259045"/>
    <xdr:sp macro="" textlink="">
      <xdr:nvSpPr>
        <xdr:cNvPr id="524" name="n_1mainValue【認定こども園・幼稚園・保育所】&#10;一人当たり面積"/>
        <xdr:cNvSpPr txBox="1"/>
      </xdr:nvSpPr>
      <xdr:spPr>
        <a:xfrm>
          <a:off x="18561127" y="568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168020</xdr:rowOff>
    </xdr:from>
    <xdr:ext cx="469744" cy="259045"/>
    <xdr:sp macro="" textlink="">
      <xdr:nvSpPr>
        <xdr:cNvPr id="525" name="n_2mainValue【認定こども園・幼稚園・保育所】&#10;一人当たり面積"/>
        <xdr:cNvSpPr txBox="1"/>
      </xdr:nvSpPr>
      <xdr:spPr>
        <a:xfrm>
          <a:off x="17776267" y="5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26" name="正方形/長方形 52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27" name="正方形/長方形 52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8" name="正方形/長方形 52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9" name="正方形/長方形 52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30" name="正方形/長方形 52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31" name="正方形/長方形 53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32" name="正方形/長方形 53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正方形/長方形 53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34" name="テキスト ボックス 53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35" name="直線コネクタ 53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36" name="テキスト ボックス 535"/>
        <xdr:cNvSpPr txBox="1"/>
      </xdr:nvSpPr>
      <xdr:spPr>
        <a:xfrm>
          <a:off x="1066688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37" name="直線コネクタ 536"/>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38" name="テキスト ボックス 537"/>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39" name="直線コネクタ 538"/>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40" name="テキスト ボックス 539"/>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41" name="直線コネクタ 540"/>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42" name="テキスト ボックス 541"/>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43" name="直線コネクタ 542"/>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44" name="テキスト ボックス 543"/>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5" name="直線コネクタ 54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46" name="テキスト ボックス 545"/>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7"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107442</xdr:rowOff>
    </xdr:from>
    <xdr:to>
      <xdr:col>85</xdr:col>
      <xdr:colOff>126364</xdr:colOff>
      <xdr:row>62</xdr:row>
      <xdr:rowOff>148590</xdr:rowOff>
    </xdr:to>
    <xdr:cxnSp macro="">
      <xdr:nvCxnSpPr>
        <xdr:cNvPr id="548" name="直線コネクタ 547"/>
        <xdr:cNvCxnSpPr/>
      </xdr:nvCxnSpPr>
      <xdr:spPr>
        <a:xfrm flipV="1">
          <a:off x="14375764" y="9327642"/>
          <a:ext cx="0" cy="1214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152417</xdr:rowOff>
    </xdr:from>
    <xdr:ext cx="405111" cy="259045"/>
    <xdr:sp macro="" textlink="">
      <xdr:nvSpPr>
        <xdr:cNvPr id="549" name="【学校施設】&#10;有形固定資産減価償却率最小値テキスト"/>
        <xdr:cNvSpPr txBox="1"/>
      </xdr:nvSpPr>
      <xdr:spPr>
        <a:xfrm>
          <a:off x="14414500"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148590</xdr:rowOff>
    </xdr:from>
    <xdr:to>
      <xdr:col>86</xdr:col>
      <xdr:colOff>25400</xdr:colOff>
      <xdr:row>62</xdr:row>
      <xdr:rowOff>148590</xdr:rowOff>
    </xdr:to>
    <xdr:cxnSp macro="">
      <xdr:nvCxnSpPr>
        <xdr:cNvPr id="550" name="直線コネクタ 549"/>
        <xdr:cNvCxnSpPr/>
      </xdr:nvCxnSpPr>
      <xdr:spPr>
        <a:xfrm>
          <a:off x="14287500" y="10542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54119</xdr:rowOff>
    </xdr:from>
    <xdr:ext cx="405111" cy="259045"/>
    <xdr:sp macro="" textlink="">
      <xdr:nvSpPr>
        <xdr:cNvPr id="551" name="【学校施設】&#10;有形固定資産減価償却率最大値テキスト"/>
        <xdr:cNvSpPr txBox="1"/>
      </xdr:nvSpPr>
      <xdr:spPr>
        <a:xfrm>
          <a:off x="14414500" y="9106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107442</xdr:rowOff>
    </xdr:from>
    <xdr:to>
      <xdr:col>86</xdr:col>
      <xdr:colOff>25400</xdr:colOff>
      <xdr:row>55</xdr:row>
      <xdr:rowOff>107442</xdr:rowOff>
    </xdr:to>
    <xdr:cxnSp macro="">
      <xdr:nvCxnSpPr>
        <xdr:cNvPr id="552" name="直線コネクタ 551"/>
        <xdr:cNvCxnSpPr/>
      </xdr:nvCxnSpPr>
      <xdr:spPr>
        <a:xfrm>
          <a:off x="142875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132097</xdr:rowOff>
    </xdr:from>
    <xdr:ext cx="405111" cy="259045"/>
    <xdr:sp macro="" textlink="">
      <xdr:nvSpPr>
        <xdr:cNvPr id="553" name="【学校施設】&#10;有形固定資産減価償却率平均値テキスト"/>
        <xdr:cNvSpPr txBox="1"/>
      </xdr:nvSpPr>
      <xdr:spPr>
        <a:xfrm>
          <a:off x="14414500" y="9687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554" name="フローチャート: 判断 553"/>
        <xdr:cNvSpPr/>
      </xdr:nvSpPr>
      <xdr:spPr>
        <a:xfrm>
          <a:off x="14325600" y="98323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122936</xdr:rowOff>
    </xdr:from>
    <xdr:to>
      <xdr:col>81</xdr:col>
      <xdr:colOff>101600</xdr:colOff>
      <xdr:row>59</xdr:row>
      <xdr:rowOff>53086</xdr:rowOff>
    </xdr:to>
    <xdr:sp macro="" textlink="">
      <xdr:nvSpPr>
        <xdr:cNvPr id="555" name="フローチャート: 判断 554"/>
        <xdr:cNvSpPr/>
      </xdr:nvSpPr>
      <xdr:spPr>
        <a:xfrm>
          <a:off x="13578840" y="9846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129794</xdr:rowOff>
    </xdr:from>
    <xdr:to>
      <xdr:col>76</xdr:col>
      <xdr:colOff>165100</xdr:colOff>
      <xdr:row>59</xdr:row>
      <xdr:rowOff>59944</xdr:rowOff>
    </xdr:to>
    <xdr:sp macro="" textlink="">
      <xdr:nvSpPr>
        <xdr:cNvPr id="556" name="フローチャート: 判断 555"/>
        <xdr:cNvSpPr/>
      </xdr:nvSpPr>
      <xdr:spPr>
        <a:xfrm>
          <a:off x="12804140" y="985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132080</xdr:rowOff>
    </xdr:from>
    <xdr:to>
      <xdr:col>72</xdr:col>
      <xdr:colOff>38100</xdr:colOff>
      <xdr:row>59</xdr:row>
      <xdr:rowOff>62230</xdr:rowOff>
    </xdr:to>
    <xdr:sp macro="" textlink="">
      <xdr:nvSpPr>
        <xdr:cNvPr id="557" name="フローチャート: 判断 556"/>
        <xdr:cNvSpPr/>
      </xdr:nvSpPr>
      <xdr:spPr>
        <a:xfrm>
          <a:off x="12029440" y="9855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8" name="テキスト ボックス 557"/>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9" name="テキスト ボックス 558"/>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60" name="テキスト ボックス 559"/>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61" name="テキスト ボックス 560"/>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62" name="テキスト ボックス 561"/>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563" name="楕円 562"/>
        <xdr:cNvSpPr/>
      </xdr:nvSpPr>
      <xdr:spPr>
        <a:xfrm>
          <a:off x="14325600" y="101447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564" name="【学校施設】&#10;有形固定資産減価償却率該当値テキスト"/>
        <xdr:cNvSpPr txBox="1"/>
      </xdr:nvSpPr>
      <xdr:spPr>
        <a:xfrm>
          <a:off x="14414500"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81788</xdr:rowOff>
    </xdr:from>
    <xdr:to>
      <xdr:col>81</xdr:col>
      <xdr:colOff>101600</xdr:colOff>
      <xdr:row>61</xdr:row>
      <xdr:rowOff>11938</xdr:rowOff>
    </xdr:to>
    <xdr:sp macro="" textlink="">
      <xdr:nvSpPr>
        <xdr:cNvPr id="565" name="楕円 564"/>
        <xdr:cNvSpPr/>
      </xdr:nvSpPr>
      <xdr:spPr>
        <a:xfrm>
          <a:off x="13578840" y="10140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132588</xdr:rowOff>
    </xdr:from>
    <xdr:to>
      <xdr:col>85</xdr:col>
      <xdr:colOff>127000</xdr:colOff>
      <xdr:row>60</xdr:row>
      <xdr:rowOff>137160</xdr:rowOff>
    </xdr:to>
    <xdr:cxnSp macro="">
      <xdr:nvCxnSpPr>
        <xdr:cNvPr id="566" name="直線コネクタ 565"/>
        <xdr:cNvCxnSpPr/>
      </xdr:nvCxnSpPr>
      <xdr:spPr>
        <a:xfrm>
          <a:off x="13629640" y="10190988"/>
          <a:ext cx="7467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81788</xdr:rowOff>
    </xdr:from>
    <xdr:to>
      <xdr:col>76</xdr:col>
      <xdr:colOff>165100</xdr:colOff>
      <xdr:row>61</xdr:row>
      <xdr:rowOff>11938</xdr:rowOff>
    </xdr:to>
    <xdr:sp macro="" textlink="">
      <xdr:nvSpPr>
        <xdr:cNvPr id="567" name="楕円 566"/>
        <xdr:cNvSpPr/>
      </xdr:nvSpPr>
      <xdr:spPr>
        <a:xfrm>
          <a:off x="12804140" y="10140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132588</xdr:rowOff>
    </xdr:from>
    <xdr:to>
      <xdr:col>81</xdr:col>
      <xdr:colOff>50800</xdr:colOff>
      <xdr:row>60</xdr:row>
      <xdr:rowOff>132588</xdr:rowOff>
    </xdr:to>
    <xdr:cxnSp macro="">
      <xdr:nvCxnSpPr>
        <xdr:cNvPr id="568" name="直線コネクタ 567"/>
        <xdr:cNvCxnSpPr/>
      </xdr:nvCxnSpPr>
      <xdr:spPr>
        <a:xfrm>
          <a:off x="12854940" y="1019098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69613</xdr:rowOff>
    </xdr:from>
    <xdr:ext cx="405111" cy="259045"/>
    <xdr:sp macro="" textlink="">
      <xdr:nvSpPr>
        <xdr:cNvPr id="569" name="n_1aveValue【学校施設】&#10;有形固定資産減価償却率"/>
        <xdr:cNvSpPr txBox="1"/>
      </xdr:nvSpPr>
      <xdr:spPr>
        <a:xfrm>
          <a:off x="134372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76471</xdr:rowOff>
    </xdr:from>
    <xdr:ext cx="405111" cy="259045"/>
    <xdr:sp macro="" textlink="">
      <xdr:nvSpPr>
        <xdr:cNvPr id="570" name="n_2aveValue【学校施設】&#10;有形固定資産減価償却率"/>
        <xdr:cNvSpPr txBox="1"/>
      </xdr:nvSpPr>
      <xdr:spPr>
        <a:xfrm>
          <a:off x="12675244" y="963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571" name="n_3aveValue【学校施設】&#10;有形固定資産減価償却率"/>
        <xdr:cNvSpPr txBox="1"/>
      </xdr:nvSpPr>
      <xdr:spPr>
        <a:xfrm>
          <a:off x="119005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3065</xdr:rowOff>
    </xdr:from>
    <xdr:ext cx="405111" cy="259045"/>
    <xdr:sp macro="" textlink="">
      <xdr:nvSpPr>
        <xdr:cNvPr id="572" name="n_1mainValue【学校施設】&#10;有形固定資産減価償却率"/>
        <xdr:cNvSpPr txBox="1"/>
      </xdr:nvSpPr>
      <xdr:spPr>
        <a:xfrm>
          <a:off x="13437244" y="10229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3065</xdr:rowOff>
    </xdr:from>
    <xdr:ext cx="405111" cy="259045"/>
    <xdr:sp macro="" textlink="">
      <xdr:nvSpPr>
        <xdr:cNvPr id="573" name="n_2mainValue【学校施設】&#10;有形固定資産減価償却率"/>
        <xdr:cNvSpPr txBox="1"/>
      </xdr:nvSpPr>
      <xdr:spPr>
        <a:xfrm>
          <a:off x="12675244" y="10229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64008</xdr:rowOff>
    </xdr:from>
    <xdr:to>
      <xdr:col>116</xdr:col>
      <xdr:colOff>62864</xdr:colOff>
      <xdr:row>64</xdr:row>
      <xdr:rowOff>68199</xdr:rowOff>
    </xdr:to>
    <xdr:cxnSp macro="">
      <xdr:nvCxnSpPr>
        <xdr:cNvPr id="597" name="直線コネクタ 596"/>
        <xdr:cNvCxnSpPr/>
      </xdr:nvCxnSpPr>
      <xdr:spPr>
        <a:xfrm flipV="1">
          <a:off x="19509104" y="9451848"/>
          <a:ext cx="0" cy="134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72026</xdr:rowOff>
    </xdr:from>
    <xdr:ext cx="469744" cy="259045"/>
    <xdr:sp macro="" textlink="">
      <xdr:nvSpPr>
        <xdr:cNvPr id="598" name="【学校施設】&#10;一人当たり面積最小値テキスト"/>
        <xdr:cNvSpPr txBox="1"/>
      </xdr:nvSpPr>
      <xdr:spPr>
        <a:xfrm>
          <a:off x="19547840" y="1080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68199</xdr:rowOff>
    </xdr:from>
    <xdr:to>
      <xdr:col>116</xdr:col>
      <xdr:colOff>152400</xdr:colOff>
      <xdr:row>64</xdr:row>
      <xdr:rowOff>68199</xdr:rowOff>
    </xdr:to>
    <xdr:cxnSp macro="">
      <xdr:nvCxnSpPr>
        <xdr:cNvPr id="599" name="直線コネクタ 598"/>
        <xdr:cNvCxnSpPr/>
      </xdr:nvCxnSpPr>
      <xdr:spPr>
        <a:xfrm>
          <a:off x="19443700" y="1079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10685</xdr:rowOff>
    </xdr:from>
    <xdr:ext cx="469744" cy="259045"/>
    <xdr:sp macro="" textlink="">
      <xdr:nvSpPr>
        <xdr:cNvPr id="600" name="【学校施設】&#10;一人当たり面積最大値テキスト"/>
        <xdr:cNvSpPr txBox="1"/>
      </xdr:nvSpPr>
      <xdr:spPr>
        <a:xfrm>
          <a:off x="19547840" y="923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64008</xdr:rowOff>
    </xdr:from>
    <xdr:to>
      <xdr:col>116</xdr:col>
      <xdr:colOff>152400</xdr:colOff>
      <xdr:row>56</xdr:row>
      <xdr:rowOff>64008</xdr:rowOff>
    </xdr:to>
    <xdr:cxnSp macro="">
      <xdr:nvCxnSpPr>
        <xdr:cNvPr id="601" name="直線コネクタ 600"/>
        <xdr:cNvCxnSpPr/>
      </xdr:nvCxnSpPr>
      <xdr:spPr>
        <a:xfrm>
          <a:off x="19443700" y="9451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23639</xdr:rowOff>
    </xdr:from>
    <xdr:ext cx="469744" cy="259045"/>
    <xdr:sp macro="" textlink="">
      <xdr:nvSpPr>
        <xdr:cNvPr id="602" name="【学校施設】&#10;一人当たり面積平均値テキスト"/>
        <xdr:cNvSpPr txBox="1"/>
      </xdr:nvSpPr>
      <xdr:spPr>
        <a:xfrm>
          <a:off x="19547840" y="10082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45212</xdr:rowOff>
    </xdr:from>
    <xdr:to>
      <xdr:col>116</xdr:col>
      <xdr:colOff>114300</xdr:colOff>
      <xdr:row>60</xdr:row>
      <xdr:rowOff>146812</xdr:rowOff>
    </xdr:to>
    <xdr:sp macro="" textlink="">
      <xdr:nvSpPr>
        <xdr:cNvPr id="603" name="フローチャート: 判断 602"/>
        <xdr:cNvSpPr/>
      </xdr:nvSpPr>
      <xdr:spPr>
        <a:xfrm>
          <a:off x="1945894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35687</xdr:rowOff>
    </xdr:from>
    <xdr:to>
      <xdr:col>112</xdr:col>
      <xdr:colOff>38100</xdr:colOff>
      <xdr:row>60</xdr:row>
      <xdr:rowOff>137287</xdr:rowOff>
    </xdr:to>
    <xdr:sp macro="" textlink="">
      <xdr:nvSpPr>
        <xdr:cNvPr id="604" name="フローチャート: 判断 603"/>
        <xdr:cNvSpPr/>
      </xdr:nvSpPr>
      <xdr:spPr>
        <a:xfrm>
          <a:off x="18735040" y="100940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21209</xdr:rowOff>
    </xdr:from>
    <xdr:to>
      <xdr:col>107</xdr:col>
      <xdr:colOff>101600</xdr:colOff>
      <xdr:row>60</xdr:row>
      <xdr:rowOff>122809</xdr:rowOff>
    </xdr:to>
    <xdr:sp macro="" textlink="">
      <xdr:nvSpPr>
        <xdr:cNvPr id="605" name="フローチャート: 判断 604"/>
        <xdr:cNvSpPr/>
      </xdr:nvSpPr>
      <xdr:spPr>
        <a:xfrm>
          <a:off x="17937480" y="1007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42926</xdr:rowOff>
    </xdr:from>
    <xdr:to>
      <xdr:col>102</xdr:col>
      <xdr:colOff>165100</xdr:colOff>
      <xdr:row>60</xdr:row>
      <xdr:rowOff>144526</xdr:rowOff>
    </xdr:to>
    <xdr:sp macro="" textlink="">
      <xdr:nvSpPr>
        <xdr:cNvPr id="606" name="フローチャート: 判断 605"/>
        <xdr:cNvSpPr/>
      </xdr:nvSpPr>
      <xdr:spPr>
        <a:xfrm>
          <a:off x="1716278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42164</xdr:rowOff>
    </xdr:from>
    <xdr:to>
      <xdr:col>116</xdr:col>
      <xdr:colOff>114300</xdr:colOff>
      <xdr:row>57</xdr:row>
      <xdr:rowOff>143764</xdr:rowOff>
    </xdr:to>
    <xdr:sp macro="" textlink="">
      <xdr:nvSpPr>
        <xdr:cNvPr id="612" name="楕円 611"/>
        <xdr:cNvSpPr/>
      </xdr:nvSpPr>
      <xdr:spPr>
        <a:xfrm>
          <a:off x="19458940" y="959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65041</xdr:rowOff>
    </xdr:from>
    <xdr:ext cx="469744" cy="259045"/>
    <xdr:sp macro="" textlink="">
      <xdr:nvSpPr>
        <xdr:cNvPr id="613" name="【学校施設】&#10;一人当たり面積該当値テキスト"/>
        <xdr:cNvSpPr txBox="1"/>
      </xdr:nvSpPr>
      <xdr:spPr>
        <a:xfrm>
          <a:off x="19547840" y="945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49403</xdr:rowOff>
    </xdr:from>
    <xdr:to>
      <xdr:col>112</xdr:col>
      <xdr:colOff>38100</xdr:colOff>
      <xdr:row>56</xdr:row>
      <xdr:rowOff>151003</xdr:rowOff>
    </xdr:to>
    <xdr:sp macro="" textlink="">
      <xdr:nvSpPr>
        <xdr:cNvPr id="614" name="楕円 613"/>
        <xdr:cNvSpPr/>
      </xdr:nvSpPr>
      <xdr:spPr>
        <a:xfrm>
          <a:off x="18735040" y="94372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100203</xdr:rowOff>
    </xdr:from>
    <xdr:to>
      <xdr:col>116</xdr:col>
      <xdr:colOff>63500</xdr:colOff>
      <xdr:row>57</xdr:row>
      <xdr:rowOff>92964</xdr:rowOff>
    </xdr:to>
    <xdr:cxnSp macro="">
      <xdr:nvCxnSpPr>
        <xdr:cNvPr id="615" name="直線コネクタ 614"/>
        <xdr:cNvCxnSpPr/>
      </xdr:nvCxnSpPr>
      <xdr:spPr>
        <a:xfrm>
          <a:off x="18778220" y="9488043"/>
          <a:ext cx="731520" cy="16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72263</xdr:rowOff>
    </xdr:from>
    <xdr:to>
      <xdr:col>107</xdr:col>
      <xdr:colOff>101600</xdr:colOff>
      <xdr:row>57</xdr:row>
      <xdr:rowOff>2413</xdr:rowOff>
    </xdr:to>
    <xdr:sp macro="" textlink="">
      <xdr:nvSpPr>
        <xdr:cNvPr id="616" name="楕円 615"/>
        <xdr:cNvSpPr/>
      </xdr:nvSpPr>
      <xdr:spPr>
        <a:xfrm>
          <a:off x="17937480" y="9460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100203</xdr:rowOff>
    </xdr:from>
    <xdr:to>
      <xdr:col>111</xdr:col>
      <xdr:colOff>177800</xdr:colOff>
      <xdr:row>56</xdr:row>
      <xdr:rowOff>123063</xdr:rowOff>
    </xdr:to>
    <xdr:cxnSp macro="">
      <xdr:nvCxnSpPr>
        <xdr:cNvPr id="617" name="直線コネクタ 616"/>
        <xdr:cNvCxnSpPr/>
      </xdr:nvCxnSpPr>
      <xdr:spPr>
        <a:xfrm flipV="1">
          <a:off x="17988280" y="9488043"/>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128414</xdr:rowOff>
    </xdr:from>
    <xdr:ext cx="469744" cy="259045"/>
    <xdr:sp macro="" textlink="">
      <xdr:nvSpPr>
        <xdr:cNvPr id="618" name="n_1aveValue【学校施設】&#10;一人当たり面積"/>
        <xdr:cNvSpPr txBox="1"/>
      </xdr:nvSpPr>
      <xdr:spPr>
        <a:xfrm>
          <a:off x="18561127" y="1018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113936</xdr:rowOff>
    </xdr:from>
    <xdr:ext cx="469744" cy="259045"/>
    <xdr:sp macro="" textlink="">
      <xdr:nvSpPr>
        <xdr:cNvPr id="619" name="n_2aveValue【学校施設】&#10;一人当たり面積"/>
        <xdr:cNvSpPr txBox="1"/>
      </xdr:nvSpPr>
      <xdr:spPr>
        <a:xfrm>
          <a:off x="17776267" y="1017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161053</xdr:rowOff>
    </xdr:from>
    <xdr:ext cx="469744" cy="259045"/>
    <xdr:sp macro="" textlink="">
      <xdr:nvSpPr>
        <xdr:cNvPr id="620" name="n_3aveValue【学校施設】&#10;一人当たり面積"/>
        <xdr:cNvSpPr txBox="1"/>
      </xdr:nvSpPr>
      <xdr:spPr>
        <a:xfrm>
          <a:off x="17001567" y="988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167530</xdr:rowOff>
    </xdr:from>
    <xdr:ext cx="469744" cy="259045"/>
    <xdr:sp macro="" textlink="">
      <xdr:nvSpPr>
        <xdr:cNvPr id="621" name="n_1mainValue【学校施設】&#10;一人当たり面積"/>
        <xdr:cNvSpPr txBox="1"/>
      </xdr:nvSpPr>
      <xdr:spPr>
        <a:xfrm>
          <a:off x="18561127" y="922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18940</xdr:rowOff>
    </xdr:from>
    <xdr:ext cx="469744" cy="259045"/>
    <xdr:sp macro="" textlink="">
      <xdr:nvSpPr>
        <xdr:cNvPr id="622" name="n_2mainValue【学校施設】&#10;一人当たり面積"/>
        <xdr:cNvSpPr txBox="1"/>
      </xdr:nvSpPr>
      <xdr:spPr>
        <a:xfrm>
          <a:off x="17776267" y="923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33" name="テキスト ボックス 632"/>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35" name="テキスト ボックス 634"/>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43" name="テキスト ボックス 642"/>
        <xdr:cNvSpPr txBox="1"/>
      </xdr:nvSpPr>
      <xdr:spPr>
        <a:xfrm>
          <a:off x="105615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45" name="テキスト ボックス 644"/>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102870</xdr:rowOff>
    </xdr:to>
    <xdr:cxnSp macro="">
      <xdr:nvCxnSpPr>
        <xdr:cNvPr id="647" name="直線コネクタ 646"/>
        <xdr:cNvCxnSpPr/>
      </xdr:nvCxnSpPr>
      <xdr:spPr>
        <a:xfrm flipV="1">
          <a:off x="14375764" y="1304163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106697</xdr:rowOff>
    </xdr:from>
    <xdr:ext cx="405111" cy="259045"/>
    <xdr:sp macro="" textlink="">
      <xdr:nvSpPr>
        <xdr:cNvPr id="648" name="【児童館】&#10;有形固定資産減価償却率最小値テキスト"/>
        <xdr:cNvSpPr txBox="1"/>
      </xdr:nvSpPr>
      <xdr:spPr>
        <a:xfrm>
          <a:off x="1441450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102870</xdr:rowOff>
    </xdr:from>
    <xdr:to>
      <xdr:col>86</xdr:col>
      <xdr:colOff>25400</xdr:colOff>
      <xdr:row>86</xdr:row>
      <xdr:rowOff>102870</xdr:rowOff>
    </xdr:to>
    <xdr:cxnSp macro="">
      <xdr:nvCxnSpPr>
        <xdr:cNvPr id="649" name="直線コネクタ 648"/>
        <xdr:cNvCxnSpPr/>
      </xdr:nvCxnSpPr>
      <xdr:spPr>
        <a:xfrm>
          <a:off x="142875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650" name="【児童館】&#10;有形固定資産減価償却率最大値テキスト"/>
        <xdr:cNvSpPr txBox="1"/>
      </xdr:nvSpPr>
      <xdr:spPr>
        <a:xfrm>
          <a:off x="14414500" y="1282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1" name="直線コネクタ 650"/>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57166</xdr:rowOff>
    </xdr:from>
    <xdr:ext cx="405111" cy="259045"/>
    <xdr:sp macro="" textlink="">
      <xdr:nvSpPr>
        <xdr:cNvPr id="652" name="【児童館】&#10;有形固定資産減価償却率平均値テキスト"/>
        <xdr:cNvSpPr txBox="1"/>
      </xdr:nvSpPr>
      <xdr:spPr>
        <a:xfrm>
          <a:off x="14414500" y="13803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78739</xdr:rowOff>
    </xdr:from>
    <xdr:to>
      <xdr:col>85</xdr:col>
      <xdr:colOff>177800</xdr:colOff>
      <xdr:row>83</xdr:row>
      <xdr:rowOff>8889</xdr:rowOff>
    </xdr:to>
    <xdr:sp macro="" textlink="">
      <xdr:nvSpPr>
        <xdr:cNvPr id="653" name="フローチャート: 判断 652"/>
        <xdr:cNvSpPr/>
      </xdr:nvSpPr>
      <xdr:spPr>
        <a:xfrm>
          <a:off x="14325600" y="1382521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53975</xdr:rowOff>
    </xdr:from>
    <xdr:to>
      <xdr:col>81</xdr:col>
      <xdr:colOff>101600</xdr:colOff>
      <xdr:row>82</xdr:row>
      <xdr:rowOff>155575</xdr:rowOff>
    </xdr:to>
    <xdr:sp macro="" textlink="">
      <xdr:nvSpPr>
        <xdr:cNvPr id="654" name="フローチャート: 判断 653"/>
        <xdr:cNvSpPr/>
      </xdr:nvSpPr>
      <xdr:spPr>
        <a:xfrm>
          <a:off x="135788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55" name="フローチャート: 判断 654"/>
        <xdr:cNvSpPr/>
      </xdr:nvSpPr>
      <xdr:spPr>
        <a:xfrm>
          <a:off x="12804140" y="1379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56" name="フローチャート: 判断 655"/>
        <xdr:cNvSpPr/>
      </xdr:nvSpPr>
      <xdr:spPr>
        <a:xfrm>
          <a:off x="12029440" y="137242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62" name="楕円 661"/>
        <xdr:cNvSpPr/>
      </xdr:nvSpPr>
      <xdr:spPr>
        <a:xfrm>
          <a:off x="14325600" y="137566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33038</xdr:rowOff>
    </xdr:from>
    <xdr:ext cx="405111" cy="259045"/>
    <xdr:sp macro="" textlink="">
      <xdr:nvSpPr>
        <xdr:cNvPr id="663" name="【児童館】&#10;有形固定資産減価償却率該当値テキスト"/>
        <xdr:cNvSpPr txBox="1"/>
      </xdr:nvSpPr>
      <xdr:spPr>
        <a:xfrm>
          <a:off x="14414500"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90170</xdr:rowOff>
    </xdr:from>
    <xdr:to>
      <xdr:col>81</xdr:col>
      <xdr:colOff>101600</xdr:colOff>
      <xdr:row>83</xdr:row>
      <xdr:rowOff>20320</xdr:rowOff>
    </xdr:to>
    <xdr:sp macro="" textlink="">
      <xdr:nvSpPr>
        <xdr:cNvPr id="664" name="楕円 663"/>
        <xdr:cNvSpPr/>
      </xdr:nvSpPr>
      <xdr:spPr>
        <a:xfrm>
          <a:off x="1357884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60961</xdr:rowOff>
    </xdr:from>
    <xdr:to>
      <xdr:col>85</xdr:col>
      <xdr:colOff>127000</xdr:colOff>
      <xdr:row>82</xdr:row>
      <xdr:rowOff>140970</xdr:rowOff>
    </xdr:to>
    <xdr:cxnSp macro="">
      <xdr:nvCxnSpPr>
        <xdr:cNvPr id="665" name="直線コネクタ 664"/>
        <xdr:cNvCxnSpPr/>
      </xdr:nvCxnSpPr>
      <xdr:spPr>
        <a:xfrm flipV="1">
          <a:off x="13629640" y="13807441"/>
          <a:ext cx="74676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90170</xdr:rowOff>
    </xdr:from>
    <xdr:to>
      <xdr:col>76</xdr:col>
      <xdr:colOff>165100</xdr:colOff>
      <xdr:row>83</xdr:row>
      <xdr:rowOff>20320</xdr:rowOff>
    </xdr:to>
    <xdr:sp macro="" textlink="">
      <xdr:nvSpPr>
        <xdr:cNvPr id="666" name="楕円 665"/>
        <xdr:cNvSpPr/>
      </xdr:nvSpPr>
      <xdr:spPr>
        <a:xfrm>
          <a:off x="1280414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140970</xdr:rowOff>
    </xdr:from>
    <xdr:to>
      <xdr:col>81</xdr:col>
      <xdr:colOff>50800</xdr:colOff>
      <xdr:row>82</xdr:row>
      <xdr:rowOff>140970</xdr:rowOff>
    </xdr:to>
    <xdr:cxnSp macro="">
      <xdr:nvCxnSpPr>
        <xdr:cNvPr id="667" name="直線コネクタ 666"/>
        <xdr:cNvCxnSpPr/>
      </xdr:nvCxnSpPr>
      <xdr:spPr>
        <a:xfrm>
          <a:off x="12854940" y="138874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652</xdr:rowOff>
    </xdr:from>
    <xdr:ext cx="405111" cy="259045"/>
    <xdr:sp macro="" textlink="">
      <xdr:nvSpPr>
        <xdr:cNvPr id="668" name="n_1aveValue【児童館】&#10;有形固定資産減価償却率"/>
        <xdr:cNvSpPr txBox="1"/>
      </xdr:nvSpPr>
      <xdr:spPr>
        <a:xfrm>
          <a:off x="13437244" y="1357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164482</xdr:rowOff>
    </xdr:from>
    <xdr:ext cx="405111" cy="259045"/>
    <xdr:sp macro="" textlink="">
      <xdr:nvSpPr>
        <xdr:cNvPr id="669" name="n_2aveValue【児童館】&#10;有形固定資産減価償却率"/>
        <xdr:cNvSpPr txBox="1"/>
      </xdr:nvSpPr>
      <xdr:spPr>
        <a:xfrm>
          <a:off x="126752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92091</xdr:rowOff>
    </xdr:from>
    <xdr:ext cx="405111" cy="259045"/>
    <xdr:sp macro="" textlink="">
      <xdr:nvSpPr>
        <xdr:cNvPr id="670" name="n_3aveValue【児童館】&#10;有形固定資産減価償却率"/>
        <xdr:cNvSpPr txBox="1"/>
      </xdr:nvSpPr>
      <xdr:spPr>
        <a:xfrm>
          <a:off x="119005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11447</xdr:rowOff>
    </xdr:from>
    <xdr:ext cx="405111" cy="259045"/>
    <xdr:sp macro="" textlink="">
      <xdr:nvSpPr>
        <xdr:cNvPr id="671" name="n_1mainValue【児童館】&#10;有形固定資産減価償却率"/>
        <xdr:cNvSpPr txBox="1"/>
      </xdr:nvSpPr>
      <xdr:spPr>
        <a:xfrm>
          <a:off x="1343724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11447</xdr:rowOff>
    </xdr:from>
    <xdr:ext cx="405111" cy="259045"/>
    <xdr:sp macro="" textlink="">
      <xdr:nvSpPr>
        <xdr:cNvPr id="672" name="n_2mainValue【児童館】&#10;有形固定資産減価償却率"/>
        <xdr:cNvSpPr txBox="1"/>
      </xdr:nvSpPr>
      <xdr:spPr>
        <a:xfrm>
          <a:off x="1267524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3" name="直線コネクタ 682"/>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4" name="テキスト ボックス 683"/>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5" name="直線コネクタ 684"/>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6" name="テキスト ボックス 685"/>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7" name="直線コネクタ 686"/>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8" name="テキスト ボックス 687"/>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9" name="直線コネクタ 688"/>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0" name="テキスト ボックス 689"/>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94" name="直線コネクタ 693"/>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95"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96" name="直線コネクタ 695"/>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97" name="【児童館】&#10;一人当たり面積最大値テキスト"/>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98" name="直線コネクタ 697"/>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101616</xdr:rowOff>
    </xdr:from>
    <xdr:ext cx="469744" cy="259045"/>
    <xdr:sp macro="" textlink="">
      <xdr:nvSpPr>
        <xdr:cNvPr id="699" name="【児童館】&#10;一人当たり面積平均値テキスト"/>
        <xdr:cNvSpPr txBox="1"/>
      </xdr:nvSpPr>
      <xdr:spPr>
        <a:xfrm>
          <a:off x="19547840" y="13680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700" name="フローチャート: 判断 699"/>
        <xdr:cNvSpPr/>
      </xdr:nvSpPr>
      <xdr:spPr>
        <a:xfrm>
          <a:off x="194589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55880</xdr:rowOff>
    </xdr:from>
    <xdr:to>
      <xdr:col>112</xdr:col>
      <xdr:colOff>38100</xdr:colOff>
      <xdr:row>82</xdr:row>
      <xdr:rowOff>157480</xdr:rowOff>
    </xdr:to>
    <xdr:sp macro="" textlink="">
      <xdr:nvSpPr>
        <xdr:cNvPr id="701" name="フローチャート: 判断 700"/>
        <xdr:cNvSpPr/>
      </xdr:nvSpPr>
      <xdr:spPr>
        <a:xfrm>
          <a:off x="187350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78739</xdr:rowOff>
    </xdr:from>
    <xdr:to>
      <xdr:col>107</xdr:col>
      <xdr:colOff>101600</xdr:colOff>
      <xdr:row>83</xdr:row>
      <xdr:rowOff>8889</xdr:rowOff>
    </xdr:to>
    <xdr:sp macro="" textlink="">
      <xdr:nvSpPr>
        <xdr:cNvPr id="702" name="フローチャート: 判断 701"/>
        <xdr:cNvSpPr/>
      </xdr:nvSpPr>
      <xdr:spPr>
        <a:xfrm>
          <a:off x="1793748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703" name="フローチャート: 判断 702"/>
        <xdr:cNvSpPr/>
      </xdr:nvSpPr>
      <xdr:spPr>
        <a:xfrm>
          <a:off x="1716278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709" name="楕円 708"/>
        <xdr:cNvSpPr/>
      </xdr:nvSpPr>
      <xdr:spPr>
        <a:xfrm>
          <a:off x="1945894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710" name="【児童館】&#10;一人当たり面積該当値テキスト"/>
        <xdr:cNvSpPr txBox="1"/>
      </xdr:nvSpPr>
      <xdr:spPr>
        <a:xfrm>
          <a:off x="19547840"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11" name="楕円 710"/>
        <xdr:cNvSpPr/>
      </xdr:nvSpPr>
      <xdr:spPr>
        <a:xfrm>
          <a:off x="1873504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152400</xdr:rowOff>
    </xdr:to>
    <xdr:cxnSp macro="">
      <xdr:nvCxnSpPr>
        <xdr:cNvPr id="712" name="直線コネクタ 711"/>
        <xdr:cNvCxnSpPr/>
      </xdr:nvCxnSpPr>
      <xdr:spPr>
        <a:xfrm flipV="1">
          <a:off x="18778220" y="14211299"/>
          <a:ext cx="7315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13" name="楕円 712"/>
        <xdr:cNvSpPr/>
      </xdr:nvSpPr>
      <xdr:spPr>
        <a:xfrm>
          <a:off x="1793748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152400</xdr:rowOff>
    </xdr:to>
    <xdr:cxnSp macro="">
      <xdr:nvCxnSpPr>
        <xdr:cNvPr id="714" name="直線コネクタ 713"/>
        <xdr:cNvCxnSpPr/>
      </xdr:nvCxnSpPr>
      <xdr:spPr>
        <a:xfrm>
          <a:off x="17988280" y="14234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2557</xdr:rowOff>
    </xdr:from>
    <xdr:ext cx="469744" cy="259045"/>
    <xdr:sp macro="" textlink="">
      <xdr:nvSpPr>
        <xdr:cNvPr id="715" name="n_1aveValue【児童館】&#10;一人当たり面積"/>
        <xdr:cNvSpPr txBox="1"/>
      </xdr:nvSpPr>
      <xdr:spPr>
        <a:xfrm>
          <a:off x="185611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716" name="n_2aveValue【児童館】&#10;一人当たり面積"/>
        <xdr:cNvSpPr txBox="1"/>
      </xdr:nvSpPr>
      <xdr:spPr>
        <a:xfrm>
          <a:off x="177762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717" name="n_3aveValue【児童館】&#10;一人当たり面積"/>
        <xdr:cNvSpPr txBox="1"/>
      </xdr:nvSpPr>
      <xdr:spPr>
        <a:xfrm>
          <a:off x="17001567" y="136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18" name="n_1mainValue【児童館】&#10;一人当たり面積"/>
        <xdr:cNvSpPr txBox="1"/>
      </xdr:nvSpPr>
      <xdr:spPr>
        <a:xfrm>
          <a:off x="185611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19" name="n_2mainValue【児童館】&#10;一人当たり面積"/>
        <xdr:cNvSpPr txBox="1"/>
      </xdr:nvSpPr>
      <xdr:spPr>
        <a:xfrm>
          <a:off x="177762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0" name="正方形/長方形 719"/>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1" name="正方形/長方形 720"/>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2" name="正方形/長方形 721"/>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3" name="正方形/長方形 722"/>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4" name="正方形/長方形 723"/>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5" name="正方形/長方形 724"/>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6" name="正方形/長方形 725"/>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7" name="正方形/長方形 726"/>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8" name="テキスト ボックス 727"/>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9" name="直線コネクタ 728"/>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30" name="テキスト ボックス 729"/>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1" name="直線コネクタ 730"/>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32" name="テキスト ボックス 731"/>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3" name="直線コネクタ 732"/>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4" name="テキスト ボックス 733"/>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5" name="直線コネクタ 734"/>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6" name="テキスト ボックス 735"/>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7" name="直線コネクタ 736"/>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8" name="テキスト ボックス 737"/>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9" name="直線コネクタ 738"/>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40" name="テキスト ボックス 739"/>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1" name="直線コネクタ 740"/>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42" name="テキスト ボックス 741"/>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3"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110489</xdr:rowOff>
    </xdr:from>
    <xdr:to>
      <xdr:col>85</xdr:col>
      <xdr:colOff>126364</xdr:colOff>
      <xdr:row>108</xdr:row>
      <xdr:rowOff>146686</xdr:rowOff>
    </xdr:to>
    <xdr:cxnSp macro="">
      <xdr:nvCxnSpPr>
        <xdr:cNvPr id="744" name="直線コネクタ 743"/>
        <xdr:cNvCxnSpPr/>
      </xdr:nvCxnSpPr>
      <xdr:spPr>
        <a:xfrm flipV="1">
          <a:off x="14375764" y="16874489"/>
          <a:ext cx="0" cy="137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150513</xdr:rowOff>
    </xdr:from>
    <xdr:ext cx="405111" cy="259045"/>
    <xdr:sp macro="" textlink="">
      <xdr:nvSpPr>
        <xdr:cNvPr id="745" name="【公民館】&#10;有形固定資産減価償却率最小値テキスト"/>
        <xdr:cNvSpPr txBox="1"/>
      </xdr:nvSpPr>
      <xdr:spPr>
        <a:xfrm>
          <a:off x="14414500" y="182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146686</xdr:rowOff>
    </xdr:from>
    <xdr:to>
      <xdr:col>86</xdr:col>
      <xdr:colOff>25400</xdr:colOff>
      <xdr:row>108</xdr:row>
      <xdr:rowOff>146686</xdr:rowOff>
    </xdr:to>
    <xdr:cxnSp macro="">
      <xdr:nvCxnSpPr>
        <xdr:cNvPr id="746" name="直線コネクタ 745"/>
        <xdr:cNvCxnSpPr/>
      </xdr:nvCxnSpPr>
      <xdr:spPr>
        <a:xfrm>
          <a:off x="14287500" y="18251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57166</xdr:rowOff>
    </xdr:from>
    <xdr:ext cx="405111" cy="259045"/>
    <xdr:sp macro="" textlink="">
      <xdr:nvSpPr>
        <xdr:cNvPr id="747" name="【公民館】&#10;有形固定資産減価償却率最大値テキスト"/>
        <xdr:cNvSpPr txBox="1"/>
      </xdr:nvSpPr>
      <xdr:spPr>
        <a:xfrm>
          <a:off x="14414500" y="16653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110489</xdr:rowOff>
    </xdr:from>
    <xdr:to>
      <xdr:col>86</xdr:col>
      <xdr:colOff>25400</xdr:colOff>
      <xdr:row>100</xdr:row>
      <xdr:rowOff>110489</xdr:rowOff>
    </xdr:to>
    <xdr:cxnSp macro="">
      <xdr:nvCxnSpPr>
        <xdr:cNvPr id="748" name="直線コネクタ 747"/>
        <xdr:cNvCxnSpPr/>
      </xdr:nvCxnSpPr>
      <xdr:spPr>
        <a:xfrm>
          <a:off x="14287500" y="16874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22877</xdr:rowOff>
    </xdr:from>
    <xdr:ext cx="405111" cy="259045"/>
    <xdr:sp macro="" textlink="">
      <xdr:nvSpPr>
        <xdr:cNvPr id="749" name="【公民館】&#10;有形固定資産減価償却率平均値テキスト"/>
        <xdr:cNvSpPr txBox="1"/>
      </xdr:nvSpPr>
      <xdr:spPr>
        <a:xfrm>
          <a:off x="14414500" y="17457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44450</xdr:rowOff>
    </xdr:from>
    <xdr:to>
      <xdr:col>85</xdr:col>
      <xdr:colOff>177800</xdr:colOff>
      <xdr:row>104</xdr:row>
      <xdr:rowOff>146050</xdr:rowOff>
    </xdr:to>
    <xdr:sp macro="" textlink="">
      <xdr:nvSpPr>
        <xdr:cNvPr id="750" name="フローチャート: 判断 749"/>
        <xdr:cNvSpPr/>
      </xdr:nvSpPr>
      <xdr:spPr>
        <a:xfrm>
          <a:off x="14325600" y="17479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42545</xdr:rowOff>
    </xdr:from>
    <xdr:to>
      <xdr:col>81</xdr:col>
      <xdr:colOff>101600</xdr:colOff>
      <xdr:row>104</xdr:row>
      <xdr:rowOff>144145</xdr:rowOff>
    </xdr:to>
    <xdr:sp macro="" textlink="">
      <xdr:nvSpPr>
        <xdr:cNvPr id="751" name="フローチャート: 判断 750"/>
        <xdr:cNvSpPr/>
      </xdr:nvSpPr>
      <xdr:spPr>
        <a:xfrm>
          <a:off x="13578840" y="1747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752" name="フローチャート: 判断 751"/>
        <xdr:cNvSpPr/>
      </xdr:nvSpPr>
      <xdr:spPr>
        <a:xfrm>
          <a:off x="12804140" y="1749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42545</xdr:rowOff>
    </xdr:from>
    <xdr:to>
      <xdr:col>72</xdr:col>
      <xdr:colOff>38100</xdr:colOff>
      <xdr:row>104</xdr:row>
      <xdr:rowOff>144145</xdr:rowOff>
    </xdr:to>
    <xdr:sp macro="" textlink="">
      <xdr:nvSpPr>
        <xdr:cNvPr id="753" name="フローチャート: 判断 752"/>
        <xdr:cNvSpPr/>
      </xdr:nvSpPr>
      <xdr:spPr>
        <a:xfrm>
          <a:off x="12029440" y="17477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4" name="テキスト ボックス 75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5" name="テキスト ボックス 75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6" name="テキスト ボックス 75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7" name="テキスト ボックス 75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8" name="テキスト ボックス 75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44450</xdr:rowOff>
    </xdr:from>
    <xdr:to>
      <xdr:col>85</xdr:col>
      <xdr:colOff>177800</xdr:colOff>
      <xdr:row>103</xdr:row>
      <xdr:rowOff>146050</xdr:rowOff>
    </xdr:to>
    <xdr:sp macro="" textlink="">
      <xdr:nvSpPr>
        <xdr:cNvPr id="759" name="楕円 758"/>
        <xdr:cNvSpPr/>
      </xdr:nvSpPr>
      <xdr:spPr>
        <a:xfrm>
          <a:off x="14325600" y="173113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67327</xdr:rowOff>
    </xdr:from>
    <xdr:ext cx="405111" cy="259045"/>
    <xdr:sp macro="" textlink="">
      <xdr:nvSpPr>
        <xdr:cNvPr id="760" name="【公民館】&#10;有形固定資産減価償却率該当値テキスト"/>
        <xdr:cNvSpPr txBox="1"/>
      </xdr:nvSpPr>
      <xdr:spPr>
        <a:xfrm>
          <a:off x="14414500"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48261</xdr:rowOff>
    </xdr:from>
    <xdr:to>
      <xdr:col>81</xdr:col>
      <xdr:colOff>101600</xdr:colOff>
      <xdr:row>103</xdr:row>
      <xdr:rowOff>149861</xdr:rowOff>
    </xdr:to>
    <xdr:sp macro="" textlink="">
      <xdr:nvSpPr>
        <xdr:cNvPr id="761" name="楕円 760"/>
        <xdr:cNvSpPr/>
      </xdr:nvSpPr>
      <xdr:spPr>
        <a:xfrm>
          <a:off x="13578840" y="173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95250</xdr:rowOff>
    </xdr:from>
    <xdr:to>
      <xdr:col>85</xdr:col>
      <xdr:colOff>127000</xdr:colOff>
      <xdr:row>103</xdr:row>
      <xdr:rowOff>99061</xdr:rowOff>
    </xdr:to>
    <xdr:cxnSp macro="">
      <xdr:nvCxnSpPr>
        <xdr:cNvPr id="762" name="直線コネクタ 761"/>
        <xdr:cNvCxnSpPr/>
      </xdr:nvCxnSpPr>
      <xdr:spPr>
        <a:xfrm flipV="1">
          <a:off x="13629640" y="17362170"/>
          <a:ext cx="7467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763" name="楕円 762"/>
        <xdr:cNvSpPr/>
      </xdr:nvSpPr>
      <xdr:spPr>
        <a:xfrm>
          <a:off x="12804140" y="173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99061</xdr:rowOff>
    </xdr:from>
    <xdr:to>
      <xdr:col>81</xdr:col>
      <xdr:colOff>50800</xdr:colOff>
      <xdr:row>103</xdr:row>
      <xdr:rowOff>99061</xdr:rowOff>
    </xdr:to>
    <xdr:cxnSp macro="">
      <xdr:nvCxnSpPr>
        <xdr:cNvPr id="764" name="直線コネクタ 763"/>
        <xdr:cNvCxnSpPr/>
      </xdr:nvCxnSpPr>
      <xdr:spPr>
        <a:xfrm>
          <a:off x="12854940" y="1736598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135272</xdr:rowOff>
    </xdr:from>
    <xdr:ext cx="405111" cy="259045"/>
    <xdr:sp macro="" textlink="">
      <xdr:nvSpPr>
        <xdr:cNvPr id="765" name="n_1aveValue【公民館】&#10;有形固定資産減価償却率"/>
        <xdr:cNvSpPr txBox="1"/>
      </xdr:nvSpPr>
      <xdr:spPr>
        <a:xfrm>
          <a:off x="13437244" y="1756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152416</xdr:rowOff>
    </xdr:from>
    <xdr:ext cx="405111" cy="259045"/>
    <xdr:sp macro="" textlink="">
      <xdr:nvSpPr>
        <xdr:cNvPr id="766" name="n_2aveValue【公民館】&#10;有形固定資産減価償却率"/>
        <xdr:cNvSpPr txBox="1"/>
      </xdr:nvSpPr>
      <xdr:spPr>
        <a:xfrm>
          <a:off x="12675244" y="17586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160672</xdr:rowOff>
    </xdr:from>
    <xdr:ext cx="405111" cy="259045"/>
    <xdr:sp macro="" textlink="">
      <xdr:nvSpPr>
        <xdr:cNvPr id="767" name="n_3aveValue【公民館】&#10;有形固定資産減価償却率"/>
        <xdr:cNvSpPr txBox="1"/>
      </xdr:nvSpPr>
      <xdr:spPr>
        <a:xfrm>
          <a:off x="1190054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166388</xdr:rowOff>
    </xdr:from>
    <xdr:ext cx="405111" cy="259045"/>
    <xdr:sp macro="" textlink="">
      <xdr:nvSpPr>
        <xdr:cNvPr id="768" name="n_1mainValue【公民館】&#10;有形固定資産減価償却率"/>
        <xdr:cNvSpPr txBox="1"/>
      </xdr:nvSpPr>
      <xdr:spPr>
        <a:xfrm>
          <a:off x="1343724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166388</xdr:rowOff>
    </xdr:from>
    <xdr:ext cx="405111" cy="259045"/>
    <xdr:sp macro="" textlink="">
      <xdr:nvSpPr>
        <xdr:cNvPr id="769" name="n_2mainValue【公民館】&#10;有形固定資産減価償却率"/>
        <xdr:cNvSpPr txBox="1"/>
      </xdr:nvSpPr>
      <xdr:spPr>
        <a:xfrm>
          <a:off x="1267524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0" name="正方形/長方形 769"/>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1" name="正方形/長方形 770"/>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2" name="正方形/長方形 771"/>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3" name="正方形/長方形 772"/>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4" name="正方形/長方形 773"/>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5" name="正方形/長方形 774"/>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6" name="正方形/長方形 775"/>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7" name="正方形/長方形 776"/>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8" name="テキスト ボックス 777"/>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9" name="直線コネクタ 778"/>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0" name="直線コネクタ 779"/>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1" name="テキスト ボックス 780"/>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2" name="直線コネクタ 781"/>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3" name="テキスト ボックス 782"/>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4" name="直線コネクタ 783"/>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5" name="テキスト ボックス 784"/>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86" name="直線コネクタ 785"/>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87" name="テキスト ボックス 786"/>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8" name="直線コネクタ 787"/>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9" name="テキスト ボックス 788"/>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0"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71628</xdr:rowOff>
    </xdr:from>
    <xdr:to>
      <xdr:col>116</xdr:col>
      <xdr:colOff>62864</xdr:colOff>
      <xdr:row>108</xdr:row>
      <xdr:rowOff>67056</xdr:rowOff>
    </xdr:to>
    <xdr:cxnSp macro="">
      <xdr:nvCxnSpPr>
        <xdr:cNvPr id="791" name="直線コネクタ 790"/>
        <xdr:cNvCxnSpPr/>
      </xdr:nvCxnSpPr>
      <xdr:spPr>
        <a:xfrm flipV="1">
          <a:off x="19509104" y="16835628"/>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92" name="【公民館】&#10;一人当たり面積最小値テキスト"/>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93" name="直線コネクタ 792"/>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18305</xdr:rowOff>
    </xdr:from>
    <xdr:ext cx="469744" cy="259045"/>
    <xdr:sp macro="" textlink="">
      <xdr:nvSpPr>
        <xdr:cNvPr id="794" name="【公民館】&#10;一人当たり面積最大値テキスト"/>
        <xdr:cNvSpPr txBox="1"/>
      </xdr:nvSpPr>
      <xdr:spPr>
        <a:xfrm>
          <a:off x="19547840" y="16614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71628</xdr:rowOff>
    </xdr:from>
    <xdr:to>
      <xdr:col>116</xdr:col>
      <xdr:colOff>152400</xdr:colOff>
      <xdr:row>100</xdr:row>
      <xdr:rowOff>71628</xdr:rowOff>
    </xdr:to>
    <xdr:cxnSp macro="">
      <xdr:nvCxnSpPr>
        <xdr:cNvPr id="795" name="直線コネクタ 794"/>
        <xdr:cNvCxnSpPr/>
      </xdr:nvCxnSpPr>
      <xdr:spPr>
        <a:xfrm>
          <a:off x="19443700" y="16835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8399</xdr:rowOff>
    </xdr:from>
    <xdr:ext cx="469744" cy="259045"/>
    <xdr:sp macro="" textlink="">
      <xdr:nvSpPr>
        <xdr:cNvPr id="796" name="【公民館】&#10;一人当たり面積平均値テキスト"/>
        <xdr:cNvSpPr txBox="1"/>
      </xdr:nvSpPr>
      <xdr:spPr>
        <a:xfrm>
          <a:off x="19547840" y="17778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29972</xdr:rowOff>
    </xdr:from>
    <xdr:to>
      <xdr:col>116</xdr:col>
      <xdr:colOff>114300</xdr:colOff>
      <xdr:row>106</xdr:row>
      <xdr:rowOff>131572</xdr:rowOff>
    </xdr:to>
    <xdr:sp macro="" textlink="">
      <xdr:nvSpPr>
        <xdr:cNvPr id="797" name="フローチャート: 判断 796"/>
        <xdr:cNvSpPr/>
      </xdr:nvSpPr>
      <xdr:spPr>
        <a:xfrm>
          <a:off x="19458940" y="1779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27687</xdr:rowOff>
    </xdr:from>
    <xdr:to>
      <xdr:col>112</xdr:col>
      <xdr:colOff>38100</xdr:colOff>
      <xdr:row>106</xdr:row>
      <xdr:rowOff>129287</xdr:rowOff>
    </xdr:to>
    <xdr:sp macro="" textlink="">
      <xdr:nvSpPr>
        <xdr:cNvPr id="798" name="フローチャート: 判断 797"/>
        <xdr:cNvSpPr/>
      </xdr:nvSpPr>
      <xdr:spPr>
        <a:xfrm>
          <a:off x="18735040" y="177975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27687</xdr:rowOff>
    </xdr:from>
    <xdr:to>
      <xdr:col>107</xdr:col>
      <xdr:colOff>101600</xdr:colOff>
      <xdr:row>106</xdr:row>
      <xdr:rowOff>129287</xdr:rowOff>
    </xdr:to>
    <xdr:sp macro="" textlink="">
      <xdr:nvSpPr>
        <xdr:cNvPr id="799" name="フローチャート: 判断 798"/>
        <xdr:cNvSpPr/>
      </xdr:nvSpPr>
      <xdr:spPr>
        <a:xfrm>
          <a:off x="17937480" y="1779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800" name="フローチャート: 判断 799"/>
        <xdr:cNvSpPr/>
      </xdr:nvSpPr>
      <xdr:spPr>
        <a:xfrm>
          <a:off x="17162780" y="17845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1" name="テキスト ボックス 800"/>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2" name="テキスト ボックス 801"/>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3" name="テキスト ボックス 802"/>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4" name="テキスト ボックス 803"/>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5" name="テキスト ボックス 804"/>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87122</xdr:rowOff>
    </xdr:from>
    <xdr:to>
      <xdr:col>116</xdr:col>
      <xdr:colOff>114300</xdr:colOff>
      <xdr:row>105</xdr:row>
      <xdr:rowOff>17272</xdr:rowOff>
    </xdr:to>
    <xdr:sp macro="" textlink="">
      <xdr:nvSpPr>
        <xdr:cNvPr id="806" name="楕円 805"/>
        <xdr:cNvSpPr/>
      </xdr:nvSpPr>
      <xdr:spPr>
        <a:xfrm>
          <a:off x="19458940" y="17521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109999</xdr:rowOff>
    </xdr:from>
    <xdr:ext cx="469744" cy="259045"/>
    <xdr:sp macro="" textlink="">
      <xdr:nvSpPr>
        <xdr:cNvPr id="807" name="【公民館】&#10;一人当たり面積該当値テキスト"/>
        <xdr:cNvSpPr txBox="1"/>
      </xdr:nvSpPr>
      <xdr:spPr>
        <a:xfrm>
          <a:off x="19547840" y="1737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4826</xdr:rowOff>
    </xdr:from>
    <xdr:to>
      <xdr:col>112</xdr:col>
      <xdr:colOff>38100</xdr:colOff>
      <xdr:row>104</xdr:row>
      <xdr:rowOff>106426</xdr:rowOff>
    </xdr:to>
    <xdr:sp macro="" textlink="">
      <xdr:nvSpPr>
        <xdr:cNvPr id="808" name="楕円 807"/>
        <xdr:cNvSpPr/>
      </xdr:nvSpPr>
      <xdr:spPr>
        <a:xfrm>
          <a:off x="18735040" y="17439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55626</xdr:rowOff>
    </xdr:from>
    <xdr:to>
      <xdr:col>116</xdr:col>
      <xdr:colOff>63500</xdr:colOff>
      <xdr:row>104</xdr:row>
      <xdr:rowOff>137922</xdr:rowOff>
    </xdr:to>
    <xdr:cxnSp macro="">
      <xdr:nvCxnSpPr>
        <xdr:cNvPr id="809" name="直線コネクタ 808"/>
        <xdr:cNvCxnSpPr/>
      </xdr:nvCxnSpPr>
      <xdr:spPr>
        <a:xfrm>
          <a:off x="18778220" y="17490186"/>
          <a:ext cx="73152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xdr:rowOff>
    </xdr:from>
    <xdr:to>
      <xdr:col>107</xdr:col>
      <xdr:colOff>101600</xdr:colOff>
      <xdr:row>104</xdr:row>
      <xdr:rowOff>117856</xdr:rowOff>
    </xdr:to>
    <xdr:sp macro="" textlink="">
      <xdr:nvSpPr>
        <xdr:cNvPr id="810" name="楕円 809"/>
        <xdr:cNvSpPr/>
      </xdr:nvSpPr>
      <xdr:spPr>
        <a:xfrm>
          <a:off x="17937480" y="1745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55626</xdr:rowOff>
    </xdr:from>
    <xdr:to>
      <xdr:col>111</xdr:col>
      <xdr:colOff>177800</xdr:colOff>
      <xdr:row>104</xdr:row>
      <xdr:rowOff>67056</xdr:rowOff>
    </xdr:to>
    <xdr:cxnSp macro="">
      <xdr:nvCxnSpPr>
        <xdr:cNvPr id="811" name="直線コネクタ 810"/>
        <xdr:cNvCxnSpPr/>
      </xdr:nvCxnSpPr>
      <xdr:spPr>
        <a:xfrm flipV="1">
          <a:off x="17988280" y="17490186"/>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120414</xdr:rowOff>
    </xdr:from>
    <xdr:ext cx="469744" cy="259045"/>
    <xdr:sp macro="" textlink="">
      <xdr:nvSpPr>
        <xdr:cNvPr id="812" name="n_1aveValue【公民館】&#10;一人当たり面積"/>
        <xdr:cNvSpPr txBox="1"/>
      </xdr:nvSpPr>
      <xdr:spPr>
        <a:xfrm>
          <a:off x="18561127" y="1789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120414</xdr:rowOff>
    </xdr:from>
    <xdr:ext cx="469744" cy="259045"/>
    <xdr:sp macro="" textlink="">
      <xdr:nvSpPr>
        <xdr:cNvPr id="813" name="n_2aveValue【公民館】&#10;一人当たり面積"/>
        <xdr:cNvSpPr txBox="1"/>
      </xdr:nvSpPr>
      <xdr:spPr>
        <a:xfrm>
          <a:off x="17776267" y="1789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22369</xdr:rowOff>
    </xdr:from>
    <xdr:ext cx="469744" cy="259045"/>
    <xdr:sp macro="" textlink="">
      <xdr:nvSpPr>
        <xdr:cNvPr id="814" name="n_3aveValue【公民館】&#10;一人当たり面積"/>
        <xdr:cNvSpPr txBox="1"/>
      </xdr:nvSpPr>
      <xdr:spPr>
        <a:xfrm>
          <a:off x="17001567" y="1762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122953</xdr:rowOff>
    </xdr:from>
    <xdr:ext cx="469744" cy="259045"/>
    <xdr:sp macro="" textlink="">
      <xdr:nvSpPr>
        <xdr:cNvPr id="815" name="n_1mainValue【公民館】&#10;一人当たり面積"/>
        <xdr:cNvSpPr txBox="1"/>
      </xdr:nvSpPr>
      <xdr:spPr>
        <a:xfrm>
          <a:off x="18561127" y="1722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134383</xdr:rowOff>
    </xdr:from>
    <xdr:ext cx="469744" cy="259045"/>
    <xdr:sp macro="" textlink="">
      <xdr:nvSpPr>
        <xdr:cNvPr id="816" name="n_2mainValue【公民館】&#10;一人当たり面積"/>
        <xdr:cNvSpPr txBox="1"/>
      </xdr:nvSpPr>
      <xdr:spPr>
        <a:xfrm>
          <a:off x="177762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7" name="正方形/長方形 816"/>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8" name="正方形/長方形 817"/>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9" name="テキスト ボックス 818"/>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ほとんどの類型において、有形固定資産減価償却率は類似団体平均を下回っている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類似団体平均を上回っている公営住宅と児童館、公民館についてはそのほとんどが木造住宅であることから耐用年数が短く、更新時期を既に迎えたものが多く見受けられる。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道路の一人当たり延長と公営住宅、</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港湾・漁港、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認定こども園・幼稚園・保育所、学校施設、公民館の一人当たり面積については、類似団体平均を上回っている。</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合併前に整備された施設をそのまま引き継いでいる施設が多いことが要因である。今後も適正な管理や有効活用を図っていく。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55,333
55,122
855.67
47,919,289
45,874,752
1,163,457
26,668,527
56,764,650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37734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7196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87630</xdr:rowOff>
    </xdr:to>
    <xdr:cxnSp macro="">
      <xdr:nvCxnSpPr>
        <xdr:cNvPr id="57" name="直線コネクタ 56"/>
        <xdr:cNvCxnSpPr/>
      </xdr:nvCxnSpPr>
      <xdr:spPr>
        <a:xfrm flipV="1">
          <a:off x="4086225" y="5534842"/>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91457</xdr:rowOff>
    </xdr:from>
    <xdr:ext cx="405111" cy="259045"/>
    <xdr:sp macro="" textlink="">
      <xdr:nvSpPr>
        <xdr:cNvPr id="58" name="【図書館】&#10;有形固定資産減価償却率最小値テキスト"/>
        <xdr:cNvSpPr txBox="1"/>
      </xdr:nvSpPr>
      <xdr:spPr>
        <a:xfrm>
          <a:off x="412496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87630</xdr:rowOff>
    </xdr:from>
    <xdr:to>
      <xdr:col>24</xdr:col>
      <xdr:colOff>152400</xdr:colOff>
      <xdr:row>41</xdr:row>
      <xdr:rowOff>87630</xdr:rowOff>
    </xdr:to>
    <xdr:cxnSp macro="">
      <xdr:nvCxnSpPr>
        <xdr:cNvPr id="59" name="直線コネクタ 58"/>
        <xdr:cNvCxnSpPr/>
      </xdr:nvCxnSpPr>
      <xdr:spPr>
        <a:xfrm>
          <a:off x="402082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124960" y="531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80571</xdr:rowOff>
    </xdr:from>
    <xdr:ext cx="405111" cy="259045"/>
    <xdr:sp macro="" textlink="">
      <xdr:nvSpPr>
        <xdr:cNvPr id="62" name="【図書館】&#10;有形固定資産減価償却率平均値テキスト"/>
        <xdr:cNvSpPr txBox="1"/>
      </xdr:nvSpPr>
      <xdr:spPr>
        <a:xfrm>
          <a:off x="4124960" y="628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63" name="フローチャート: 判断 62"/>
        <xdr:cNvSpPr/>
      </xdr:nvSpPr>
      <xdr:spPr>
        <a:xfrm>
          <a:off x="4036060" y="6304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147864</xdr:rowOff>
    </xdr:from>
    <xdr:to>
      <xdr:col>20</xdr:col>
      <xdr:colOff>38100</xdr:colOff>
      <xdr:row>38</xdr:row>
      <xdr:rowOff>78014</xdr:rowOff>
    </xdr:to>
    <xdr:sp macro="" textlink="">
      <xdr:nvSpPr>
        <xdr:cNvPr id="64" name="フローチャート: 判断 63"/>
        <xdr:cNvSpPr/>
      </xdr:nvSpPr>
      <xdr:spPr>
        <a:xfrm>
          <a:off x="3312160" y="63505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5" name="フローチャート: 判断 64"/>
        <xdr:cNvSpPr/>
      </xdr:nvSpPr>
      <xdr:spPr>
        <a:xfrm>
          <a:off x="25146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23767</xdr:rowOff>
    </xdr:from>
    <xdr:to>
      <xdr:col>10</xdr:col>
      <xdr:colOff>165100</xdr:colOff>
      <xdr:row>38</xdr:row>
      <xdr:rowOff>125367</xdr:rowOff>
    </xdr:to>
    <xdr:sp macro="" textlink="">
      <xdr:nvSpPr>
        <xdr:cNvPr id="66" name="フローチャート: 判断 65"/>
        <xdr:cNvSpPr/>
      </xdr:nvSpPr>
      <xdr:spPr>
        <a:xfrm>
          <a:off x="173990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108676</xdr:rowOff>
    </xdr:from>
    <xdr:to>
      <xdr:col>24</xdr:col>
      <xdr:colOff>114300</xdr:colOff>
      <xdr:row>35</xdr:row>
      <xdr:rowOff>38826</xdr:rowOff>
    </xdr:to>
    <xdr:sp macro="" textlink="">
      <xdr:nvSpPr>
        <xdr:cNvPr id="72" name="楕円 71"/>
        <xdr:cNvSpPr/>
      </xdr:nvSpPr>
      <xdr:spPr>
        <a:xfrm>
          <a:off x="4036060" y="5808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131553</xdr:rowOff>
    </xdr:from>
    <xdr:ext cx="405111" cy="259045"/>
    <xdr:sp macro="" textlink="">
      <xdr:nvSpPr>
        <xdr:cNvPr id="73" name="【図書館】&#10;有形固定資産減価償却率該当値テキスト"/>
        <xdr:cNvSpPr txBox="1"/>
      </xdr:nvSpPr>
      <xdr:spPr>
        <a:xfrm>
          <a:off x="4124960" y="566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136434</xdr:rowOff>
    </xdr:from>
    <xdr:to>
      <xdr:col>20</xdr:col>
      <xdr:colOff>38100</xdr:colOff>
      <xdr:row>35</xdr:row>
      <xdr:rowOff>66584</xdr:rowOff>
    </xdr:to>
    <xdr:sp macro="" textlink="">
      <xdr:nvSpPr>
        <xdr:cNvPr id="74" name="楕円 73"/>
        <xdr:cNvSpPr/>
      </xdr:nvSpPr>
      <xdr:spPr>
        <a:xfrm>
          <a:off x="3312160" y="58361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159476</xdr:rowOff>
    </xdr:from>
    <xdr:to>
      <xdr:col>24</xdr:col>
      <xdr:colOff>63500</xdr:colOff>
      <xdr:row>35</xdr:row>
      <xdr:rowOff>15784</xdr:rowOff>
    </xdr:to>
    <xdr:cxnSp macro="">
      <xdr:nvCxnSpPr>
        <xdr:cNvPr id="75" name="直線コネクタ 74"/>
        <xdr:cNvCxnSpPr/>
      </xdr:nvCxnSpPr>
      <xdr:spPr>
        <a:xfrm flipV="1">
          <a:off x="3355340" y="5859236"/>
          <a:ext cx="73152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136434</xdr:rowOff>
    </xdr:from>
    <xdr:to>
      <xdr:col>15</xdr:col>
      <xdr:colOff>101600</xdr:colOff>
      <xdr:row>35</xdr:row>
      <xdr:rowOff>66584</xdr:rowOff>
    </xdr:to>
    <xdr:sp macro="" textlink="">
      <xdr:nvSpPr>
        <xdr:cNvPr id="76" name="楕円 75"/>
        <xdr:cNvSpPr/>
      </xdr:nvSpPr>
      <xdr:spPr>
        <a:xfrm>
          <a:off x="2514600" y="5836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15784</xdr:rowOff>
    </xdr:from>
    <xdr:to>
      <xdr:col>19</xdr:col>
      <xdr:colOff>177800</xdr:colOff>
      <xdr:row>35</xdr:row>
      <xdr:rowOff>15784</xdr:rowOff>
    </xdr:to>
    <xdr:cxnSp macro="">
      <xdr:nvCxnSpPr>
        <xdr:cNvPr id="77" name="直線コネクタ 76"/>
        <xdr:cNvCxnSpPr/>
      </xdr:nvCxnSpPr>
      <xdr:spPr>
        <a:xfrm>
          <a:off x="2565400" y="588318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69142</xdr:rowOff>
    </xdr:from>
    <xdr:ext cx="405111" cy="259045"/>
    <xdr:sp macro="" textlink="">
      <xdr:nvSpPr>
        <xdr:cNvPr id="78" name="n_1aveValue【図書館】&#10;有形固定資産減価償却率"/>
        <xdr:cNvSpPr txBox="1"/>
      </xdr:nvSpPr>
      <xdr:spPr>
        <a:xfrm>
          <a:off x="3170564" y="643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79" name="n_2aveValue【図書館】&#10;有形固定資産減価償却率"/>
        <xdr:cNvSpPr txBox="1"/>
      </xdr:nvSpPr>
      <xdr:spPr>
        <a:xfrm>
          <a:off x="238570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141894</xdr:rowOff>
    </xdr:from>
    <xdr:ext cx="405111" cy="259045"/>
    <xdr:sp macro="" textlink="">
      <xdr:nvSpPr>
        <xdr:cNvPr id="80" name="n_3aveValue【図書館】&#10;有形固定資産減価償却率"/>
        <xdr:cNvSpPr txBox="1"/>
      </xdr:nvSpPr>
      <xdr:spPr>
        <a:xfrm>
          <a:off x="161100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83111</xdr:rowOff>
    </xdr:from>
    <xdr:ext cx="405111" cy="259045"/>
    <xdr:sp macro="" textlink="">
      <xdr:nvSpPr>
        <xdr:cNvPr id="81" name="n_1mainValue【図書館】&#10;有形固定資産減価償却率"/>
        <xdr:cNvSpPr txBox="1"/>
      </xdr:nvSpPr>
      <xdr:spPr>
        <a:xfrm>
          <a:off x="3170564" y="561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83111</xdr:rowOff>
    </xdr:from>
    <xdr:ext cx="405111" cy="259045"/>
    <xdr:sp macro="" textlink="">
      <xdr:nvSpPr>
        <xdr:cNvPr id="82" name="n_2mainValue【図書館】&#10;有形固定資産減価償却率"/>
        <xdr:cNvSpPr txBox="1"/>
      </xdr:nvSpPr>
      <xdr:spPr>
        <a:xfrm>
          <a:off x="2385704" y="561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133350</xdr:rowOff>
    </xdr:from>
    <xdr:to>
      <xdr:col>54</xdr:col>
      <xdr:colOff>189865</xdr:colOff>
      <xdr:row>41</xdr:row>
      <xdr:rowOff>38100</xdr:rowOff>
    </xdr:to>
    <xdr:cxnSp macro="">
      <xdr:nvCxnSpPr>
        <xdr:cNvPr id="106" name="直線コネクタ 105"/>
        <xdr:cNvCxnSpPr/>
      </xdr:nvCxnSpPr>
      <xdr:spPr>
        <a:xfrm flipV="1">
          <a:off x="9219565" y="549783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41927</xdr:rowOff>
    </xdr:from>
    <xdr:ext cx="469744" cy="259045"/>
    <xdr:sp macro="" textlink="">
      <xdr:nvSpPr>
        <xdr:cNvPr id="107" name="【図書館】&#10;一人当たり面積最小値テキスト"/>
        <xdr:cNvSpPr txBox="1"/>
      </xdr:nvSpPr>
      <xdr:spPr>
        <a:xfrm>
          <a:off x="9258300"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38100</xdr:rowOff>
    </xdr:from>
    <xdr:to>
      <xdr:col>55</xdr:col>
      <xdr:colOff>88900</xdr:colOff>
      <xdr:row>41</xdr:row>
      <xdr:rowOff>38100</xdr:rowOff>
    </xdr:to>
    <xdr:cxnSp macro="">
      <xdr:nvCxnSpPr>
        <xdr:cNvPr id="108" name="直線コネクタ 107"/>
        <xdr:cNvCxnSpPr/>
      </xdr:nvCxnSpPr>
      <xdr:spPr>
        <a:xfrm>
          <a:off x="9154160" y="691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80027</xdr:rowOff>
    </xdr:from>
    <xdr:ext cx="469744" cy="259045"/>
    <xdr:sp macro="" textlink="">
      <xdr:nvSpPr>
        <xdr:cNvPr id="109" name="【図書館】&#10;一人当たり面積最大値テキスト"/>
        <xdr:cNvSpPr txBox="1"/>
      </xdr:nvSpPr>
      <xdr:spPr>
        <a:xfrm>
          <a:off x="9258300"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133350</xdr:rowOff>
    </xdr:from>
    <xdr:to>
      <xdr:col>55</xdr:col>
      <xdr:colOff>88900</xdr:colOff>
      <xdr:row>32</xdr:row>
      <xdr:rowOff>133350</xdr:rowOff>
    </xdr:to>
    <xdr:cxnSp macro="">
      <xdr:nvCxnSpPr>
        <xdr:cNvPr id="110" name="直線コネクタ 109"/>
        <xdr:cNvCxnSpPr/>
      </xdr:nvCxnSpPr>
      <xdr:spPr>
        <a:xfrm>
          <a:off x="9154160" y="549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48277</xdr:rowOff>
    </xdr:from>
    <xdr:ext cx="469744" cy="259045"/>
    <xdr:sp macro="" textlink="">
      <xdr:nvSpPr>
        <xdr:cNvPr id="111" name="【図書館】&#10;一人当たり面積平均値テキスト"/>
        <xdr:cNvSpPr txBox="1"/>
      </xdr:nvSpPr>
      <xdr:spPr>
        <a:xfrm>
          <a:off x="9258300" y="608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25400</xdr:rowOff>
    </xdr:from>
    <xdr:to>
      <xdr:col>55</xdr:col>
      <xdr:colOff>50800</xdr:colOff>
      <xdr:row>37</xdr:row>
      <xdr:rowOff>127000</xdr:rowOff>
    </xdr:to>
    <xdr:sp macro="" textlink="">
      <xdr:nvSpPr>
        <xdr:cNvPr id="112" name="フローチャート: 判断 111"/>
        <xdr:cNvSpPr/>
      </xdr:nvSpPr>
      <xdr:spPr>
        <a:xfrm>
          <a:off x="91922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63500</xdr:rowOff>
    </xdr:from>
    <xdr:to>
      <xdr:col>50</xdr:col>
      <xdr:colOff>165100</xdr:colOff>
      <xdr:row>37</xdr:row>
      <xdr:rowOff>165100</xdr:rowOff>
    </xdr:to>
    <xdr:sp macro="" textlink="">
      <xdr:nvSpPr>
        <xdr:cNvPr id="113" name="フローチャート: 判断 112"/>
        <xdr:cNvSpPr/>
      </xdr:nvSpPr>
      <xdr:spPr>
        <a:xfrm>
          <a:off x="8445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82550</xdr:rowOff>
    </xdr:from>
    <xdr:to>
      <xdr:col>46</xdr:col>
      <xdr:colOff>38100</xdr:colOff>
      <xdr:row>38</xdr:row>
      <xdr:rowOff>12700</xdr:rowOff>
    </xdr:to>
    <xdr:sp macro="" textlink="">
      <xdr:nvSpPr>
        <xdr:cNvPr id="114" name="フローチャート: 判断 113"/>
        <xdr:cNvSpPr/>
      </xdr:nvSpPr>
      <xdr:spPr>
        <a:xfrm>
          <a:off x="7670800" y="628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82550</xdr:rowOff>
    </xdr:from>
    <xdr:to>
      <xdr:col>41</xdr:col>
      <xdr:colOff>101600</xdr:colOff>
      <xdr:row>38</xdr:row>
      <xdr:rowOff>12700</xdr:rowOff>
    </xdr:to>
    <xdr:sp macro="" textlink="">
      <xdr:nvSpPr>
        <xdr:cNvPr id="115" name="フローチャート: 判断 114"/>
        <xdr:cNvSpPr/>
      </xdr:nvSpPr>
      <xdr:spPr>
        <a:xfrm>
          <a:off x="687324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101600</xdr:rowOff>
    </xdr:from>
    <xdr:to>
      <xdr:col>55</xdr:col>
      <xdr:colOff>50800</xdr:colOff>
      <xdr:row>38</xdr:row>
      <xdr:rowOff>31750</xdr:rowOff>
    </xdr:to>
    <xdr:sp macro="" textlink="">
      <xdr:nvSpPr>
        <xdr:cNvPr id="121" name="楕円 120"/>
        <xdr:cNvSpPr/>
      </xdr:nvSpPr>
      <xdr:spPr>
        <a:xfrm>
          <a:off x="9192260" y="6304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80027</xdr:rowOff>
    </xdr:from>
    <xdr:ext cx="469744" cy="259045"/>
    <xdr:sp macro="" textlink="">
      <xdr:nvSpPr>
        <xdr:cNvPr id="122" name="【図書館】&#10;一人当たり面積該当値テキスト"/>
        <xdr:cNvSpPr txBox="1"/>
      </xdr:nvSpPr>
      <xdr:spPr>
        <a:xfrm>
          <a:off x="9258300" y="628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123" name="楕円 122"/>
        <xdr:cNvSpPr/>
      </xdr:nvSpPr>
      <xdr:spPr>
        <a:xfrm>
          <a:off x="8445500" y="632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152400</xdr:rowOff>
    </xdr:from>
    <xdr:to>
      <xdr:col>55</xdr:col>
      <xdr:colOff>0</xdr:colOff>
      <xdr:row>38</xdr:row>
      <xdr:rowOff>0</xdr:rowOff>
    </xdr:to>
    <xdr:cxnSp macro="">
      <xdr:nvCxnSpPr>
        <xdr:cNvPr id="124" name="直線コネクタ 123"/>
        <xdr:cNvCxnSpPr/>
      </xdr:nvCxnSpPr>
      <xdr:spPr>
        <a:xfrm flipV="1">
          <a:off x="8496300" y="6355080"/>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139700</xdr:rowOff>
    </xdr:from>
    <xdr:to>
      <xdr:col>46</xdr:col>
      <xdr:colOff>38100</xdr:colOff>
      <xdr:row>38</xdr:row>
      <xdr:rowOff>69850</xdr:rowOff>
    </xdr:to>
    <xdr:sp macro="" textlink="">
      <xdr:nvSpPr>
        <xdr:cNvPr id="125" name="楕円 124"/>
        <xdr:cNvSpPr/>
      </xdr:nvSpPr>
      <xdr:spPr>
        <a:xfrm>
          <a:off x="7670800" y="634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0</xdr:rowOff>
    </xdr:from>
    <xdr:to>
      <xdr:col>50</xdr:col>
      <xdr:colOff>114300</xdr:colOff>
      <xdr:row>38</xdr:row>
      <xdr:rowOff>19050</xdr:rowOff>
    </xdr:to>
    <xdr:cxnSp macro="">
      <xdr:nvCxnSpPr>
        <xdr:cNvPr id="126" name="直線コネクタ 125"/>
        <xdr:cNvCxnSpPr/>
      </xdr:nvCxnSpPr>
      <xdr:spPr>
        <a:xfrm flipV="1">
          <a:off x="7713980" y="63703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10177</xdr:rowOff>
    </xdr:from>
    <xdr:ext cx="469744" cy="259045"/>
    <xdr:sp macro="" textlink="">
      <xdr:nvSpPr>
        <xdr:cNvPr id="127" name="n_1aveValue【図書館】&#10;一人当たり面積"/>
        <xdr:cNvSpPr txBox="1"/>
      </xdr:nvSpPr>
      <xdr:spPr>
        <a:xfrm>
          <a:off x="8271587" y="604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28" name="n_2aveValue【図書館】&#10;一人当たり面積"/>
        <xdr:cNvSpPr txBox="1"/>
      </xdr:nvSpPr>
      <xdr:spPr>
        <a:xfrm>
          <a:off x="750958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29" name="n_3aveValue【図書館】&#10;一人当たり面積"/>
        <xdr:cNvSpPr txBox="1"/>
      </xdr:nvSpPr>
      <xdr:spPr>
        <a:xfrm>
          <a:off x="67120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41927</xdr:rowOff>
    </xdr:from>
    <xdr:ext cx="469744" cy="259045"/>
    <xdr:sp macro="" textlink="">
      <xdr:nvSpPr>
        <xdr:cNvPr id="130" name="n_1mainValue【図書館】&#10;一人当たり面積"/>
        <xdr:cNvSpPr txBox="1"/>
      </xdr:nvSpPr>
      <xdr:spPr>
        <a:xfrm>
          <a:off x="8271587" y="64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60977</xdr:rowOff>
    </xdr:from>
    <xdr:ext cx="469744" cy="259045"/>
    <xdr:sp macro="" textlink="">
      <xdr:nvSpPr>
        <xdr:cNvPr id="131" name="n_2mainValue【図書館】&#10;一人当たり面積"/>
        <xdr:cNvSpPr txBox="1"/>
      </xdr:nvSpPr>
      <xdr:spPr>
        <a:xfrm>
          <a:off x="7509587" y="643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2" name="テキスト ボックス 141"/>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3" name="直線コネクタ 142"/>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4" name="テキスト ボックス 143"/>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5" name="直線コネクタ 144"/>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6" name="テキスト ボックス 145"/>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7" name="直線コネクタ 146"/>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8" name="テキスト ボックス 147"/>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9" name="直線コネクタ 148"/>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0" name="テキスト ボックス 149"/>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1" name="直線コネクタ 150"/>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2" name="テキスト ボックス 151"/>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70485</xdr:rowOff>
    </xdr:from>
    <xdr:to>
      <xdr:col>24</xdr:col>
      <xdr:colOff>62865</xdr:colOff>
      <xdr:row>64</xdr:row>
      <xdr:rowOff>41910</xdr:rowOff>
    </xdr:to>
    <xdr:cxnSp macro="">
      <xdr:nvCxnSpPr>
        <xdr:cNvPr id="156" name="直線コネクタ 155"/>
        <xdr:cNvCxnSpPr/>
      </xdr:nvCxnSpPr>
      <xdr:spPr>
        <a:xfrm flipV="1">
          <a:off x="4086225" y="9458325"/>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45737</xdr:rowOff>
    </xdr:from>
    <xdr:ext cx="405111" cy="259045"/>
    <xdr:sp macro="" textlink="">
      <xdr:nvSpPr>
        <xdr:cNvPr id="157" name="【体育館・プール】&#10;有形固定資産減価償却率最小値テキスト"/>
        <xdr:cNvSpPr txBox="1"/>
      </xdr:nvSpPr>
      <xdr:spPr>
        <a:xfrm>
          <a:off x="4124960"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41910</xdr:rowOff>
    </xdr:from>
    <xdr:to>
      <xdr:col>24</xdr:col>
      <xdr:colOff>152400</xdr:colOff>
      <xdr:row>64</xdr:row>
      <xdr:rowOff>41910</xdr:rowOff>
    </xdr:to>
    <xdr:cxnSp macro="">
      <xdr:nvCxnSpPr>
        <xdr:cNvPr id="158" name="直線コネクタ 157"/>
        <xdr:cNvCxnSpPr/>
      </xdr:nvCxnSpPr>
      <xdr:spPr>
        <a:xfrm>
          <a:off x="4020820" y="1077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17162</xdr:rowOff>
    </xdr:from>
    <xdr:ext cx="405111" cy="259045"/>
    <xdr:sp macro="" textlink="">
      <xdr:nvSpPr>
        <xdr:cNvPr id="159" name="【体育館・プール】&#10;有形固定資産減価償却率最大値テキスト"/>
        <xdr:cNvSpPr txBox="1"/>
      </xdr:nvSpPr>
      <xdr:spPr>
        <a:xfrm>
          <a:off x="4124960" y="923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70485</xdr:rowOff>
    </xdr:from>
    <xdr:to>
      <xdr:col>24</xdr:col>
      <xdr:colOff>152400</xdr:colOff>
      <xdr:row>56</xdr:row>
      <xdr:rowOff>70485</xdr:rowOff>
    </xdr:to>
    <xdr:cxnSp macro="">
      <xdr:nvCxnSpPr>
        <xdr:cNvPr id="160" name="直線コネクタ 159"/>
        <xdr:cNvCxnSpPr/>
      </xdr:nvCxnSpPr>
      <xdr:spPr>
        <a:xfrm>
          <a:off x="4020820" y="945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90187</xdr:rowOff>
    </xdr:from>
    <xdr:ext cx="405111" cy="259045"/>
    <xdr:sp macro="" textlink="">
      <xdr:nvSpPr>
        <xdr:cNvPr id="161" name="【体育館・プール】&#10;有形固定資産減価償却率平均値テキスト"/>
        <xdr:cNvSpPr txBox="1"/>
      </xdr:nvSpPr>
      <xdr:spPr>
        <a:xfrm>
          <a:off x="4124960" y="981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macro="" textlink="">
      <xdr:nvSpPr>
        <xdr:cNvPr id="162" name="フローチャート: 判断 161"/>
        <xdr:cNvSpPr/>
      </xdr:nvSpPr>
      <xdr:spPr>
        <a:xfrm>
          <a:off x="403606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118745</xdr:rowOff>
    </xdr:from>
    <xdr:to>
      <xdr:col>20</xdr:col>
      <xdr:colOff>38100</xdr:colOff>
      <xdr:row>60</xdr:row>
      <xdr:rowOff>48895</xdr:rowOff>
    </xdr:to>
    <xdr:sp macro="" textlink="">
      <xdr:nvSpPr>
        <xdr:cNvPr id="163" name="フローチャート: 判断 162"/>
        <xdr:cNvSpPr/>
      </xdr:nvSpPr>
      <xdr:spPr>
        <a:xfrm>
          <a:off x="3312160" y="1000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154940</xdr:rowOff>
    </xdr:from>
    <xdr:to>
      <xdr:col>15</xdr:col>
      <xdr:colOff>101600</xdr:colOff>
      <xdr:row>60</xdr:row>
      <xdr:rowOff>85090</xdr:rowOff>
    </xdr:to>
    <xdr:sp macro="" textlink="">
      <xdr:nvSpPr>
        <xdr:cNvPr id="164" name="フローチャート: 判断 163"/>
        <xdr:cNvSpPr/>
      </xdr:nvSpPr>
      <xdr:spPr>
        <a:xfrm>
          <a:off x="2514600"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2540</xdr:rowOff>
    </xdr:from>
    <xdr:to>
      <xdr:col>10</xdr:col>
      <xdr:colOff>165100</xdr:colOff>
      <xdr:row>60</xdr:row>
      <xdr:rowOff>104140</xdr:rowOff>
    </xdr:to>
    <xdr:sp macro="" textlink="">
      <xdr:nvSpPr>
        <xdr:cNvPr id="165" name="フローチャート: 判断 164"/>
        <xdr:cNvSpPr/>
      </xdr:nvSpPr>
      <xdr:spPr>
        <a:xfrm>
          <a:off x="17399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151130</xdr:rowOff>
    </xdr:from>
    <xdr:to>
      <xdr:col>24</xdr:col>
      <xdr:colOff>114300</xdr:colOff>
      <xdr:row>62</xdr:row>
      <xdr:rowOff>81280</xdr:rowOff>
    </xdr:to>
    <xdr:sp macro="" textlink="">
      <xdr:nvSpPr>
        <xdr:cNvPr id="171" name="楕円 170"/>
        <xdr:cNvSpPr/>
      </xdr:nvSpPr>
      <xdr:spPr>
        <a:xfrm>
          <a:off x="403606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129557</xdr:rowOff>
    </xdr:from>
    <xdr:ext cx="405111" cy="259045"/>
    <xdr:sp macro="" textlink="">
      <xdr:nvSpPr>
        <xdr:cNvPr id="172" name="【体育館・プール】&#10;有形固定資産減価償却率該当値テキスト"/>
        <xdr:cNvSpPr txBox="1"/>
      </xdr:nvSpPr>
      <xdr:spPr>
        <a:xfrm>
          <a:off x="4124960"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17780</xdr:rowOff>
    </xdr:from>
    <xdr:to>
      <xdr:col>20</xdr:col>
      <xdr:colOff>38100</xdr:colOff>
      <xdr:row>62</xdr:row>
      <xdr:rowOff>119380</xdr:rowOff>
    </xdr:to>
    <xdr:sp macro="" textlink="">
      <xdr:nvSpPr>
        <xdr:cNvPr id="173" name="楕円 172"/>
        <xdr:cNvSpPr/>
      </xdr:nvSpPr>
      <xdr:spPr>
        <a:xfrm>
          <a:off x="3312160" y="10411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30480</xdr:rowOff>
    </xdr:from>
    <xdr:to>
      <xdr:col>24</xdr:col>
      <xdr:colOff>63500</xdr:colOff>
      <xdr:row>62</xdr:row>
      <xdr:rowOff>68580</xdr:rowOff>
    </xdr:to>
    <xdr:cxnSp macro="">
      <xdr:nvCxnSpPr>
        <xdr:cNvPr id="174" name="直線コネクタ 173"/>
        <xdr:cNvCxnSpPr/>
      </xdr:nvCxnSpPr>
      <xdr:spPr>
        <a:xfrm flipV="1">
          <a:off x="3355340" y="1042416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17780</xdr:rowOff>
    </xdr:from>
    <xdr:to>
      <xdr:col>15</xdr:col>
      <xdr:colOff>101600</xdr:colOff>
      <xdr:row>62</xdr:row>
      <xdr:rowOff>119380</xdr:rowOff>
    </xdr:to>
    <xdr:sp macro="" textlink="">
      <xdr:nvSpPr>
        <xdr:cNvPr id="175" name="楕円 174"/>
        <xdr:cNvSpPr/>
      </xdr:nvSpPr>
      <xdr:spPr>
        <a:xfrm>
          <a:off x="25146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68580</xdr:rowOff>
    </xdr:from>
    <xdr:to>
      <xdr:col>19</xdr:col>
      <xdr:colOff>177800</xdr:colOff>
      <xdr:row>62</xdr:row>
      <xdr:rowOff>68580</xdr:rowOff>
    </xdr:to>
    <xdr:cxnSp macro="">
      <xdr:nvCxnSpPr>
        <xdr:cNvPr id="176" name="直線コネクタ 175"/>
        <xdr:cNvCxnSpPr/>
      </xdr:nvCxnSpPr>
      <xdr:spPr>
        <a:xfrm>
          <a:off x="2565400" y="1046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65422</xdr:rowOff>
    </xdr:from>
    <xdr:ext cx="405111" cy="259045"/>
    <xdr:sp macro="" textlink="">
      <xdr:nvSpPr>
        <xdr:cNvPr id="177" name="n_1aveValue【体育館・プール】&#10;有形固定資産減価償却率"/>
        <xdr:cNvSpPr txBox="1"/>
      </xdr:nvSpPr>
      <xdr:spPr>
        <a:xfrm>
          <a:off x="317056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178" name="n_2aveValue【体育館・プール】&#10;有形固定資産減価償却率"/>
        <xdr:cNvSpPr txBox="1"/>
      </xdr:nvSpPr>
      <xdr:spPr>
        <a:xfrm>
          <a:off x="238570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120667</xdr:rowOff>
    </xdr:from>
    <xdr:ext cx="405111" cy="259045"/>
    <xdr:sp macro="" textlink="">
      <xdr:nvSpPr>
        <xdr:cNvPr id="179" name="n_3aveValue【体育館・プール】&#10;有形固定資産減価償却率"/>
        <xdr:cNvSpPr txBox="1"/>
      </xdr:nvSpPr>
      <xdr:spPr>
        <a:xfrm>
          <a:off x="161100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110507</xdr:rowOff>
    </xdr:from>
    <xdr:ext cx="405111" cy="259045"/>
    <xdr:sp macro="" textlink="">
      <xdr:nvSpPr>
        <xdr:cNvPr id="180" name="n_1mainValue【体育館・プール】&#10;有形固定資産減価償却率"/>
        <xdr:cNvSpPr txBox="1"/>
      </xdr:nvSpPr>
      <xdr:spPr>
        <a:xfrm>
          <a:off x="317056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110507</xdr:rowOff>
    </xdr:from>
    <xdr:ext cx="405111" cy="259045"/>
    <xdr:sp macro="" textlink="">
      <xdr:nvSpPr>
        <xdr:cNvPr id="181" name="n_2mainValue【体育館・プール】&#10;有形固定資産減価償却率"/>
        <xdr:cNvSpPr txBox="1"/>
      </xdr:nvSpPr>
      <xdr:spPr>
        <a:xfrm>
          <a:off x="238570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2" name="直線コネクタ 191"/>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93" name="テキスト ボックス 192"/>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4" name="直線コネクタ 193"/>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95" name="テキスト ボックス 194"/>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6" name="直線コネクタ 195"/>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97" name="テキスト ボックス 196"/>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8" name="直線コネクタ 197"/>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99" name="テキスト ボックス 198"/>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1" name="テキスト ボックス 200"/>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6858</xdr:rowOff>
    </xdr:from>
    <xdr:to>
      <xdr:col>54</xdr:col>
      <xdr:colOff>189865</xdr:colOff>
      <xdr:row>63</xdr:row>
      <xdr:rowOff>112014</xdr:rowOff>
    </xdr:to>
    <xdr:cxnSp macro="">
      <xdr:nvCxnSpPr>
        <xdr:cNvPr id="203" name="直線コネクタ 202"/>
        <xdr:cNvCxnSpPr/>
      </xdr:nvCxnSpPr>
      <xdr:spPr>
        <a:xfrm flipV="1">
          <a:off x="9219565" y="9394698"/>
          <a:ext cx="0" cy="1278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115841</xdr:rowOff>
    </xdr:from>
    <xdr:ext cx="469744" cy="259045"/>
    <xdr:sp macro="" textlink="">
      <xdr:nvSpPr>
        <xdr:cNvPr id="204" name="【体育館・プール】&#10;一人当たり面積最小値テキスト"/>
        <xdr:cNvSpPr txBox="1"/>
      </xdr:nvSpPr>
      <xdr:spPr>
        <a:xfrm>
          <a:off x="9258300" y="106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112014</xdr:rowOff>
    </xdr:from>
    <xdr:to>
      <xdr:col>55</xdr:col>
      <xdr:colOff>88900</xdr:colOff>
      <xdr:row>63</xdr:row>
      <xdr:rowOff>112014</xdr:rowOff>
    </xdr:to>
    <xdr:cxnSp macro="">
      <xdr:nvCxnSpPr>
        <xdr:cNvPr id="205" name="直線コネクタ 204"/>
        <xdr:cNvCxnSpPr/>
      </xdr:nvCxnSpPr>
      <xdr:spPr>
        <a:xfrm>
          <a:off x="9154160" y="10673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124985</xdr:rowOff>
    </xdr:from>
    <xdr:ext cx="469744" cy="259045"/>
    <xdr:sp macro="" textlink="">
      <xdr:nvSpPr>
        <xdr:cNvPr id="206" name="【体育館・プール】&#10;一人当たり面積最大値テキスト"/>
        <xdr:cNvSpPr txBox="1"/>
      </xdr:nvSpPr>
      <xdr:spPr>
        <a:xfrm>
          <a:off x="9258300" y="917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6858</xdr:rowOff>
    </xdr:from>
    <xdr:to>
      <xdr:col>55</xdr:col>
      <xdr:colOff>88900</xdr:colOff>
      <xdr:row>56</xdr:row>
      <xdr:rowOff>6858</xdr:rowOff>
    </xdr:to>
    <xdr:cxnSp macro="">
      <xdr:nvCxnSpPr>
        <xdr:cNvPr id="207" name="直線コネクタ 206"/>
        <xdr:cNvCxnSpPr/>
      </xdr:nvCxnSpPr>
      <xdr:spPr>
        <a:xfrm>
          <a:off x="9154160" y="9394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64787</xdr:rowOff>
    </xdr:from>
    <xdr:ext cx="469744" cy="259045"/>
    <xdr:sp macro="" textlink="">
      <xdr:nvSpPr>
        <xdr:cNvPr id="208" name="【体育館・プール】&#10;一人当たり面積平均値テキスト"/>
        <xdr:cNvSpPr txBox="1"/>
      </xdr:nvSpPr>
      <xdr:spPr>
        <a:xfrm>
          <a:off x="9258300" y="10123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86360</xdr:rowOff>
    </xdr:from>
    <xdr:to>
      <xdr:col>55</xdr:col>
      <xdr:colOff>50800</xdr:colOff>
      <xdr:row>61</xdr:row>
      <xdr:rowOff>16510</xdr:rowOff>
    </xdr:to>
    <xdr:sp macro="" textlink="">
      <xdr:nvSpPr>
        <xdr:cNvPr id="209" name="フローチャート: 判断 208"/>
        <xdr:cNvSpPr/>
      </xdr:nvSpPr>
      <xdr:spPr>
        <a:xfrm>
          <a:off x="91922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84074</xdr:rowOff>
    </xdr:from>
    <xdr:to>
      <xdr:col>50</xdr:col>
      <xdr:colOff>165100</xdr:colOff>
      <xdr:row>61</xdr:row>
      <xdr:rowOff>14224</xdr:rowOff>
    </xdr:to>
    <xdr:sp macro="" textlink="">
      <xdr:nvSpPr>
        <xdr:cNvPr id="210" name="フローチャート: 判断 209"/>
        <xdr:cNvSpPr/>
      </xdr:nvSpPr>
      <xdr:spPr>
        <a:xfrm>
          <a:off x="8445500" y="10142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102362</xdr:rowOff>
    </xdr:from>
    <xdr:to>
      <xdr:col>46</xdr:col>
      <xdr:colOff>38100</xdr:colOff>
      <xdr:row>61</xdr:row>
      <xdr:rowOff>32512</xdr:rowOff>
    </xdr:to>
    <xdr:sp macro="" textlink="">
      <xdr:nvSpPr>
        <xdr:cNvPr id="211" name="フローチャート: 判断 210"/>
        <xdr:cNvSpPr/>
      </xdr:nvSpPr>
      <xdr:spPr>
        <a:xfrm>
          <a:off x="7670800" y="101607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26924</xdr:rowOff>
    </xdr:from>
    <xdr:to>
      <xdr:col>41</xdr:col>
      <xdr:colOff>101600</xdr:colOff>
      <xdr:row>61</xdr:row>
      <xdr:rowOff>128524</xdr:rowOff>
    </xdr:to>
    <xdr:sp macro="" textlink="">
      <xdr:nvSpPr>
        <xdr:cNvPr id="212" name="フローチャート: 判断 211"/>
        <xdr:cNvSpPr/>
      </xdr:nvSpPr>
      <xdr:spPr>
        <a:xfrm>
          <a:off x="6873240" y="1025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15494</xdr:rowOff>
    </xdr:from>
    <xdr:to>
      <xdr:col>55</xdr:col>
      <xdr:colOff>50800</xdr:colOff>
      <xdr:row>56</xdr:row>
      <xdr:rowOff>117094</xdr:rowOff>
    </xdr:to>
    <xdr:sp macro="" textlink="">
      <xdr:nvSpPr>
        <xdr:cNvPr id="218" name="楕円 217"/>
        <xdr:cNvSpPr/>
      </xdr:nvSpPr>
      <xdr:spPr>
        <a:xfrm>
          <a:off x="9192260" y="9403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101871</xdr:rowOff>
    </xdr:from>
    <xdr:ext cx="469744" cy="259045"/>
    <xdr:sp macro="" textlink="">
      <xdr:nvSpPr>
        <xdr:cNvPr id="219" name="【体育館・プール】&#10;一人当たり面積該当値テキスト"/>
        <xdr:cNvSpPr txBox="1"/>
      </xdr:nvSpPr>
      <xdr:spPr>
        <a:xfrm>
          <a:off x="9258300" y="932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45212</xdr:rowOff>
    </xdr:from>
    <xdr:to>
      <xdr:col>50</xdr:col>
      <xdr:colOff>165100</xdr:colOff>
      <xdr:row>56</xdr:row>
      <xdr:rowOff>146812</xdr:rowOff>
    </xdr:to>
    <xdr:sp macro="" textlink="">
      <xdr:nvSpPr>
        <xdr:cNvPr id="220" name="楕円 219"/>
        <xdr:cNvSpPr/>
      </xdr:nvSpPr>
      <xdr:spPr>
        <a:xfrm>
          <a:off x="8445500" y="943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66294</xdr:rowOff>
    </xdr:from>
    <xdr:to>
      <xdr:col>55</xdr:col>
      <xdr:colOff>0</xdr:colOff>
      <xdr:row>56</xdr:row>
      <xdr:rowOff>96012</xdr:rowOff>
    </xdr:to>
    <xdr:cxnSp macro="">
      <xdr:nvCxnSpPr>
        <xdr:cNvPr id="221" name="直線コネクタ 220"/>
        <xdr:cNvCxnSpPr/>
      </xdr:nvCxnSpPr>
      <xdr:spPr>
        <a:xfrm flipV="1">
          <a:off x="8496300" y="9454134"/>
          <a:ext cx="7239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65786</xdr:rowOff>
    </xdr:from>
    <xdr:to>
      <xdr:col>46</xdr:col>
      <xdr:colOff>38100</xdr:colOff>
      <xdr:row>56</xdr:row>
      <xdr:rowOff>167386</xdr:rowOff>
    </xdr:to>
    <xdr:sp macro="" textlink="">
      <xdr:nvSpPr>
        <xdr:cNvPr id="222" name="楕円 221"/>
        <xdr:cNvSpPr/>
      </xdr:nvSpPr>
      <xdr:spPr>
        <a:xfrm>
          <a:off x="7670800" y="94536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96012</xdr:rowOff>
    </xdr:from>
    <xdr:to>
      <xdr:col>50</xdr:col>
      <xdr:colOff>114300</xdr:colOff>
      <xdr:row>56</xdr:row>
      <xdr:rowOff>116586</xdr:rowOff>
    </xdr:to>
    <xdr:cxnSp macro="">
      <xdr:nvCxnSpPr>
        <xdr:cNvPr id="223" name="直線コネクタ 222"/>
        <xdr:cNvCxnSpPr/>
      </xdr:nvCxnSpPr>
      <xdr:spPr>
        <a:xfrm flipV="1">
          <a:off x="7713980" y="9483852"/>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5351</xdr:rowOff>
    </xdr:from>
    <xdr:ext cx="469744" cy="259045"/>
    <xdr:sp macro="" textlink="">
      <xdr:nvSpPr>
        <xdr:cNvPr id="224" name="n_1aveValue【体育館・プール】&#10;一人当たり面積"/>
        <xdr:cNvSpPr txBox="1"/>
      </xdr:nvSpPr>
      <xdr:spPr>
        <a:xfrm>
          <a:off x="8271587" y="1023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23639</xdr:rowOff>
    </xdr:from>
    <xdr:ext cx="469744" cy="259045"/>
    <xdr:sp macro="" textlink="">
      <xdr:nvSpPr>
        <xdr:cNvPr id="225" name="n_2aveValue【体育館・プール】&#10;一人当たり面積"/>
        <xdr:cNvSpPr txBox="1"/>
      </xdr:nvSpPr>
      <xdr:spPr>
        <a:xfrm>
          <a:off x="7509587" y="1024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145051</xdr:rowOff>
    </xdr:from>
    <xdr:ext cx="469744" cy="259045"/>
    <xdr:sp macro="" textlink="">
      <xdr:nvSpPr>
        <xdr:cNvPr id="226" name="n_3aveValue【体育館・プール】&#10;一人当たり面積"/>
        <xdr:cNvSpPr txBox="1"/>
      </xdr:nvSpPr>
      <xdr:spPr>
        <a:xfrm>
          <a:off x="6712027" y="1003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163339</xdr:rowOff>
    </xdr:from>
    <xdr:ext cx="469744" cy="259045"/>
    <xdr:sp macro="" textlink="">
      <xdr:nvSpPr>
        <xdr:cNvPr id="227" name="n_1mainValue【体育館・プール】&#10;一人当たり面積"/>
        <xdr:cNvSpPr txBox="1"/>
      </xdr:nvSpPr>
      <xdr:spPr>
        <a:xfrm>
          <a:off x="8271587" y="921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12463</xdr:rowOff>
    </xdr:from>
    <xdr:ext cx="469744" cy="259045"/>
    <xdr:sp macro="" textlink="">
      <xdr:nvSpPr>
        <xdr:cNvPr id="228" name="n_2mainValue【体育館・プール】&#10;一人当たり面積"/>
        <xdr:cNvSpPr txBox="1"/>
      </xdr:nvSpPr>
      <xdr:spPr>
        <a:xfrm>
          <a:off x="7509587" y="923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9" name="テキスト ボックス 238"/>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0" name="直線コネクタ 239"/>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1" name="テキスト ボックス 240"/>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2" name="直線コネクタ 241"/>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3" name="テキスト ボックス 242"/>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4" name="直線コネクタ 243"/>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5" name="テキスト ボックス 244"/>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6" name="直線コネクタ 245"/>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7" name="テキスト ボックス 246"/>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8" name="直線コネクタ 247"/>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9" name="テキスト ボックス 248"/>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0" name="直線コネクタ 249"/>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1" name="テキスト ボックス 250"/>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2"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15239</xdr:rowOff>
    </xdr:from>
    <xdr:to>
      <xdr:col>24</xdr:col>
      <xdr:colOff>62865</xdr:colOff>
      <xdr:row>87</xdr:row>
      <xdr:rowOff>38100</xdr:rowOff>
    </xdr:to>
    <xdr:cxnSp macro="">
      <xdr:nvCxnSpPr>
        <xdr:cNvPr id="253" name="直線コネクタ 252"/>
        <xdr:cNvCxnSpPr/>
      </xdr:nvCxnSpPr>
      <xdr:spPr>
        <a:xfrm flipV="1">
          <a:off x="4086225" y="13091159"/>
          <a:ext cx="0" cy="1531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41927</xdr:rowOff>
    </xdr:from>
    <xdr:ext cx="405111" cy="259045"/>
    <xdr:sp macro="" textlink="">
      <xdr:nvSpPr>
        <xdr:cNvPr id="254" name="【福祉施設】&#10;有形固定資産減価償却率最小値テキスト"/>
        <xdr:cNvSpPr txBox="1"/>
      </xdr:nvSpPr>
      <xdr:spPr>
        <a:xfrm>
          <a:off x="4124960"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87</xdr:row>
      <xdr:rowOff>38100</xdr:rowOff>
    </xdr:from>
    <xdr:to>
      <xdr:col>24</xdr:col>
      <xdr:colOff>152400</xdr:colOff>
      <xdr:row>87</xdr:row>
      <xdr:rowOff>38100</xdr:rowOff>
    </xdr:to>
    <xdr:cxnSp macro="">
      <xdr:nvCxnSpPr>
        <xdr:cNvPr id="255" name="直線コネクタ 254"/>
        <xdr:cNvCxnSpPr/>
      </xdr:nvCxnSpPr>
      <xdr:spPr>
        <a:xfrm>
          <a:off x="4020820" y="1462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133366</xdr:rowOff>
    </xdr:from>
    <xdr:ext cx="405111" cy="259045"/>
    <xdr:sp macro="" textlink="">
      <xdr:nvSpPr>
        <xdr:cNvPr id="256" name="【福祉施設】&#10;有形固定資産減価償却率最大値テキスト"/>
        <xdr:cNvSpPr txBox="1"/>
      </xdr:nvSpPr>
      <xdr:spPr>
        <a:xfrm>
          <a:off x="4124960" y="12874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15239</xdr:rowOff>
    </xdr:from>
    <xdr:to>
      <xdr:col>24</xdr:col>
      <xdr:colOff>152400</xdr:colOff>
      <xdr:row>78</xdr:row>
      <xdr:rowOff>15239</xdr:rowOff>
    </xdr:to>
    <xdr:cxnSp macro="">
      <xdr:nvCxnSpPr>
        <xdr:cNvPr id="257" name="直線コネクタ 256"/>
        <xdr:cNvCxnSpPr/>
      </xdr:nvCxnSpPr>
      <xdr:spPr>
        <a:xfrm>
          <a:off x="4020820" y="13091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122572</xdr:rowOff>
    </xdr:from>
    <xdr:ext cx="405111" cy="259045"/>
    <xdr:sp macro="" textlink="">
      <xdr:nvSpPr>
        <xdr:cNvPr id="258" name="【福祉施設】&#10;有形固定資産減価償却率平均値テキスト"/>
        <xdr:cNvSpPr txBox="1"/>
      </xdr:nvSpPr>
      <xdr:spPr>
        <a:xfrm>
          <a:off x="4124960" y="13701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99695</xdr:rowOff>
    </xdr:from>
    <xdr:to>
      <xdr:col>24</xdr:col>
      <xdr:colOff>114300</xdr:colOff>
      <xdr:row>83</xdr:row>
      <xdr:rowOff>29845</xdr:rowOff>
    </xdr:to>
    <xdr:sp macro="" textlink="">
      <xdr:nvSpPr>
        <xdr:cNvPr id="259" name="フローチャート: 判断 258"/>
        <xdr:cNvSpPr/>
      </xdr:nvSpPr>
      <xdr:spPr>
        <a:xfrm>
          <a:off x="4036060" y="13846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151130</xdr:rowOff>
    </xdr:from>
    <xdr:to>
      <xdr:col>20</xdr:col>
      <xdr:colOff>38100</xdr:colOff>
      <xdr:row>83</xdr:row>
      <xdr:rowOff>81280</xdr:rowOff>
    </xdr:to>
    <xdr:sp macro="" textlink="">
      <xdr:nvSpPr>
        <xdr:cNvPr id="260" name="フローチャート: 判断 259"/>
        <xdr:cNvSpPr/>
      </xdr:nvSpPr>
      <xdr:spPr>
        <a:xfrm>
          <a:off x="3312160" y="13897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166370</xdr:rowOff>
    </xdr:from>
    <xdr:to>
      <xdr:col>15</xdr:col>
      <xdr:colOff>101600</xdr:colOff>
      <xdr:row>83</xdr:row>
      <xdr:rowOff>96520</xdr:rowOff>
    </xdr:to>
    <xdr:sp macro="" textlink="">
      <xdr:nvSpPr>
        <xdr:cNvPr id="261" name="フローチャート: 判断 260"/>
        <xdr:cNvSpPr/>
      </xdr:nvSpPr>
      <xdr:spPr>
        <a:xfrm>
          <a:off x="2514600" y="1391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111125</xdr:rowOff>
    </xdr:from>
    <xdr:to>
      <xdr:col>10</xdr:col>
      <xdr:colOff>165100</xdr:colOff>
      <xdr:row>84</xdr:row>
      <xdr:rowOff>41275</xdr:rowOff>
    </xdr:to>
    <xdr:sp macro="" textlink="">
      <xdr:nvSpPr>
        <xdr:cNvPr id="262" name="フローチャート: 判断 261"/>
        <xdr:cNvSpPr/>
      </xdr:nvSpPr>
      <xdr:spPr>
        <a:xfrm>
          <a:off x="1739900" y="14025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3" name="テキスト ボックス 262"/>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4" name="テキスト ボックス 263"/>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5" name="テキスト ボックス 264"/>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6" name="テキスト ボックス 265"/>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7" name="テキスト ボックス 266"/>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40639</xdr:rowOff>
    </xdr:from>
    <xdr:to>
      <xdr:col>24</xdr:col>
      <xdr:colOff>114300</xdr:colOff>
      <xdr:row>84</xdr:row>
      <xdr:rowOff>142239</xdr:rowOff>
    </xdr:to>
    <xdr:sp macro="" textlink="">
      <xdr:nvSpPr>
        <xdr:cNvPr id="268" name="楕円 267"/>
        <xdr:cNvSpPr/>
      </xdr:nvSpPr>
      <xdr:spPr>
        <a:xfrm>
          <a:off x="4036060" y="1412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19066</xdr:rowOff>
    </xdr:from>
    <xdr:ext cx="405111" cy="259045"/>
    <xdr:sp macro="" textlink="">
      <xdr:nvSpPr>
        <xdr:cNvPr id="269" name="【福祉施設】&#10;有形固定資産減価償却率該当値テキスト"/>
        <xdr:cNvSpPr txBox="1"/>
      </xdr:nvSpPr>
      <xdr:spPr>
        <a:xfrm>
          <a:off x="4124960" y="141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57786</xdr:rowOff>
    </xdr:from>
    <xdr:to>
      <xdr:col>20</xdr:col>
      <xdr:colOff>38100</xdr:colOff>
      <xdr:row>84</xdr:row>
      <xdr:rowOff>159386</xdr:rowOff>
    </xdr:to>
    <xdr:sp macro="" textlink="">
      <xdr:nvSpPr>
        <xdr:cNvPr id="270" name="楕円 269"/>
        <xdr:cNvSpPr/>
      </xdr:nvSpPr>
      <xdr:spPr>
        <a:xfrm>
          <a:off x="3312160" y="141395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91439</xdr:rowOff>
    </xdr:from>
    <xdr:to>
      <xdr:col>24</xdr:col>
      <xdr:colOff>63500</xdr:colOff>
      <xdr:row>84</xdr:row>
      <xdr:rowOff>108586</xdr:rowOff>
    </xdr:to>
    <xdr:cxnSp macro="">
      <xdr:nvCxnSpPr>
        <xdr:cNvPr id="271" name="直線コネクタ 270"/>
        <xdr:cNvCxnSpPr/>
      </xdr:nvCxnSpPr>
      <xdr:spPr>
        <a:xfrm flipV="1">
          <a:off x="3355340" y="14173199"/>
          <a:ext cx="73152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57786</xdr:rowOff>
    </xdr:from>
    <xdr:to>
      <xdr:col>15</xdr:col>
      <xdr:colOff>101600</xdr:colOff>
      <xdr:row>84</xdr:row>
      <xdr:rowOff>159386</xdr:rowOff>
    </xdr:to>
    <xdr:sp macro="" textlink="">
      <xdr:nvSpPr>
        <xdr:cNvPr id="272" name="楕円 271"/>
        <xdr:cNvSpPr/>
      </xdr:nvSpPr>
      <xdr:spPr>
        <a:xfrm>
          <a:off x="2514600" y="1413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108586</xdr:rowOff>
    </xdr:from>
    <xdr:to>
      <xdr:col>19</xdr:col>
      <xdr:colOff>177800</xdr:colOff>
      <xdr:row>84</xdr:row>
      <xdr:rowOff>108586</xdr:rowOff>
    </xdr:to>
    <xdr:cxnSp macro="">
      <xdr:nvCxnSpPr>
        <xdr:cNvPr id="273" name="直線コネクタ 272"/>
        <xdr:cNvCxnSpPr/>
      </xdr:nvCxnSpPr>
      <xdr:spPr>
        <a:xfrm>
          <a:off x="2565400" y="1419034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97807</xdr:rowOff>
    </xdr:from>
    <xdr:ext cx="405111" cy="259045"/>
    <xdr:sp macro="" textlink="">
      <xdr:nvSpPr>
        <xdr:cNvPr id="274" name="n_1aveValue【福祉施設】&#10;有形固定資産減価償却率"/>
        <xdr:cNvSpPr txBox="1"/>
      </xdr:nvSpPr>
      <xdr:spPr>
        <a:xfrm>
          <a:off x="317056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113047</xdr:rowOff>
    </xdr:from>
    <xdr:ext cx="405111" cy="259045"/>
    <xdr:sp macro="" textlink="">
      <xdr:nvSpPr>
        <xdr:cNvPr id="275" name="n_2aveValue【福祉施設】&#10;有形固定資産減価償却率"/>
        <xdr:cNvSpPr txBox="1"/>
      </xdr:nvSpPr>
      <xdr:spPr>
        <a:xfrm>
          <a:off x="2385704" y="1369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57802</xdr:rowOff>
    </xdr:from>
    <xdr:ext cx="405111" cy="259045"/>
    <xdr:sp macro="" textlink="">
      <xdr:nvSpPr>
        <xdr:cNvPr id="276" name="n_3aveValue【福祉施設】&#10;有形固定資産減価償却率"/>
        <xdr:cNvSpPr txBox="1"/>
      </xdr:nvSpPr>
      <xdr:spPr>
        <a:xfrm>
          <a:off x="161100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150513</xdr:rowOff>
    </xdr:from>
    <xdr:ext cx="405111" cy="259045"/>
    <xdr:sp macro="" textlink="">
      <xdr:nvSpPr>
        <xdr:cNvPr id="277" name="n_1mainValue【福祉施設】&#10;有形固定資産減価償却率"/>
        <xdr:cNvSpPr txBox="1"/>
      </xdr:nvSpPr>
      <xdr:spPr>
        <a:xfrm>
          <a:off x="3170564" y="1423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150513</xdr:rowOff>
    </xdr:from>
    <xdr:ext cx="405111" cy="259045"/>
    <xdr:sp macro="" textlink="">
      <xdr:nvSpPr>
        <xdr:cNvPr id="278" name="n_2mainValue【福祉施設】&#10;有形固定資産減価償却率"/>
        <xdr:cNvSpPr txBox="1"/>
      </xdr:nvSpPr>
      <xdr:spPr>
        <a:xfrm>
          <a:off x="2385704" y="1423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9" name="正方形/長方形 278"/>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0" name="正方形/長方形 279"/>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1" name="正方形/長方形 280"/>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2" name="正方形/長方形 281"/>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3" name="正方形/長方形 282"/>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4" name="正方形/長方形 283"/>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5" name="正方形/長方形 284"/>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6" name="正方形/長方形 285"/>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7" name="テキスト ボックス 286"/>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8" name="直線コネクタ 287"/>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9" name="直線コネクタ 288"/>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90" name="テキスト ボックス 289"/>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91" name="直線コネクタ 290"/>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92" name="テキスト ボックス 291"/>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93" name="直線コネクタ 292"/>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94" name="テキスト ボックス 293"/>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95" name="直線コネクタ 294"/>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96" name="テキスト ボックス 295"/>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97" name="直線コネクタ 296"/>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98" name="テキスト ボックス 297"/>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9" name="直線コネクタ 298"/>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00" name="テキスト ボックス 299"/>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1" name="直線コネクタ 300"/>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2" name="テキスト ボックス 301"/>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3"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126274</xdr:rowOff>
    </xdr:from>
    <xdr:to>
      <xdr:col>54</xdr:col>
      <xdr:colOff>189865</xdr:colOff>
      <xdr:row>86</xdr:row>
      <xdr:rowOff>149134</xdr:rowOff>
    </xdr:to>
    <xdr:cxnSp macro="">
      <xdr:nvCxnSpPr>
        <xdr:cNvPr id="304" name="直線コネクタ 303"/>
        <xdr:cNvCxnSpPr/>
      </xdr:nvCxnSpPr>
      <xdr:spPr>
        <a:xfrm flipV="1">
          <a:off x="9219565" y="13202194"/>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152961</xdr:rowOff>
    </xdr:from>
    <xdr:ext cx="469744" cy="259045"/>
    <xdr:sp macro="" textlink="">
      <xdr:nvSpPr>
        <xdr:cNvPr id="305" name="【福祉施設】&#10;一人当たり面積最小値テキスト"/>
        <xdr:cNvSpPr txBox="1"/>
      </xdr:nvSpPr>
      <xdr:spPr>
        <a:xfrm>
          <a:off x="9258300" y="1457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149134</xdr:rowOff>
    </xdr:from>
    <xdr:to>
      <xdr:col>55</xdr:col>
      <xdr:colOff>88900</xdr:colOff>
      <xdr:row>86</xdr:row>
      <xdr:rowOff>149134</xdr:rowOff>
    </xdr:to>
    <xdr:cxnSp macro="">
      <xdr:nvCxnSpPr>
        <xdr:cNvPr id="306" name="直線コネクタ 305"/>
        <xdr:cNvCxnSpPr/>
      </xdr:nvCxnSpPr>
      <xdr:spPr>
        <a:xfrm>
          <a:off x="9154160" y="1456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72951</xdr:rowOff>
    </xdr:from>
    <xdr:ext cx="469744" cy="259045"/>
    <xdr:sp macro="" textlink="">
      <xdr:nvSpPr>
        <xdr:cNvPr id="307" name="【福祉施設】&#10;一人当たり面積最大値テキスト"/>
        <xdr:cNvSpPr txBox="1"/>
      </xdr:nvSpPr>
      <xdr:spPr>
        <a:xfrm>
          <a:off x="9258300" y="1298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126274</xdr:rowOff>
    </xdr:from>
    <xdr:to>
      <xdr:col>55</xdr:col>
      <xdr:colOff>88900</xdr:colOff>
      <xdr:row>78</xdr:row>
      <xdr:rowOff>126274</xdr:rowOff>
    </xdr:to>
    <xdr:cxnSp macro="">
      <xdr:nvCxnSpPr>
        <xdr:cNvPr id="308" name="直線コネクタ 307"/>
        <xdr:cNvCxnSpPr/>
      </xdr:nvCxnSpPr>
      <xdr:spPr>
        <a:xfrm>
          <a:off x="9154160" y="132021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44104</xdr:rowOff>
    </xdr:from>
    <xdr:ext cx="469744" cy="259045"/>
    <xdr:sp macro="" textlink="">
      <xdr:nvSpPr>
        <xdr:cNvPr id="309" name="【福祉施設】&#10;一人当たり面積平均値テキスト"/>
        <xdr:cNvSpPr txBox="1"/>
      </xdr:nvSpPr>
      <xdr:spPr>
        <a:xfrm>
          <a:off x="9258300" y="14125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65677</xdr:rowOff>
    </xdr:from>
    <xdr:to>
      <xdr:col>55</xdr:col>
      <xdr:colOff>50800</xdr:colOff>
      <xdr:row>84</xdr:row>
      <xdr:rowOff>167277</xdr:rowOff>
    </xdr:to>
    <xdr:sp macro="" textlink="">
      <xdr:nvSpPr>
        <xdr:cNvPr id="310" name="フローチャート: 判断 309"/>
        <xdr:cNvSpPr/>
      </xdr:nvSpPr>
      <xdr:spPr>
        <a:xfrm>
          <a:off x="9192260" y="141474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75474</xdr:rowOff>
    </xdr:from>
    <xdr:to>
      <xdr:col>50</xdr:col>
      <xdr:colOff>165100</xdr:colOff>
      <xdr:row>85</xdr:row>
      <xdr:rowOff>5624</xdr:rowOff>
    </xdr:to>
    <xdr:sp macro="" textlink="">
      <xdr:nvSpPr>
        <xdr:cNvPr id="311" name="フローチャート: 判断 310"/>
        <xdr:cNvSpPr/>
      </xdr:nvSpPr>
      <xdr:spPr>
        <a:xfrm>
          <a:off x="8445500" y="141572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75474</xdr:rowOff>
    </xdr:from>
    <xdr:to>
      <xdr:col>46</xdr:col>
      <xdr:colOff>38100</xdr:colOff>
      <xdr:row>85</xdr:row>
      <xdr:rowOff>5624</xdr:rowOff>
    </xdr:to>
    <xdr:sp macro="" textlink="">
      <xdr:nvSpPr>
        <xdr:cNvPr id="312" name="フローチャート: 判断 311"/>
        <xdr:cNvSpPr/>
      </xdr:nvSpPr>
      <xdr:spPr>
        <a:xfrm>
          <a:off x="7670800" y="14157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13" name="フローチャート: 判断 312"/>
        <xdr:cNvSpPr/>
      </xdr:nvSpPr>
      <xdr:spPr>
        <a:xfrm>
          <a:off x="687324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4" name="テキスト ボックス 313"/>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5" name="テキスト ボックス 314"/>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6" name="テキスト ボックス 315"/>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7" name="テキスト ボックス 316"/>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8" name="テキスト ボックス 317"/>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37919</xdr:rowOff>
    </xdr:from>
    <xdr:to>
      <xdr:col>55</xdr:col>
      <xdr:colOff>50800</xdr:colOff>
      <xdr:row>83</xdr:row>
      <xdr:rowOff>139519</xdr:rowOff>
    </xdr:to>
    <xdr:sp macro="" textlink="">
      <xdr:nvSpPr>
        <xdr:cNvPr id="319" name="楕円 318"/>
        <xdr:cNvSpPr/>
      </xdr:nvSpPr>
      <xdr:spPr>
        <a:xfrm>
          <a:off x="9192260" y="139520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60796</xdr:rowOff>
    </xdr:from>
    <xdr:ext cx="469744" cy="259045"/>
    <xdr:sp macro="" textlink="">
      <xdr:nvSpPr>
        <xdr:cNvPr id="320" name="【福祉施設】&#10;一人当たり面積該当値テキスト"/>
        <xdr:cNvSpPr txBox="1"/>
      </xdr:nvSpPr>
      <xdr:spPr>
        <a:xfrm>
          <a:off x="9258300" y="1380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60779</xdr:rowOff>
    </xdr:from>
    <xdr:to>
      <xdr:col>50</xdr:col>
      <xdr:colOff>165100</xdr:colOff>
      <xdr:row>83</xdr:row>
      <xdr:rowOff>162379</xdr:rowOff>
    </xdr:to>
    <xdr:sp macro="" textlink="">
      <xdr:nvSpPr>
        <xdr:cNvPr id="321" name="楕円 320"/>
        <xdr:cNvSpPr/>
      </xdr:nvSpPr>
      <xdr:spPr>
        <a:xfrm>
          <a:off x="8445500" y="139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88719</xdr:rowOff>
    </xdr:from>
    <xdr:to>
      <xdr:col>55</xdr:col>
      <xdr:colOff>0</xdr:colOff>
      <xdr:row>83</xdr:row>
      <xdr:rowOff>111579</xdr:rowOff>
    </xdr:to>
    <xdr:cxnSp macro="">
      <xdr:nvCxnSpPr>
        <xdr:cNvPr id="322" name="直線コネクタ 321"/>
        <xdr:cNvCxnSpPr/>
      </xdr:nvCxnSpPr>
      <xdr:spPr>
        <a:xfrm flipV="1">
          <a:off x="8496300" y="14002839"/>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23" name="楕円 322"/>
        <xdr:cNvSpPr/>
      </xdr:nvSpPr>
      <xdr:spPr>
        <a:xfrm>
          <a:off x="767080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111579</xdr:rowOff>
    </xdr:from>
    <xdr:to>
      <xdr:col>50</xdr:col>
      <xdr:colOff>114300</xdr:colOff>
      <xdr:row>83</xdr:row>
      <xdr:rowOff>118111</xdr:rowOff>
    </xdr:to>
    <xdr:cxnSp macro="">
      <xdr:nvCxnSpPr>
        <xdr:cNvPr id="324" name="直線コネクタ 323"/>
        <xdr:cNvCxnSpPr/>
      </xdr:nvCxnSpPr>
      <xdr:spPr>
        <a:xfrm flipV="1">
          <a:off x="7713980" y="14025699"/>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168201</xdr:rowOff>
    </xdr:from>
    <xdr:ext cx="469744" cy="259045"/>
    <xdr:sp macro="" textlink="">
      <xdr:nvSpPr>
        <xdr:cNvPr id="325" name="n_1aveValue【福祉施設】&#10;一人当たり面積"/>
        <xdr:cNvSpPr txBox="1"/>
      </xdr:nvSpPr>
      <xdr:spPr>
        <a:xfrm>
          <a:off x="8271587" y="1424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168201</xdr:rowOff>
    </xdr:from>
    <xdr:ext cx="469744" cy="259045"/>
    <xdr:sp macro="" textlink="">
      <xdr:nvSpPr>
        <xdr:cNvPr id="326" name="n_2aveValue【福祉施設】&#10;一人当たり面積"/>
        <xdr:cNvSpPr txBox="1"/>
      </xdr:nvSpPr>
      <xdr:spPr>
        <a:xfrm>
          <a:off x="7509587" y="1424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27" name="n_3aveValue【福祉施設】&#10;一人当たり面積"/>
        <xdr:cNvSpPr txBox="1"/>
      </xdr:nvSpPr>
      <xdr:spPr>
        <a:xfrm>
          <a:off x="6712027" y="140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7456</xdr:rowOff>
    </xdr:from>
    <xdr:ext cx="469744" cy="259045"/>
    <xdr:sp macro="" textlink="">
      <xdr:nvSpPr>
        <xdr:cNvPr id="328" name="n_1mainValue【福祉施設】&#10;一人当たり面積"/>
        <xdr:cNvSpPr txBox="1"/>
      </xdr:nvSpPr>
      <xdr:spPr>
        <a:xfrm>
          <a:off x="8271587" y="1375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29" name="n_2mainValue【福祉施設】&#10;一人当たり面積"/>
        <xdr:cNvSpPr txBox="1"/>
      </xdr:nvSpPr>
      <xdr:spPr>
        <a:xfrm>
          <a:off x="750958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0" name="正方形/長方形 32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1" name="正方形/長方形 33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2" name="正方形/長方形 33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3" name="正方形/長方形 33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4" name="正方形/長方形 33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5" name="正方形/長方形 33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6" name="正方形/長方形 33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7" name="正方形/長方形 336"/>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8" name="テキスト ボックス 337"/>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9" name="直線コネクタ 338"/>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40" name="直線コネクタ 339"/>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41" name="テキスト ボックス 340"/>
        <xdr:cNvSpPr txBox="1"/>
      </xdr:nvSpPr>
      <xdr:spPr>
        <a:xfrm>
          <a:off x="37734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42" name="直線コネクタ 341"/>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43" name="テキスト ボックス 342"/>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44" name="直線コネクタ 343"/>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45" name="テキスト ボックス 344"/>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46" name="直線コネクタ 345"/>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47" name="テキスト ボックス 346"/>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48" name="直線コネクタ 347"/>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49" name="テキスト ボックス 348"/>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50" name="直線コネクタ 349"/>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51" name="テキスト ボックス 350"/>
        <xdr:cNvSpPr txBox="1"/>
      </xdr:nvSpPr>
      <xdr:spPr>
        <a:xfrm>
          <a:off x="27196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2" name="直線コネクタ 351"/>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53" name="テキスト ボックス 352"/>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54"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115388</xdr:rowOff>
    </xdr:to>
    <xdr:cxnSp macro="">
      <xdr:nvCxnSpPr>
        <xdr:cNvPr id="355" name="直線コネクタ 354"/>
        <xdr:cNvCxnSpPr/>
      </xdr:nvCxnSpPr>
      <xdr:spPr>
        <a:xfrm flipV="1">
          <a:off x="4086225" y="16713381"/>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340478" cy="259045"/>
    <xdr:sp macro="" textlink="">
      <xdr:nvSpPr>
        <xdr:cNvPr id="356" name="【市民会館】&#10;有形固定資産減価償却率最小値テキスト"/>
        <xdr:cNvSpPr txBox="1"/>
      </xdr:nvSpPr>
      <xdr:spPr>
        <a:xfrm>
          <a:off x="4124960" y="182243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357" name="直線コネクタ 356"/>
        <xdr:cNvCxnSpPr/>
      </xdr:nvCxnSpPr>
      <xdr:spPr>
        <a:xfrm>
          <a:off x="4020820" y="182205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58" name="【市民会館】&#10;有形固定資産減価償却率最大値テキスト"/>
        <xdr:cNvSpPr txBox="1"/>
      </xdr:nvSpPr>
      <xdr:spPr>
        <a:xfrm>
          <a:off x="412496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59" name="直線コネクタ 358"/>
        <xdr:cNvCxnSpPr/>
      </xdr:nvCxnSpPr>
      <xdr:spPr>
        <a:xfrm>
          <a:off x="402082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33582</xdr:rowOff>
    </xdr:from>
    <xdr:ext cx="405111" cy="259045"/>
    <xdr:sp macro="" textlink="">
      <xdr:nvSpPr>
        <xdr:cNvPr id="360" name="【市民会館】&#10;有形固定資産減価償却率平均値テキスト"/>
        <xdr:cNvSpPr txBox="1"/>
      </xdr:nvSpPr>
      <xdr:spPr>
        <a:xfrm>
          <a:off x="4124960" y="1730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10705</xdr:rowOff>
    </xdr:from>
    <xdr:to>
      <xdr:col>24</xdr:col>
      <xdr:colOff>114300</xdr:colOff>
      <xdr:row>104</xdr:row>
      <xdr:rowOff>112305</xdr:rowOff>
    </xdr:to>
    <xdr:sp macro="" textlink="">
      <xdr:nvSpPr>
        <xdr:cNvPr id="361" name="フローチャート: 判断 360"/>
        <xdr:cNvSpPr/>
      </xdr:nvSpPr>
      <xdr:spPr>
        <a:xfrm>
          <a:off x="4036060" y="1744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154395</xdr:rowOff>
    </xdr:from>
    <xdr:to>
      <xdr:col>20</xdr:col>
      <xdr:colOff>38100</xdr:colOff>
      <xdr:row>104</xdr:row>
      <xdr:rowOff>84545</xdr:rowOff>
    </xdr:to>
    <xdr:sp macro="" textlink="">
      <xdr:nvSpPr>
        <xdr:cNvPr id="362" name="フローチャート: 判断 361"/>
        <xdr:cNvSpPr/>
      </xdr:nvSpPr>
      <xdr:spPr>
        <a:xfrm>
          <a:off x="3312160" y="17421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28666</xdr:rowOff>
    </xdr:from>
    <xdr:to>
      <xdr:col>15</xdr:col>
      <xdr:colOff>101600</xdr:colOff>
      <xdr:row>104</xdr:row>
      <xdr:rowOff>130266</xdr:rowOff>
    </xdr:to>
    <xdr:sp macro="" textlink="">
      <xdr:nvSpPr>
        <xdr:cNvPr id="363" name="フローチャート: 判断 362"/>
        <xdr:cNvSpPr/>
      </xdr:nvSpPr>
      <xdr:spPr>
        <a:xfrm>
          <a:off x="251460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131536</xdr:rowOff>
    </xdr:from>
    <xdr:to>
      <xdr:col>10</xdr:col>
      <xdr:colOff>165100</xdr:colOff>
      <xdr:row>104</xdr:row>
      <xdr:rowOff>61686</xdr:rowOff>
    </xdr:to>
    <xdr:sp macro="" textlink="">
      <xdr:nvSpPr>
        <xdr:cNvPr id="364" name="フローチャート: 判断 363"/>
        <xdr:cNvSpPr/>
      </xdr:nvSpPr>
      <xdr:spPr>
        <a:xfrm>
          <a:off x="1739900" y="17398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5" name="テキスト ボックス 364"/>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6" name="テキスト ボックス 365"/>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7" name="テキスト ボックス 366"/>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8" name="テキスト ボックス 367"/>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9" name="テキスト ボックス 368"/>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76019</xdr:rowOff>
    </xdr:from>
    <xdr:to>
      <xdr:col>24</xdr:col>
      <xdr:colOff>114300</xdr:colOff>
      <xdr:row>105</xdr:row>
      <xdr:rowOff>6169</xdr:rowOff>
    </xdr:to>
    <xdr:sp macro="" textlink="">
      <xdr:nvSpPr>
        <xdr:cNvPr id="370" name="楕円 369"/>
        <xdr:cNvSpPr/>
      </xdr:nvSpPr>
      <xdr:spPr>
        <a:xfrm>
          <a:off x="4036060" y="17510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54446</xdr:rowOff>
    </xdr:from>
    <xdr:ext cx="405111" cy="259045"/>
    <xdr:sp macro="" textlink="">
      <xdr:nvSpPr>
        <xdr:cNvPr id="371" name="【市民会館】&#10;有形固定資産減価償却率該当値テキスト"/>
        <xdr:cNvSpPr txBox="1"/>
      </xdr:nvSpPr>
      <xdr:spPr>
        <a:xfrm>
          <a:off x="4124960" y="1748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170724</xdr:rowOff>
    </xdr:from>
    <xdr:to>
      <xdr:col>20</xdr:col>
      <xdr:colOff>38100</xdr:colOff>
      <xdr:row>104</xdr:row>
      <xdr:rowOff>100874</xdr:rowOff>
    </xdr:to>
    <xdr:sp macro="" textlink="">
      <xdr:nvSpPr>
        <xdr:cNvPr id="372" name="楕円 371"/>
        <xdr:cNvSpPr/>
      </xdr:nvSpPr>
      <xdr:spPr>
        <a:xfrm>
          <a:off x="3312160" y="17437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50074</xdr:rowOff>
    </xdr:from>
    <xdr:to>
      <xdr:col>24</xdr:col>
      <xdr:colOff>63500</xdr:colOff>
      <xdr:row>104</xdr:row>
      <xdr:rowOff>126819</xdr:rowOff>
    </xdr:to>
    <xdr:cxnSp macro="">
      <xdr:nvCxnSpPr>
        <xdr:cNvPr id="373" name="直線コネクタ 372"/>
        <xdr:cNvCxnSpPr/>
      </xdr:nvCxnSpPr>
      <xdr:spPr>
        <a:xfrm>
          <a:off x="3355340" y="17484634"/>
          <a:ext cx="73152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170724</xdr:rowOff>
    </xdr:from>
    <xdr:to>
      <xdr:col>15</xdr:col>
      <xdr:colOff>101600</xdr:colOff>
      <xdr:row>104</xdr:row>
      <xdr:rowOff>100874</xdr:rowOff>
    </xdr:to>
    <xdr:sp macro="" textlink="">
      <xdr:nvSpPr>
        <xdr:cNvPr id="374" name="楕円 373"/>
        <xdr:cNvSpPr/>
      </xdr:nvSpPr>
      <xdr:spPr>
        <a:xfrm>
          <a:off x="2514600" y="174376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50074</xdr:rowOff>
    </xdr:from>
    <xdr:to>
      <xdr:col>19</xdr:col>
      <xdr:colOff>177800</xdr:colOff>
      <xdr:row>104</xdr:row>
      <xdr:rowOff>50074</xdr:rowOff>
    </xdr:to>
    <xdr:cxnSp macro="">
      <xdr:nvCxnSpPr>
        <xdr:cNvPr id="375" name="直線コネクタ 374"/>
        <xdr:cNvCxnSpPr/>
      </xdr:nvCxnSpPr>
      <xdr:spPr>
        <a:xfrm>
          <a:off x="2565400" y="1748463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101072</xdr:rowOff>
    </xdr:from>
    <xdr:ext cx="405111" cy="259045"/>
    <xdr:sp macro="" textlink="">
      <xdr:nvSpPr>
        <xdr:cNvPr id="376" name="n_1aveValue【市民会館】&#10;有形固定資産減価償却率"/>
        <xdr:cNvSpPr txBox="1"/>
      </xdr:nvSpPr>
      <xdr:spPr>
        <a:xfrm>
          <a:off x="3170564" y="172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121393</xdr:rowOff>
    </xdr:from>
    <xdr:ext cx="405111" cy="259045"/>
    <xdr:sp macro="" textlink="">
      <xdr:nvSpPr>
        <xdr:cNvPr id="377" name="n_2aveValue【市民会館】&#10;有形固定資産減価償却率"/>
        <xdr:cNvSpPr txBox="1"/>
      </xdr:nvSpPr>
      <xdr:spPr>
        <a:xfrm>
          <a:off x="2385704"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78213</xdr:rowOff>
    </xdr:from>
    <xdr:ext cx="405111" cy="259045"/>
    <xdr:sp macro="" textlink="">
      <xdr:nvSpPr>
        <xdr:cNvPr id="378" name="n_3aveValue【市民会館】&#10;有形固定資産減価償却率"/>
        <xdr:cNvSpPr txBox="1"/>
      </xdr:nvSpPr>
      <xdr:spPr>
        <a:xfrm>
          <a:off x="161100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92001</xdr:rowOff>
    </xdr:from>
    <xdr:ext cx="405111" cy="259045"/>
    <xdr:sp macro="" textlink="">
      <xdr:nvSpPr>
        <xdr:cNvPr id="379" name="n_1mainValue【市民会館】&#10;有形固定資産減価償却率"/>
        <xdr:cNvSpPr txBox="1"/>
      </xdr:nvSpPr>
      <xdr:spPr>
        <a:xfrm>
          <a:off x="3170564" y="1752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117401</xdr:rowOff>
    </xdr:from>
    <xdr:ext cx="405111" cy="259045"/>
    <xdr:sp macro="" textlink="">
      <xdr:nvSpPr>
        <xdr:cNvPr id="380" name="n_2mainValue【市民会館】&#10;有形固定資産減価償却率"/>
        <xdr:cNvSpPr txBox="1"/>
      </xdr:nvSpPr>
      <xdr:spPr>
        <a:xfrm>
          <a:off x="2385704" y="1721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9" name="テキスト ボックス 388"/>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90" name="直線コネクタ 389"/>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91" name="直線コネクタ 390"/>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92" name="テキスト ボックス 391"/>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93" name="直線コネクタ 392"/>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94" name="テキスト ボックス 393"/>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95" name="直線コネクタ 394"/>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96" name="テキスト ボックス 395"/>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97" name="直線コネクタ 396"/>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98" name="テキスト ボックス 397"/>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9" name="直線コネクタ 398"/>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00" name="テキスト ボックス 399"/>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01"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107</xdr:row>
      <xdr:rowOff>78487</xdr:rowOff>
    </xdr:to>
    <xdr:cxnSp macro="">
      <xdr:nvCxnSpPr>
        <xdr:cNvPr id="402" name="直線コネクタ 401"/>
        <xdr:cNvCxnSpPr/>
      </xdr:nvCxnSpPr>
      <xdr:spPr>
        <a:xfrm flipV="1">
          <a:off x="9219565" y="16729710"/>
          <a:ext cx="0" cy="1286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82314</xdr:rowOff>
    </xdr:from>
    <xdr:ext cx="469744" cy="259045"/>
    <xdr:sp macro="" textlink="">
      <xdr:nvSpPr>
        <xdr:cNvPr id="403" name="【市民会館】&#10;一人当たり面積最小値テキスト"/>
        <xdr:cNvSpPr txBox="1"/>
      </xdr:nvSpPr>
      <xdr:spPr>
        <a:xfrm>
          <a:off x="9258300" y="1801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78487</xdr:rowOff>
    </xdr:from>
    <xdr:to>
      <xdr:col>55</xdr:col>
      <xdr:colOff>88900</xdr:colOff>
      <xdr:row>107</xdr:row>
      <xdr:rowOff>78487</xdr:rowOff>
    </xdr:to>
    <xdr:cxnSp macro="">
      <xdr:nvCxnSpPr>
        <xdr:cNvPr id="404" name="直線コネクタ 403"/>
        <xdr:cNvCxnSpPr/>
      </xdr:nvCxnSpPr>
      <xdr:spPr>
        <a:xfrm>
          <a:off x="9154160" y="180159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05" name="【市民会館】&#10;一人当たり面積最大値テキスト"/>
        <xdr:cNvSpPr txBox="1"/>
      </xdr:nvSpPr>
      <xdr:spPr>
        <a:xfrm>
          <a:off x="9258300" y="1650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06" name="直線コネクタ 405"/>
        <xdr:cNvCxnSpPr/>
      </xdr:nvCxnSpPr>
      <xdr:spPr>
        <a:xfrm>
          <a:off x="915416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159275</xdr:rowOff>
    </xdr:from>
    <xdr:ext cx="469744" cy="259045"/>
    <xdr:sp macro="" textlink="">
      <xdr:nvSpPr>
        <xdr:cNvPr id="407" name="【市民会館】&#10;一人当たり面積平均値テキスト"/>
        <xdr:cNvSpPr txBox="1"/>
      </xdr:nvSpPr>
      <xdr:spPr>
        <a:xfrm>
          <a:off x="9258300" y="1759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9398</xdr:rowOff>
    </xdr:from>
    <xdr:to>
      <xdr:col>55</xdr:col>
      <xdr:colOff>50800</xdr:colOff>
      <xdr:row>105</xdr:row>
      <xdr:rowOff>110998</xdr:rowOff>
    </xdr:to>
    <xdr:sp macro="" textlink="">
      <xdr:nvSpPr>
        <xdr:cNvPr id="408" name="フローチャート: 判断 407"/>
        <xdr:cNvSpPr/>
      </xdr:nvSpPr>
      <xdr:spPr>
        <a:xfrm>
          <a:off x="9192260" y="176115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xdr:rowOff>
    </xdr:from>
    <xdr:to>
      <xdr:col>50</xdr:col>
      <xdr:colOff>165100</xdr:colOff>
      <xdr:row>105</xdr:row>
      <xdr:rowOff>115570</xdr:rowOff>
    </xdr:to>
    <xdr:sp macro="" textlink="">
      <xdr:nvSpPr>
        <xdr:cNvPr id="409" name="フローチャート: 判断 408"/>
        <xdr:cNvSpPr/>
      </xdr:nvSpPr>
      <xdr:spPr>
        <a:xfrm>
          <a:off x="844550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4826</xdr:rowOff>
    </xdr:from>
    <xdr:to>
      <xdr:col>46</xdr:col>
      <xdr:colOff>38100</xdr:colOff>
      <xdr:row>105</xdr:row>
      <xdr:rowOff>106426</xdr:rowOff>
    </xdr:to>
    <xdr:sp macro="" textlink="">
      <xdr:nvSpPr>
        <xdr:cNvPr id="410" name="フローチャート: 判断 409"/>
        <xdr:cNvSpPr/>
      </xdr:nvSpPr>
      <xdr:spPr>
        <a:xfrm>
          <a:off x="7670800" y="176070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45974</xdr:rowOff>
    </xdr:from>
    <xdr:to>
      <xdr:col>41</xdr:col>
      <xdr:colOff>101600</xdr:colOff>
      <xdr:row>105</xdr:row>
      <xdr:rowOff>147574</xdr:rowOff>
    </xdr:to>
    <xdr:sp macro="" textlink="">
      <xdr:nvSpPr>
        <xdr:cNvPr id="411" name="フローチャート: 判断 410"/>
        <xdr:cNvSpPr/>
      </xdr:nvSpPr>
      <xdr:spPr>
        <a:xfrm>
          <a:off x="687324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12" name="テキスト ボックス 411"/>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13" name="テキスト ボックス 412"/>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14" name="テキスト ボックス 413"/>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5" name="テキスト ボックス 414"/>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6" name="テキスト ボックス 415"/>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141987</xdr:rowOff>
    </xdr:from>
    <xdr:to>
      <xdr:col>55</xdr:col>
      <xdr:colOff>50800</xdr:colOff>
      <xdr:row>102</xdr:row>
      <xdr:rowOff>72137</xdr:rowOff>
    </xdr:to>
    <xdr:sp macro="" textlink="">
      <xdr:nvSpPr>
        <xdr:cNvPr id="417" name="楕円 416"/>
        <xdr:cNvSpPr/>
      </xdr:nvSpPr>
      <xdr:spPr>
        <a:xfrm>
          <a:off x="9192260" y="1707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164864</xdr:rowOff>
    </xdr:from>
    <xdr:ext cx="469744" cy="259045"/>
    <xdr:sp macro="" textlink="">
      <xdr:nvSpPr>
        <xdr:cNvPr id="418" name="【市民会館】&#10;一人当たり面積該当値テキスト"/>
        <xdr:cNvSpPr txBox="1"/>
      </xdr:nvSpPr>
      <xdr:spPr>
        <a:xfrm>
          <a:off x="9258300" y="1692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57404</xdr:rowOff>
    </xdr:from>
    <xdr:to>
      <xdr:col>50</xdr:col>
      <xdr:colOff>165100</xdr:colOff>
      <xdr:row>102</xdr:row>
      <xdr:rowOff>159004</xdr:rowOff>
    </xdr:to>
    <xdr:sp macro="" textlink="">
      <xdr:nvSpPr>
        <xdr:cNvPr id="419" name="楕円 418"/>
        <xdr:cNvSpPr/>
      </xdr:nvSpPr>
      <xdr:spPr>
        <a:xfrm>
          <a:off x="8445500" y="1715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21337</xdr:rowOff>
    </xdr:from>
    <xdr:to>
      <xdr:col>55</xdr:col>
      <xdr:colOff>0</xdr:colOff>
      <xdr:row>102</xdr:row>
      <xdr:rowOff>108204</xdr:rowOff>
    </xdr:to>
    <xdr:cxnSp macro="">
      <xdr:nvCxnSpPr>
        <xdr:cNvPr id="420" name="直線コネクタ 419"/>
        <xdr:cNvCxnSpPr/>
      </xdr:nvCxnSpPr>
      <xdr:spPr>
        <a:xfrm flipV="1">
          <a:off x="8496300" y="17120617"/>
          <a:ext cx="7239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75692</xdr:rowOff>
    </xdr:from>
    <xdr:to>
      <xdr:col>46</xdr:col>
      <xdr:colOff>38100</xdr:colOff>
      <xdr:row>103</xdr:row>
      <xdr:rowOff>5842</xdr:rowOff>
    </xdr:to>
    <xdr:sp macro="" textlink="">
      <xdr:nvSpPr>
        <xdr:cNvPr id="421" name="楕円 420"/>
        <xdr:cNvSpPr/>
      </xdr:nvSpPr>
      <xdr:spPr>
        <a:xfrm>
          <a:off x="7670800" y="17174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108204</xdr:rowOff>
    </xdr:from>
    <xdr:to>
      <xdr:col>50</xdr:col>
      <xdr:colOff>114300</xdr:colOff>
      <xdr:row>102</xdr:row>
      <xdr:rowOff>126492</xdr:rowOff>
    </xdr:to>
    <xdr:cxnSp macro="">
      <xdr:nvCxnSpPr>
        <xdr:cNvPr id="422" name="直線コネクタ 421"/>
        <xdr:cNvCxnSpPr/>
      </xdr:nvCxnSpPr>
      <xdr:spPr>
        <a:xfrm flipV="1">
          <a:off x="7713980" y="17207484"/>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106697</xdr:rowOff>
    </xdr:from>
    <xdr:ext cx="469744" cy="259045"/>
    <xdr:sp macro="" textlink="">
      <xdr:nvSpPr>
        <xdr:cNvPr id="423" name="n_1aveValue【市民会館】&#10;一人当たり面積"/>
        <xdr:cNvSpPr txBox="1"/>
      </xdr:nvSpPr>
      <xdr:spPr>
        <a:xfrm>
          <a:off x="827158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97553</xdr:rowOff>
    </xdr:from>
    <xdr:ext cx="469744" cy="259045"/>
    <xdr:sp macro="" textlink="">
      <xdr:nvSpPr>
        <xdr:cNvPr id="424" name="n_2aveValue【市民会館】&#10;一人当たり面積"/>
        <xdr:cNvSpPr txBox="1"/>
      </xdr:nvSpPr>
      <xdr:spPr>
        <a:xfrm>
          <a:off x="7509587" y="1769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164101</xdr:rowOff>
    </xdr:from>
    <xdr:ext cx="469744" cy="259045"/>
    <xdr:sp macro="" textlink="">
      <xdr:nvSpPr>
        <xdr:cNvPr id="425" name="n_3aveValue【市民会館】&#10;一人当たり面積"/>
        <xdr:cNvSpPr txBox="1"/>
      </xdr:nvSpPr>
      <xdr:spPr>
        <a:xfrm>
          <a:off x="6712027" y="1743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4081</xdr:rowOff>
    </xdr:from>
    <xdr:ext cx="469744" cy="259045"/>
    <xdr:sp macro="" textlink="">
      <xdr:nvSpPr>
        <xdr:cNvPr id="426" name="n_1mainValue【市民会館】&#10;一人当たり面積"/>
        <xdr:cNvSpPr txBox="1"/>
      </xdr:nvSpPr>
      <xdr:spPr>
        <a:xfrm>
          <a:off x="8271587" y="1693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22369</xdr:rowOff>
    </xdr:from>
    <xdr:ext cx="469744" cy="259045"/>
    <xdr:sp macro="" textlink="">
      <xdr:nvSpPr>
        <xdr:cNvPr id="427" name="n_2mainValue【市民会館】&#10;一人当たり面積"/>
        <xdr:cNvSpPr txBox="1"/>
      </xdr:nvSpPr>
      <xdr:spPr>
        <a:xfrm>
          <a:off x="7509587" y="1695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28" name="正方形/長方形 427"/>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29" name="正方形/長方形 428"/>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30" name="正方形/長方形 429"/>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1" name="正方形/長方形 430"/>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2" name="正方形/長方形 431"/>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3" name="正方形/長方形 432"/>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4" name="正方形/長方形 433"/>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5" name="正方形/長方形 434"/>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36" name="テキスト ボックス 435"/>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37" name="直線コネクタ 436"/>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38" name="直線コネクタ 437"/>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39" name="テキスト ボックス 438"/>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40" name="直線コネクタ 439"/>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41" name="テキスト ボックス 440"/>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42" name="直線コネクタ 441"/>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43" name="テキスト ボックス 442"/>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44" name="直線コネクタ 443"/>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45" name="テキスト ボックス 444"/>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46" name="直線コネクタ 445"/>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47" name="テキスト ボックス 446"/>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48" name="直線コネクタ 447"/>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49" name="テキスト ボックス 448"/>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50" name="直線コネクタ 449"/>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51" name="テキスト ボックス 450"/>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52"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23949</xdr:rowOff>
    </xdr:to>
    <xdr:cxnSp macro="">
      <xdr:nvCxnSpPr>
        <xdr:cNvPr id="453" name="直線コネクタ 452"/>
        <xdr:cNvCxnSpPr/>
      </xdr:nvCxnSpPr>
      <xdr:spPr>
        <a:xfrm flipV="1">
          <a:off x="14375764" y="5534842"/>
          <a:ext cx="0" cy="1362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27776</xdr:rowOff>
    </xdr:from>
    <xdr:ext cx="405111" cy="259045"/>
    <xdr:sp macro="" textlink="">
      <xdr:nvSpPr>
        <xdr:cNvPr id="454" name="【一般廃棄物処理施設】&#10;有形固定資産減価償却率最小値テキスト"/>
        <xdr:cNvSpPr txBox="1"/>
      </xdr:nvSpPr>
      <xdr:spPr>
        <a:xfrm>
          <a:off x="14414500" y="690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23949</xdr:rowOff>
    </xdr:from>
    <xdr:to>
      <xdr:col>86</xdr:col>
      <xdr:colOff>25400</xdr:colOff>
      <xdr:row>41</xdr:row>
      <xdr:rowOff>23949</xdr:rowOff>
    </xdr:to>
    <xdr:cxnSp macro="">
      <xdr:nvCxnSpPr>
        <xdr:cNvPr id="455" name="直線コネクタ 454"/>
        <xdr:cNvCxnSpPr/>
      </xdr:nvCxnSpPr>
      <xdr:spPr>
        <a:xfrm>
          <a:off x="14287500" y="6897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456" name="【一般廃棄物処理施設】&#10;有形固定資産減価償却率最大値テキスト"/>
        <xdr:cNvSpPr txBox="1"/>
      </xdr:nvSpPr>
      <xdr:spPr>
        <a:xfrm>
          <a:off x="14414500" y="531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57" name="直線コネクタ 456"/>
        <xdr:cNvCxnSpPr/>
      </xdr:nvCxnSpPr>
      <xdr:spPr>
        <a:xfrm>
          <a:off x="1428750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18885</xdr:rowOff>
    </xdr:from>
    <xdr:ext cx="405111" cy="259045"/>
    <xdr:sp macro="" textlink="">
      <xdr:nvSpPr>
        <xdr:cNvPr id="458" name="【一般廃棄物処理施設】&#10;有形固定資産減価償却率平均値テキスト"/>
        <xdr:cNvSpPr txBox="1"/>
      </xdr:nvSpPr>
      <xdr:spPr>
        <a:xfrm>
          <a:off x="14414500" y="6053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167458</xdr:rowOff>
    </xdr:from>
    <xdr:to>
      <xdr:col>85</xdr:col>
      <xdr:colOff>177800</xdr:colOff>
      <xdr:row>37</xdr:row>
      <xdr:rowOff>97608</xdr:rowOff>
    </xdr:to>
    <xdr:sp macro="" textlink="">
      <xdr:nvSpPr>
        <xdr:cNvPr id="459" name="フローチャート: 判断 458"/>
        <xdr:cNvSpPr/>
      </xdr:nvSpPr>
      <xdr:spPr>
        <a:xfrm>
          <a:off x="14325600" y="620249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22134</xdr:rowOff>
    </xdr:from>
    <xdr:to>
      <xdr:col>81</xdr:col>
      <xdr:colOff>101600</xdr:colOff>
      <xdr:row>37</xdr:row>
      <xdr:rowOff>123734</xdr:rowOff>
    </xdr:to>
    <xdr:sp macro="" textlink="">
      <xdr:nvSpPr>
        <xdr:cNvPr id="460" name="フローチャート: 判断 459"/>
        <xdr:cNvSpPr/>
      </xdr:nvSpPr>
      <xdr:spPr>
        <a:xfrm>
          <a:off x="13578840" y="622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30299</xdr:rowOff>
    </xdr:from>
    <xdr:to>
      <xdr:col>76</xdr:col>
      <xdr:colOff>165100</xdr:colOff>
      <xdr:row>37</xdr:row>
      <xdr:rowOff>131899</xdr:rowOff>
    </xdr:to>
    <xdr:sp macro="" textlink="">
      <xdr:nvSpPr>
        <xdr:cNvPr id="461" name="フローチャート: 判断 460"/>
        <xdr:cNvSpPr/>
      </xdr:nvSpPr>
      <xdr:spPr>
        <a:xfrm>
          <a:off x="12804140" y="623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160927</xdr:rowOff>
    </xdr:from>
    <xdr:to>
      <xdr:col>72</xdr:col>
      <xdr:colOff>38100</xdr:colOff>
      <xdr:row>37</xdr:row>
      <xdr:rowOff>91077</xdr:rowOff>
    </xdr:to>
    <xdr:sp macro="" textlink="">
      <xdr:nvSpPr>
        <xdr:cNvPr id="462" name="フローチャート: 判断 461"/>
        <xdr:cNvSpPr/>
      </xdr:nvSpPr>
      <xdr:spPr>
        <a:xfrm>
          <a:off x="12029440" y="61959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63" name="テキスト ボックス 462"/>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64" name="テキスト ボックス 463"/>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65" name="テキスト ボックス 464"/>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66" name="テキスト ボックス 465"/>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67" name="テキスト ボックス 466"/>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110308</xdr:rowOff>
    </xdr:from>
    <xdr:to>
      <xdr:col>85</xdr:col>
      <xdr:colOff>177800</xdr:colOff>
      <xdr:row>38</xdr:row>
      <xdr:rowOff>40458</xdr:rowOff>
    </xdr:to>
    <xdr:sp macro="" textlink="">
      <xdr:nvSpPr>
        <xdr:cNvPr id="468" name="楕円 467"/>
        <xdr:cNvSpPr/>
      </xdr:nvSpPr>
      <xdr:spPr>
        <a:xfrm>
          <a:off x="14325600" y="63129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88735</xdr:rowOff>
    </xdr:from>
    <xdr:ext cx="405111" cy="259045"/>
    <xdr:sp macro="" textlink="">
      <xdr:nvSpPr>
        <xdr:cNvPr id="469" name="【一般廃棄物処理施設】&#10;有形固定資産減価償却率該当値テキスト"/>
        <xdr:cNvSpPr txBox="1"/>
      </xdr:nvSpPr>
      <xdr:spPr>
        <a:xfrm>
          <a:off x="14414500" y="629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156028</xdr:rowOff>
    </xdr:from>
    <xdr:to>
      <xdr:col>81</xdr:col>
      <xdr:colOff>101600</xdr:colOff>
      <xdr:row>38</xdr:row>
      <xdr:rowOff>86178</xdr:rowOff>
    </xdr:to>
    <xdr:sp macro="" textlink="">
      <xdr:nvSpPr>
        <xdr:cNvPr id="470" name="楕円 469"/>
        <xdr:cNvSpPr/>
      </xdr:nvSpPr>
      <xdr:spPr>
        <a:xfrm>
          <a:off x="13578840" y="6358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161109</xdr:rowOff>
    </xdr:from>
    <xdr:to>
      <xdr:col>85</xdr:col>
      <xdr:colOff>127000</xdr:colOff>
      <xdr:row>38</xdr:row>
      <xdr:rowOff>35378</xdr:rowOff>
    </xdr:to>
    <xdr:cxnSp macro="">
      <xdr:nvCxnSpPr>
        <xdr:cNvPr id="471" name="直線コネクタ 470"/>
        <xdr:cNvCxnSpPr/>
      </xdr:nvCxnSpPr>
      <xdr:spPr>
        <a:xfrm flipV="1">
          <a:off x="13629640" y="6363789"/>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472" name="楕円 471"/>
        <xdr:cNvSpPr/>
      </xdr:nvSpPr>
      <xdr:spPr>
        <a:xfrm>
          <a:off x="12804140" y="6358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35378</xdr:rowOff>
    </xdr:to>
    <xdr:cxnSp macro="">
      <xdr:nvCxnSpPr>
        <xdr:cNvPr id="473" name="直線コネクタ 472"/>
        <xdr:cNvCxnSpPr/>
      </xdr:nvCxnSpPr>
      <xdr:spPr>
        <a:xfrm>
          <a:off x="12854940" y="640569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140261</xdr:rowOff>
    </xdr:from>
    <xdr:ext cx="405111" cy="259045"/>
    <xdr:sp macro="" textlink="">
      <xdr:nvSpPr>
        <xdr:cNvPr id="474" name="n_1aveValue【一般廃棄物処理施設】&#10;有形固定資産減価償却率"/>
        <xdr:cNvSpPr txBox="1"/>
      </xdr:nvSpPr>
      <xdr:spPr>
        <a:xfrm>
          <a:off x="13437244" y="60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148426</xdr:rowOff>
    </xdr:from>
    <xdr:ext cx="405111" cy="259045"/>
    <xdr:sp macro="" textlink="">
      <xdr:nvSpPr>
        <xdr:cNvPr id="475" name="n_2aveValue【一般廃棄物処理施設】&#10;有形固定資産減価償却率"/>
        <xdr:cNvSpPr txBox="1"/>
      </xdr:nvSpPr>
      <xdr:spPr>
        <a:xfrm>
          <a:off x="126752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107604</xdr:rowOff>
    </xdr:from>
    <xdr:ext cx="405111" cy="259045"/>
    <xdr:sp macro="" textlink="">
      <xdr:nvSpPr>
        <xdr:cNvPr id="476" name="n_3aveValue【一般廃棄物処理施設】&#10;有形固定資産減価償却率"/>
        <xdr:cNvSpPr txBox="1"/>
      </xdr:nvSpPr>
      <xdr:spPr>
        <a:xfrm>
          <a:off x="11900544" y="597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77305</xdr:rowOff>
    </xdr:from>
    <xdr:ext cx="405111" cy="259045"/>
    <xdr:sp macro="" textlink="">
      <xdr:nvSpPr>
        <xdr:cNvPr id="477" name="n_1mainValue【一般廃棄物処理施設】&#10;有形固定資産減価償却率"/>
        <xdr:cNvSpPr txBox="1"/>
      </xdr:nvSpPr>
      <xdr:spPr>
        <a:xfrm>
          <a:off x="13437244" y="644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77305</xdr:rowOff>
    </xdr:from>
    <xdr:ext cx="405111" cy="259045"/>
    <xdr:sp macro="" textlink="">
      <xdr:nvSpPr>
        <xdr:cNvPr id="478" name="n_2mainValue【一般廃棄物処理施設】&#10;有形固定資産減価償却率"/>
        <xdr:cNvSpPr txBox="1"/>
      </xdr:nvSpPr>
      <xdr:spPr>
        <a:xfrm>
          <a:off x="12675244" y="644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79" name="正方形/長方形 478"/>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80" name="正方形/長方形 479"/>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81" name="正方形/長方形 480"/>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82" name="正方形/長方形 481"/>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83" name="正方形/長方形 482"/>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84" name="正方形/長方形 483"/>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85" name="正方形/長方形 484"/>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6" name="正方形/長方形 485"/>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87" name="テキスト ボックス 486"/>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88" name="直線コネクタ 487"/>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89" name="直線コネクタ 488"/>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90" name="テキスト ボックス 489"/>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91" name="直線コネクタ 490"/>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92" name="テキスト ボックス 491"/>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93" name="直線コネクタ 492"/>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94" name="テキスト ボックス 493"/>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95" name="直線コネクタ 494"/>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96" name="テキスト ボックス 495"/>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97"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79446</xdr:rowOff>
    </xdr:from>
    <xdr:to>
      <xdr:col>116</xdr:col>
      <xdr:colOff>62864</xdr:colOff>
      <xdr:row>41</xdr:row>
      <xdr:rowOff>10763</xdr:rowOff>
    </xdr:to>
    <xdr:cxnSp macro="">
      <xdr:nvCxnSpPr>
        <xdr:cNvPr id="498" name="直線コネクタ 497"/>
        <xdr:cNvCxnSpPr/>
      </xdr:nvCxnSpPr>
      <xdr:spPr>
        <a:xfrm flipV="1">
          <a:off x="19509104" y="5611566"/>
          <a:ext cx="0" cy="1272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14590</xdr:rowOff>
    </xdr:from>
    <xdr:ext cx="469744" cy="259045"/>
    <xdr:sp macro="" textlink="">
      <xdr:nvSpPr>
        <xdr:cNvPr id="499" name="【一般廃棄物処理施設】&#10;一人当たり有形固定資産（償却資産）額最小値テキスト"/>
        <xdr:cNvSpPr txBox="1"/>
      </xdr:nvSpPr>
      <xdr:spPr>
        <a:xfrm>
          <a:off x="19547840" y="688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10763</xdr:rowOff>
    </xdr:from>
    <xdr:to>
      <xdr:col>116</xdr:col>
      <xdr:colOff>152400</xdr:colOff>
      <xdr:row>41</xdr:row>
      <xdr:rowOff>10763</xdr:rowOff>
    </xdr:to>
    <xdr:cxnSp macro="">
      <xdr:nvCxnSpPr>
        <xdr:cNvPr id="500" name="直線コネクタ 499"/>
        <xdr:cNvCxnSpPr/>
      </xdr:nvCxnSpPr>
      <xdr:spPr>
        <a:xfrm>
          <a:off x="19443700" y="68840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26123</xdr:rowOff>
    </xdr:from>
    <xdr:ext cx="599010" cy="259045"/>
    <xdr:sp macro="" textlink="">
      <xdr:nvSpPr>
        <xdr:cNvPr id="501" name="【一般廃棄物処理施設】&#10;一人当たり有形固定資産（償却資産）額最大値テキスト"/>
        <xdr:cNvSpPr txBox="1"/>
      </xdr:nvSpPr>
      <xdr:spPr>
        <a:xfrm>
          <a:off x="19547840" y="5390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79446</xdr:rowOff>
    </xdr:from>
    <xdr:to>
      <xdr:col>116</xdr:col>
      <xdr:colOff>152400</xdr:colOff>
      <xdr:row>33</xdr:row>
      <xdr:rowOff>79446</xdr:rowOff>
    </xdr:to>
    <xdr:cxnSp macro="">
      <xdr:nvCxnSpPr>
        <xdr:cNvPr id="502" name="直線コネクタ 501"/>
        <xdr:cNvCxnSpPr/>
      </xdr:nvCxnSpPr>
      <xdr:spPr>
        <a:xfrm>
          <a:off x="19443700" y="5611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160052</xdr:rowOff>
    </xdr:from>
    <xdr:ext cx="534377" cy="259045"/>
    <xdr:sp macro="" textlink="">
      <xdr:nvSpPr>
        <xdr:cNvPr id="503" name="【一般廃棄物処理施設】&#10;一人当たり有形固定資産（償却資産）額平均値テキスト"/>
        <xdr:cNvSpPr txBox="1"/>
      </xdr:nvSpPr>
      <xdr:spPr>
        <a:xfrm>
          <a:off x="19547840" y="6362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10175</xdr:rowOff>
    </xdr:from>
    <xdr:to>
      <xdr:col>116</xdr:col>
      <xdr:colOff>114300</xdr:colOff>
      <xdr:row>38</xdr:row>
      <xdr:rowOff>111775</xdr:rowOff>
    </xdr:to>
    <xdr:sp macro="" textlink="">
      <xdr:nvSpPr>
        <xdr:cNvPr id="504" name="フローチャート: 判断 503"/>
        <xdr:cNvSpPr/>
      </xdr:nvSpPr>
      <xdr:spPr>
        <a:xfrm>
          <a:off x="19458940" y="638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31772</xdr:rowOff>
    </xdr:from>
    <xdr:to>
      <xdr:col>112</xdr:col>
      <xdr:colOff>38100</xdr:colOff>
      <xdr:row>38</xdr:row>
      <xdr:rowOff>133372</xdr:rowOff>
    </xdr:to>
    <xdr:sp macro="" textlink="">
      <xdr:nvSpPr>
        <xdr:cNvPr id="505" name="フローチャート: 判断 504"/>
        <xdr:cNvSpPr/>
      </xdr:nvSpPr>
      <xdr:spPr>
        <a:xfrm>
          <a:off x="18735040" y="64020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47385</xdr:rowOff>
    </xdr:from>
    <xdr:to>
      <xdr:col>107</xdr:col>
      <xdr:colOff>101600</xdr:colOff>
      <xdr:row>38</xdr:row>
      <xdr:rowOff>148985</xdr:rowOff>
    </xdr:to>
    <xdr:sp macro="" textlink="">
      <xdr:nvSpPr>
        <xdr:cNvPr id="506" name="フローチャート: 判断 505"/>
        <xdr:cNvSpPr/>
      </xdr:nvSpPr>
      <xdr:spPr>
        <a:xfrm>
          <a:off x="17937480" y="641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125978</xdr:rowOff>
    </xdr:from>
    <xdr:to>
      <xdr:col>102</xdr:col>
      <xdr:colOff>165100</xdr:colOff>
      <xdr:row>39</xdr:row>
      <xdr:rowOff>56128</xdr:rowOff>
    </xdr:to>
    <xdr:sp macro="" textlink="">
      <xdr:nvSpPr>
        <xdr:cNvPr id="507" name="フローチャート: 判断 506"/>
        <xdr:cNvSpPr/>
      </xdr:nvSpPr>
      <xdr:spPr>
        <a:xfrm>
          <a:off x="17162780" y="6496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08" name="テキスト ボックス 507"/>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09" name="テキスト ボックス 508"/>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10" name="テキスト ボックス 509"/>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11" name="テキスト ボックス 510"/>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12" name="テキスト ボックス 511"/>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111102</xdr:rowOff>
    </xdr:from>
    <xdr:to>
      <xdr:col>116</xdr:col>
      <xdr:colOff>114300</xdr:colOff>
      <xdr:row>35</xdr:row>
      <xdr:rowOff>41252</xdr:rowOff>
    </xdr:to>
    <xdr:sp macro="" textlink="">
      <xdr:nvSpPr>
        <xdr:cNvPr id="513" name="楕円 512"/>
        <xdr:cNvSpPr/>
      </xdr:nvSpPr>
      <xdr:spPr>
        <a:xfrm>
          <a:off x="19458940" y="5810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133979</xdr:rowOff>
    </xdr:from>
    <xdr:ext cx="599010" cy="259045"/>
    <xdr:sp macro="" textlink="">
      <xdr:nvSpPr>
        <xdr:cNvPr id="514" name="【一般廃棄物処理施設】&#10;一人当たり有形固定資産（償却資産）額該当値テキスト"/>
        <xdr:cNvSpPr txBox="1"/>
      </xdr:nvSpPr>
      <xdr:spPr>
        <a:xfrm>
          <a:off x="19547840" y="5666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133122</xdr:rowOff>
    </xdr:from>
    <xdr:to>
      <xdr:col>112</xdr:col>
      <xdr:colOff>38100</xdr:colOff>
      <xdr:row>35</xdr:row>
      <xdr:rowOff>63272</xdr:rowOff>
    </xdr:to>
    <xdr:sp macro="" textlink="">
      <xdr:nvSpPr>
        <xdr:cNvPr id="515" name="楕円 514"/>
        <xdr:cNvSpPr/>
      </xdr:nvSpPr>
      <xdr:spPr>
        <a:xfrm>
          <a:off x="18735040" y="5832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161902</xdr:rowOff>
    </xdr:from>
    <xdr:to>
      <xdr:col>116</xdr:col>
      <xdr:colOff>63500</xdr:colOff>
      <xdr:row>35</xdr:row>
      <xdr:rowOff>12472</xdr:rowOff>
    </xdr:to>
    <xdr:cxnSp macro="">
      <xdr:nvCxnSpPr>
        <xdr:cNvPr id="516" name="直線コネクタ 515"/>
        <xdr:cNvCxnSpPr/>
      </xdr:nvCxnSpPr>
      <xdr:spPr>
        <a:xfrm flipV="1">
          <a:off x="18778220" y="5861662"/>
          <a:ext cx="731520" cy="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150416</xdr:rowOff>
    </xdr:from>
    <xdr:to>
      <xdr:col>107</xdr:col>
      <xdr:colOff>101600</xdr:colOff>
      <xdr:row>35</xdr:row>
      <xdr:rowOff>80566</xdr:rowOff>
    </xdr:to>
    <xdr:sp macro="" textlink="">
      <xdr:nvSpPr>
        <xdr:cNvPr id="517" name="楕円 516"/>
        <xdr:cNvSpPr/>
      </xdr:nvSpPr>
      <xdr:spPr>
        <a:xfrm>
          <a:off x="17937480" y="5850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12472</xdr:rowOff>
    </xdr:from>
    <xdr:to>
      <xdr:col>111</xdr:col>
      <xdr:colOff>177800</xdr:colOff>
      <xdr:row>35</xdr:row>
      <xdr:rowOff>29766</xdr:rowOff>
    </xdr:to>
    <xdr:cxnSp macro="">
      <xdr:nvCxnSpPr>
        <xdr:cNvPr id="518" name="直線コネクタ 517"/>
        <xdr:cNvCxnSpPr/>
      </xdr:nvCxnSpPr>
      <xdr:spPr>
        <a:xfrm flipV="1">
          <a:off x="17988280" y="5879872"/>
          <a:ext cx="789940" cy="1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124499</xdr:rowOff>
    </xdr:from>
    <xdr:ext cx="534377" cy="259045"/>
    <xdr:sp macro="" textlink="">
      <xdr:nvSpPr>
        <xdr:cNvPr id="519" name="n_1aveValue【一般廃棄物処理施設】&#10;一人当たり有形固定資産（償却資産）額"/>
        <xdr:cNvSpPr txBox="1"/>
      </xdr:nvSpPr>
      <xdr:spPr>
        <a:xfrm>
          <a:off x="18528811" y="649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140112</xdr:rowOff>
    </xdr:from>
    <xdr:ext cx="534377" cy="259045"/>
    <xdr:sp macro="" textlink="">
      <xdr:nvSpPr>
        <xdr:cNvPr id="520" name="n_2aveValue【一般廃棄物処理施設】&#10;一人当たり有形固定資産（償却資産）額"/>
        <xdr:cNvSpPr txBox="1"/>
      </xdr:nvSpPr>
      <xdr:spPr>
        <a:xfrm>
          <a:off x="17766811" y="651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72655</xdr:rowOff>
    </xdr:from>
    <xdr:ext cx="534377" cy="259045"/>
    <xdr:sp macro="" textlink="">
      <xdr:nvSpPr>
        <xdr:cNvPr id="521" name="n_3aveValue【一般廃棄物処理施設】&#10;一人当たり有形固定資産（償却資産）額"/>
        <xdr:cNvSpPr txBox="1"/>
      </xdr:nvSpPr>
      <xdr:spPr>
        <a:xfrm>
          <a:off x="16969251" y="627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79799</xdr:rowOff>
    </xdr:from>
    <xdr:ext cx="599010" cy="259045"/>
    <xdr:sp macro="" textlink="">
      <xdr:nvSpPr>
        <xdr:cNvPr id="522" name="n_1mainValue【一般廃棄物処理施設】&#10;一人当たり有形固定資産（償却資産）額"/>
        <xdr:cNvSpPr txBox="1"/>
      </xdr:nvSpPr>
      <xdr:spPr>
        <a:xfrm>
          <a:off x="18496495" y="561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97093</xdr:rowOff>
    </xdr:from>
    <xdr:ext cx="599010" cy="259045"/>
    <xdr:sp macro="" textlink="">
      <xdr:nvSpPr>
        <xdr:cNvPr id="523" name="n_2mainValue【一般廃棄物処理施設】&#10;一人当たり有形固定資産（償却資産）額"/>
        <xdr:cNvSpPr txBox="1"/>
      </xdr:nvSpPr>
      <xdr:spPr>
        <a:xfrm>
          <a:off x="17734495" y="5629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24" name="正方形/長方形 523"/>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25" name="正方形/長方形 524"/>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6" name="正方形/長方形 525"/>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7" name="正方形/長方形 526"/>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8" name="正方形/長方形 527"/>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9" name="正方形/長方形 528"/>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30" name="正方形/長方形 529"/>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1" name="正方形/長方形 530"/>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32" name="テキスト ボックス 531"/>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33" name="直線コネクタ 532"/>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34" name="直線コネクタ 533"/>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535" name="テキスト ボックス 534"/>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36" name="直線コネクタ 535"/>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7" name="テキスト ボックス 536"/>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8" name="直線コネクタ 537"/>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9" name="テキスト ボックス 538"/>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40" name="直線コネクタ 539"/>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41" name="テキスト ボックス 540"/>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42" name="直線コネクタ 541"/>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43" name="テキスト ボックス 542"/>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44" name="直線コネクタ 543"/>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545" name="テキスト ボックス 544"/>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6" name="直線コネクタ 54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47" name="テキスト ボックス 546"/>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8"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86541</xdr:rowOff>
    </xdr:from>
    <xdr:to>
      <xdr:col>85</xdr:col>
      <xdr:colOff>126364</xdr:colOff>
      <xdr:row>64</xdr:row>
      <xdr:rowOff>130628</xdr:rowOff>
    </xdr:to>
    <xdr:cxnSp macro="">
      <xdr:nvCxnSpPr>
        <xdr:cNvPr id="549" name="直線コネクタ 548"/>
        <xdr:cNvCxnSpPr/>
      </xdr:nvCxnSpPr>
      <xdr:spPr>
        <a:xfrm flipV="1">
          <a:off x="14375764" y="9306741"/>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340478" cy="259045"/>
    <xdr:sp macro="" textlink="">
      <xdr:nvSpPr>
        <xdr:cNvPr id="550" name="【保健センター・保健所】&#10;有形固定資産減価償却率最小値テキスト"/>
        <xdr:cNvSpPr txBox="1"/>
      </xdr:nvSpPr>
      <xdr:spPr>
        <a:xfrm>
          <a:off x="14414500" y="108634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51" name="直線コネクタ 550"/>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33218</xdr:rowOff>
    </xdr:from>
    <xdr:ext cx="405111" cy="259045"/>
    <xdr:sp macro="" textlink="">
      <xdr:nvSpPr>
        <xdr:cNvPr id="552" name="【保健センター・保健所】&#10;有形固定資産減価償却率最大値テキスト"/>
        <xdr:cNvSpPr txBox="1"/>
      </xdr:nvSpPr>
      <xdr:spPr>
        <a:xfrm>
          <a:off x="14414500" y="9085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86541</xdr:rowOff>
    </xdr:from>
    <xdr:to>
      <xdr:col>86</xdr:col>
      <xdr:colOff>25400</xdr:colOff>
      <xdr:row>55</xdr:row>
      <xdr:rowOff>86541</xdr:rowOff>
    </xdr:to>
    <xdr:cxnSp macro="">
      <xdr:nvCxnSpPr>
        <xdr:cNvPr id="553" name="直線コネクタ 552"/>
        <xdr:cNvCxnSpPr/>
      </xdr:nvCxnSpPr>
      <xdr:spPr>
        <a:xfrm>
          <a:off x="14287500" y="93067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162758</xdr:rowOff>
    </xdr:from>
    <xdr:ext cx="405111" cy="259045"/>
    <xdr:sp macro="" textlink="">
      <xdr:nvSpPr>
        <xdr:cNvPr id="554" name="【保健センター・保健所】&#10;有形固定資産減価償却率平均値テキスト"/>
        <xdr:cNvSpPr txBox="1"/>
      </xdr:nvSpPr>
      <xdr:spPr>
        <a:xfrm>
          <a:off x="14414500" y="10053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xdr:rowOff>
    </xdr:from>
    <xdr:to>
      <xdr:col>85</xdr:col>
      <xdr:colOff>177800</xdr:colOff>
      <xdr:row>60</xdr:row>
      <xdr:rowOff>114481</xdr:rowOff>
    </xdr:to>
    <xdr:sp macro="" textlink="">
      <xdr:nvSpPr>
        <xdr:cNvPr id="555" name="フローチャート: 判断 554"/>
        <xdr:cNvSpPr/>
      </xdr:nvSpPr>
      <xdr:spPr>
        <a:xfrm>
          <a:off x="14325600" y="10071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14515</xdr:rowOff>
    </xdr:from>
    <xdr:to>
      <xdr:col>81</xdr:col>
      <xdr:colOff>101600</xdr:colOff>
      <xdr:row>60</xdr:row>
      <xdr:rowOff>116115</xdr:rowOff>
    </xdr:to>
    <xdr:sp macro="" textlink="">
      <xdr:nvSpPr>
        <xdr:cNvPr id="556" name="フローチャート: 判断 555"/>
        <xdr:cNvSpPr/>
      </xdr:nvSpPr>
      <xdr:spPr>
        <a:xfrm>
          <a:off x="13578840" y="1007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32476</xdr:rowOff>
    </xdr:from>
    <xdr:to>
      <xdr:col>76</xdr:col>
      <xdr:colOff>165100</xdr:colOff>
      <xdr:row>60</xdr:row>
      <xdr:rowOff>134076</xdr:rowOff>
    </xdr:to>
    <xdr:sp macro="" textlink="">
      <xdr:nvSpPr>
        <xdr:cNvPr id="557" name="フローチャート: 判断 556"/>
        <xdr:cNvSpPr/>
      </xdr:nvSpPr>
      <xdr:spPr>
        <a:xfrm>
          <a:off x="12804140" y="1009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68399</xdr:rowOff>
    </xdr:from>
    <xdr:to>
      <xdr:col>72</xdr:col>
      <xdr:colOff>38100</xdr:colOff>
      <xdr:row>60</xdr:row>
      <xdr:rowOff>169999</xdr:rowOff>
    </xdr:to>
    <xdr:sp macro="" textlink="">
      <xdr:nvSpPr>
        <xdr:cNvPr id="558" name="フローチャート: 判断 557"/>
        <xdr:cNvSpPr/>
      </xdr:nvSpPr>
      <xdr:spPr>
        <a:xfrm>
          <a:off x="12029440" y="101267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9" name="テキスト ボックス 55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60" name="テキスト ボックス 55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61" name="テキスト ボックス 56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62" name="テキスト ボックス 56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63" name="テキスト ボックス 56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564" name="楕円 563"/>
        <xdr:cNvSpPr/>
      </xdr:nvSpPr>
      <xdr:spPr>
        <a:xfrm>
          <a:off x="14325600" y="98323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132097</xdr:rowOff>
    </xdr:from>
    <xdr:ext cx="405111" cy="259045"/>
    <xdr:sp macro="" textlink="">
      <xdr:nvSpPr>
        <xdr:cNvPr id="565" name="【保健センター・保健所】&#10;有形固定資産減価償却率該当値テキスト"/>
        <xdr:cNvSpPr txBox="1"/>
      </xdr:nvSpPr>
      <xdr:spPr>
        <a:xfrm>
          <a:off x="14414500"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96157</xdr:rowOff>
    </xdr:from>
    <xdr:to>
      <xdr:col>81</xdr:col>
      <xdr:colOff>101600</xdr:colOff>
      <xdr:row>59</xdr:row>
      <xdr:rowOff>26307</xdr:rowOff>
    </xdr:to>
    <xdr:sp macro="" textlink="">
      <xdr:nvSpPr>
        <xdr:cNvPr id="566" name="楕円 565"/>
        <xdr:cNvSpPr/>
      </xdr:nvSpPr>
      <xdr:spPr>
        <a:xfrm>
          <a:off x="13578840" y="9819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146957</xdr:rowOff>
    </xdr:from>
    <xdr:to>
      <xdr:col>85</xdr:col>
      <xdr:colOff>127000</xdr:colOff>
      <xdr:row>58</xdr:row>
      <xdr:rowOff>160020</xdr:rowOff>
    </xdr:to>
    <xdr:cxnSp macro="">
      <xdr:nvCxnSpPr>
        <xdr:cNvPr id="567" name="直線コネクタ 566"/>
        <xdr:cNvCxnSpPr/>
      </xdr:nvCxnSpPr>
      <xdr:spPr>
        <a:xfrm>
          <a:off x="13629640" y="9870077"/>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96157</xdr:rowOff>
    </xdr:from>
    <xdr:to>
      <xdr:col>76</xdr:col>
      <xdr:colOff>165100</xdr:colOff>
      <xdr:row>59</xdr:row>
      <xdr:rowOff>26307</xdr:rowOff>
    </xdr:to>
    <xdr:sp macro="" textlink="">
      <xdr:nvSpPr>
        <xdr:cNvPr id="568" name="楕円 567"/>
        <xdr:cNvSpPr/>
      </xdr:nvSpPr>
      <xdr:spPr>
        <a:xfrm>
          <a:off x="12804140" y="9819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146957</xdr:rowOff>
    </xdr:from>
    <xdr:to>
      <xdr:col>81</xdr:col>
      <xdr:colOff>50800</xdr:colOff>
      <xdr:row>58</xdr:row>
      <xdr:rowOff>146957</xdr:rowOff>
    </xdr:to>
    <xdr:cxnSp macro="">
      <xdr:nvCxnSpPr>
        <xdr:cNvPr id="569" name="直線コネクタ 568"/>
        <xdr:cNvCxnSpPr/>
      </xdr:nvCxnSpPr>
      <xdr:spPr>
        <a:xfrm>
          <a:off x="12854940" y="98700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107242</xdr:rowOff>
    </xdr:from>
    <xdr:ext cx="405111" cy="259045"/>
    <xdr:sp macro="" textlink="">
      <xdr:nvSpPr>
        <xdr:cNvPr id="570" name="n_1aveValue【保健センター・保健所】&#10;有形固定資産減価償却率"/>
        <xdr:cNvSpPr txBox="1"/>
      </xdr:nvSpPr>
      <xdr:spPr>
        <a:xfrm>
          <a:off x="1343724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125203</xdr:rowOff>
    </xdr:from>
    <xdr:ext cx="405111" cy="259045"/>
    <xdr:sp macro="" textlink="">
      <xdr:nvSpPr>
        <xdr:cNvPr id="571" name="n_2aveValue【保健センター・保健所】&#10;有形固定資産減価償却率"/>
        <xdr:cNvSpPr txBox="1"/>
      </xdr:nvSpPr>
      <xdr:spPr>
        <a:xfrm>
          <a:off x="12675244" y="1018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15076</xdr:rowOff>
    </xdr:from>
    <xdr:ext cx="405111" cy="259045"/>
    <xdr:sp macro="" textlink="">
      <xdr:nvSpPr>
        <xdr:cNvPr id="572" name="n_3aveValue【保健センター・保健所】&#10;有形固定資産減価償却率"/>
        <xdr:cNvSpPr txBox="1"/>
      </xdr:nvSpPr>
      <xdr:spPr>
        <a:xfrm>
          <a:off x="11900544" y="990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42834</xdr:rowOff>
    </xdr:from>
    <xdr:ext cx="405111" cy="259045"/>
    <xdr:sp macro="" textlink="">
      <xdr:nvSpPr>
        <xdr:cNvPr id="573" name="n_1mainValue【保健センター・保健所】&#10;有形固定資産減価償却率"/>
        <xdr:cNvSpPr txBox="1"/>
      </xdr:nvSpPr>
      <xdr:spPr>
        <a:xfrm>
          <a:off x="13437244" y="959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42834</xdr:rowOff>
    </xdr:from>
    <xdr:ext cx="405111" cy="259045"/>
    <xdr:sp macro="" textlink="">
      <xdr:nvSpPr>
        <xdr:cNvPr id="574" name="n_2mainValue【保健センター・保健所】&#10;有形固定資産減価償却率"/>
        <xdr:cNvSpPr txBox="1"/>
      </xdr:nvSpPr>
      <xdr:spPr>
        <a:xfrm>
          <a:off x="12675244" y="959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6" name="テキスト ボックス 595"/>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83820</xdr:rowOff>
    </xdr:from>
    <xdr:to>
      <xdr:col>116</xdr:col>
      <xdr:colOff>62864</xdr:colOff>
      <xdr:row>63</xdr:row>
      <xdr:rowOff>163830</xdr:rowOff>
    </xdr:to>
    <xdr:cxnSp macro="">
      <xdr:nvCxnSpPr>
        <xdr:cNvPr id="598" name="直線コネクタ 597"/>
        <xdr:cNvCxnSpPr/>
      </xdr:nvCxnSpPr>
      <xdr:spPr>
        <a:xfrm flipV="1">
          <a:off x="19509104" y="947166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167657</xdr:rowOff>
    </xdr:from>
    <xdr:ext cx="469744" cy="259045"/>
    <xdr:sp macro="" textlink="">
      <xdr:nvSpPr>
        <xdr:cNvPr id="599" name="【保健センター・保健所】&#10;一人当たり面積最小値テキスト"/>
        <xdr:cNvSpPr txBox="1"/>
      </xdr:nvSpPr>
      <xdr:spPr>
        <a:xfrm>
          <a:off x="19547840"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163830</xdr:rowOff>
    </xdr:from>
    <xdr:to>
      <xdr:col>116</xdr:col>
      <xdr:colOff>152400</xdr:colOff>
      <xdr:row>63</xdr:row>
      <xdr:rowOff>163830</xdr:rowOff>
    </xdr:to>
    <xdr:cxnSp macro="">
      <xdr:nvCxnSpPr>
        <xdr:cNvPr id="600" name="直線コネクタ 599"/>
        <xdr:cNvCxnSpPr/>
      </xdr:nvCxnSpPr>
      <xdr:spPr>
        <a:xfrm>
          <a:off x="19443700" y="1072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30497</xdr:rowOff>
    </xdr:from>
    <xdr:ext cx="469744" cy="259045"/>
    <xdr:sp macro="" textlink="">
      <xdr:nvSpPr>
        <xdr:cNvPr id="601" name="【保健センター・保健所】&#10;一人当たり面積最大値テキスト"/>
        <xdr:cNvSpPr txBox="1"/>
      </xdr:nvSpPr>
      <xdr:spPr>
        <a:xfrm>
          <a:off x="19547840" y="925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83820</xdr:rowOff>
    </xdr:from>
    <xdr:to>
      <xdr:col>116</xdr:col>
      <xdr:colOff>152400</xdr:colOff>
      <xdr:row>56</xdr:row>
      <xdr:rowOff>83820</xdr:rowOff>
    </xdr:to>
    <xdr:cxnSp macro="">
      <xdr:nvCxnSpPr>
        <xdr:cNvPr id="602" name="直線コネクタ 601"/>
        <xdr:cNvCxnSpPr/>
      </xdr:nvCxnSpPr>
      <xdr:spPr>
        <a:xfrm>
          <a:off x="19443700" y="9471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2557</xdr:rowOff>
    </xdr:from>
    <xdr:ext cx="469744" cy="259045"/>
    <xdr:sp macro="" textlink="">
      <xdr:nvSpPr>
        <xdr:cNvPr id="603" name="【保健センター・保健所】&#10;一人当たり面積平均値テキスト"/>
        <xdr:cNvSpPr txBox="1"/>
      </xdr:nvSpPr>
      <xdr:spPr>
        <a:xfrm>
          <a:off x="19547840" y="10228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151130</xdr:rowOff>
    </xdr:from>
    <xdr:to>
      <xdr:col>116</xdr:col>
      <xdr:colOff>114300</xdr:colOff>
      <xdr:row>62</xdr:row>
      <xdr:rowOff>81280</xdr:rowOff>
    </xdr:to>
    <xdr:sp macro="" textlink="">
      <xdr:nvSpPr>
        <xdr:cNvPr id="604" name="フローチャート: 判断 603"/>
        <xdr:cNvSpPr/>
      </xdr:nvSpPr>
      <xdr:spPr>
        <a:xfrm>
          <a:off x="194589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135890</xdr:rowOff>
    </xdr:from>
    <xdr:to>
      <xdr:col>112</xdr:col>
      <xdr:colOff>38100</xdr:colOff>
      <xdr:row>62</xdr:row>
      <xdr:rowOff>66040</xdr:rowOff>
    </xdr:to>
    <xdr:sp macro="" textlink="">
      <xdr:nvSpPr>
        <xdr:cNvPr id="605" name="フローチャート: 判断 604"/>
        <xdr:cNvSpPr/>
      </xdr:nvSpPr>
      <xdr:spPr>
        <a:xfrm>
          <a:off x="18735040" y="10361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128270</xdr:rowOff>
    </xdr:from>
    <xdr:to>
      <xdr:col>107</xdr:col>
      <xdr:colOff>101600</xdr:colOff>
      <xdr:row>62</xdr:row>
      <xdr:rowOff>58420</xdr:rowOff>
    </xdr:to>
    <xdr:sp macro="" textlink="">
      <xdr:nvSpPr>
        <xdr:cNvPr id="606" name="フローチャート: 判断 605"/>
        <xdr:cNvSpPr/>
      </xdr:nvSpPr>
      <xdr:spPr>
        <a:xfrm>
          <a:off x="17937480" y="10354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07" name="フローチャート: 判断 606"/>
        <xdr:cNvSpPr/>
      </xdr:nvSpPr>
      <xdr:spPr>
        <a:xfrm>
          <a:off x="171627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13" name="楕円 612"/>
        <xdr:cNvSpPr/>
      </xdr:nvSpPr>
      <xdr:spPr>
        <a:xfrm>
          <a:off x="1945894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614" name="【保健センター・保健所】&#10;一人当たり面積該当値テキスト"/>
        <xdr:cNvSpPr txBox="1"/>
      </xdr:nvSpPr>
      <xdr:spPr>
        <a:xfrm>
          <a:off x="19547840" y="1053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615" name="楕円 614"/>
        <xdr:cNvSpPr/>
      </xdr:nvSpPr>
      <xdr:spPr>
        <a:xfrm>
          <a:off x="1873504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102870</xdr:rowOff>
    </xdr:to>
    <xdr:cxnSp macro="">
      <xdr:nvCxnSpPr>
        <xdr:cNvPr id="616" name="直線コネクタ 615"/>
        <xdr:cNvCxnSpPr/>
      </xdr:nvCxnSpPr>
      <xdr:spPr>
        <a:xfrm>
          <a:off x="18778220" y="1061847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617" name="楕円 616"/>
        <xdr:cNvSpPr/>
      </xdr:nvSpPr>
      <xdr:spPr>
        <a:xfrm>
          <a:off x="179374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618" name="直線コネクタ 617"/>
        <xdr:cNvCxnSpPr/>
      </xdr:nvCxnSpPr>
      <xdr:spPr>
        <a:xfrm>
          <a:off x="17988280" y="106184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82567</xdr:rowOff>
    </xdr:from>
    <xdr:ext cx="469744" cy="259045"/>
    <xdr:sp macro="" textlink="">
      <xdr:nvSpPr>
        <xdr:cNvPr id="619" name="n_1aveValue【保健センター・保健所】&#10;一人当たり面積"/>
        <xdr:cNvSpPr txBox="1"/>
      </xdr:nvSpPr>
      <xdr:spPr>
        <a:xfrm>
          <a:off x="185611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74947</xdr:rowOff>
    </xdr:from>
    <xdr:ext cx="469744" cy="259045"/>
    <xdr:sp macro="" textlink="">
      <xdr:nvSpPr>
        <xdr:cNvPr id="620" name="n_2aveValue【保健センター・保健所】&#10;一人当たり面積"/>
        <xdr:cNvSpPr txBox="1"/>
      </xdr:nvSpPr>
      <xdr:spPr>
        <a:xfrm>
          <a:off x="1777626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21" name="n_3aveValue【保健センター・保健所】&#10;一人当たり面積"/>
        <xdr:cNvSpPr txBox="1"/>
      </xdr:nvSpPr>
      <xdr:spPr>
        <a:xfrm>
          <a:off x="170015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622" name="n_1mainValue【保健センター・保健所】&#10;一人当たり面積"/>
        <xdr:cNvSpPr txBox="1"/>
      </xdr:nvSpPr>
      <xdr:spPr>
        <a:xfrm>
          <a:off x="185611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623" name="n_2mainValue【保健センター・保健所】&#10;一人当たり面積"/>
        <xdr:cNvSpPr txBox="1"/>
      </xdr:nvSpPr>
      <xdr:spPr>
        <a:xfrm>
          <a:off x="177762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635" name="テキスト ボックス 634"/>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645" name="テキスト ボックス 644"/>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47" name="テキスト ボックス 646"/>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116477</xdr:rowOff>
    </xdr:from>
    <xdr:to>
      <xdr:col>85</xdr:col>
      <xdr:colOff>126364</xdr:colOff>
      <xdr:row>86</xdr:row>
      <xdr:rowOff>33201</xdr:rowOff>
    </xdr:to>
    <xdr:cxnSp macro="">
      <xdr:nvCxnSpPr>
        <xdr:cNvPr id="649" name="直線コネクタ 648"/>
        <xdr:cNvCxnSpPr/>
      </xdr:nvCxnSpPr>
      <xdr:spPr>
        <a:xfrm flipV="1">
          <a:off x="14375764" y="13192397"/>
          <a:ext cx="0" cy="125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37028</xdr:rowOff>
    </xdr:from>
    <xdr:ext cx="340478" cy="259045"/>
    <xdr:sp macro="" textlink="">
      <xdr:nvSpPr>
        <xdr:cNvPr id="650" name="【消防施設】&#10;有形固定資産減価償却率最小値テキスト"/>
        <xdr:cNvSpPr txBox="1"/>
      </xdr:nvSpPr>
      <xdr:spPr>
        <a:xfrm>
          <a:off x="14414500" y="144540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33201</xdr:rowOff>
    </xdr:from>
    <xdr:to>
      <xdr:col>86</xdr:col>
      <xdr:colOff>25400</xdr:colOff>
      <xdr:row>86</xdr:row>
      <xdr:rowOff>33201</xdr:rowOff>
    </xdr:to>
    <xdr:cxnSp macro="">
      <xdr:nvCxnSpPr>
        <xdr:cNvPr id="651" name="直線コネクタ 650"/>
        <xdr:cNvCxnSpPr/>
      </xdr:nvCxnSpPr>
      <xdr:spPr>
        <a:xfrm>
          <a:off x="14287500" y="144502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63154</xdr:rowOff>
    </xdr:from>
    <xdr:ext cx="405111" cy="259045"/>
    <xdr:sp macro="" textlink="">
      <xdr:nvSpPr>
        <xdr:cNvPr id="652" name="【消防施設】&#10;有形固定資産減価償却率最大値テキスト"/>
        <xdr:cNvSpPr txBox="1"/>
      </xdr:nvSpPr>
      <xdr:spPr>
        <a:xfrm>
          <a:off x="14414500" y="129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116477</xdr:rowOff>
    </xdr:from>
    <xdr:to>
      <xdr:col>86</xdr:col>
      <xdr:colOff>25400</xdr:colOff>
      <xdr:row>78</xdr:row>
      <xdr:rowOff>116477</xdr:rowOff>
    </xdr:to>
    <xdr:cxnSp macro="">
      <xdr:nvCxnSpPr>
        <xdr:cNvPr id="653" name="直線コネクタ 652"/>
        <xdr:cNvCxnSpPr/>
      </xdr:nvCxnSpPr>
      <xdr:spPr>
        <a:xfrm>
          <a:off x="14287500" y="13192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47733</xdr:rowOff>
    </xdr:from>
    <xdr:ext cx="405111" cy="259045"/>
    <xdr:sp macro="" textlink="">
      <xdr:nvSpPr>
        <xdr:cNvPr id="654" name="【消防施設】&#10;有形固定資産減価償却率平均値テキスト"/>
        <xdr:cNvSpPr txBox="1"/>
      </xdr:nvSpPr>
      <xdr:spPr>
        <a:xfrm>
          <a:off x="14414500" y="1345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24856</xdr:rowOff>
    </xdr:from>
    <xdr:to>
      <xdr:col>85</xdr:col>
      <xdr:colOff>177800</xdr:colOff>
      <xdr:row>81</xdr:row>
      <xdr:rowOff>126456</xdr:rowOff>
    </xdr:to>
    <xdr:sp macro="" textlink="">
      <xdr:nvSpPr>
        <xdr:cNvPr id="655" name="フローチャート: 判断 654"/>
        <xdr:cNvSpPr/>
      </xdr:nvSpPr>
      <xdr:spPr>
        <a:xfrm>
          <a:off x="14325600" y="1360369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52614</xdr:rowOff>
    </xdr:from>
    <xdr:to>
      <xdr:col>81</xdr:col>
      <xdr:colOff>101600</xdr:colOff>
      <xdr:row>81</xdr:row>
      <xdr:rowOff>154214</xdr:rowOff>
    </xdr:to>
    <xdr:sp macro="" textlink="">
      <xdr:nvSpPr>
        <xdr:cNvPr id="656" name="フローチャート: 判断 655"/>
        <xdr:cNvSpPr/>
      </xdr:nvSpPr>
      <xdr:spPr>
        <a:xfrm>
          <a:off x="13578840" y="13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70576</xdr:rowOff>
    </xdr:from>
    <xdr:to>
      <xdr:col>76</xdr:col>
      <xdr:colOff>165100</xdr:colOff>
      <xdr:row>82</xdr:row>
      <xdr:rowOff>726</xdr:rowOff>
    </xdr:to>
    <xdr:sp macro="" textlink="">
      <xdr:nvSpPr>
        <xdr:cNvPr id="657" name="フローチャート: 判断 656"/>
        <xdr:cNvSpPr/>
      </xdr:nvSpPr>
      <xdr:spPr>
        <a:xfrm>
          <a:off x="12804140" y="13649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64044</xdr:rowOff>
    </xdr:from>
    <xdr:to>
      <xdr:col>72</xdr:col>
      <xdr:colOff>38100</xdr:colOff>
      <xdr:row>80</xdr:row>
      <xdr:rowOff>165644</xdr:rowOff>
    </xdr:to>
    <xdr:sp macro="" textlink="">
      <xdr:nvSpPr>
        <xdr:cNvPr id="658" name="フローチャート: 判断 657"/>
        <xdr:cNvSpPr/>
      </xdr:nvSpPr>
      <xdr:spPr>
        <a:xfrm>
          <a:off x="12029440" y="134752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134257</xdr:rowOff>
    </xdr:from>
    <xdr:to>
      <xdr:col>85</xdr:col>
      <xdr:colOff>177800</xdr:colOff>
      <xdr:row>84</xdr:row>
      <xdr:rowOff>64407</xdr:rowOff>
    </xdr:to>
    <xdr:sp macro="" textlink="">
      <xdr:nvSpPr>
        <xdr:cNvPr id="664" name="楕円 663"/>
        <xdr:cNvSpPr/>
      </xdr:nvSpPr>
      <xdr:spPr>
        <a:xfrm>
          <a:off x="14325600" y="140483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112684</xdr:rowOff>
    </xdr:from>
    <xdr:ext cx="405111" cy="259045"/>
    <xdr:sp macro="" textlink="">
      <xdr:nvSpPr>
        <xdr:cNvPr id="665" name="【消防施設】&#10;有形固定資産減価償却率該当値テキスト"/>
        <xdr:cNvSpPr txBox="1"/>
      </xdr:nvSpPr>
      <xdr:spPr>
        <a:xfrm>
          <a:off x="14414500" y="1402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11793</xdr:rowOff>
    </xdr:from>
    <xdr:to>
      <xdr:col>81</xdr:col>
      <xdr:colOff>101600</xdr:colOff>
      <xdr:row>85</xdr:row>
      <xdr:rowOff>113393</xdr:rowOff>
    </xdr:to>
    <xdr:sp macro="" textlink="">
      <xdr:nvSpPr>
        <xdr:cNvPr id="666" name="楕円 665"/>
        <xdr:cNvSpPr/>
      </xdr:nvSpPr>
      <xdr:spPr>
        <a:xfrm>
          <a:off x="1357884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13607</xdr:rowOff>
    </xdr:from>
    <xdr:to>
      <xdr:col>85</xdr:col>
      <xdr:colOff>127000</xdr:colOff>
      <xdr:row>85</xdr:row>
      <xdr:rowOff>62593</xdr:rowOff>
    </xdr:to>
    <xdr:cxnSp macro="">
      <xdr:nvCxnSpPr>
        <xdr:cNvPr id="667" name="直線コネクタ 666"/>
        <xdr:cNvCxnSpPr/>
      </xdr:nvCxnSpPr>
      <xdr:spPr>
        <a:xfrm flipV="1">
          <a:off x="13629640" y="14095367"/>
          <a:ext cx="746760" cy="21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11793</xdr:rowOff>
    </xdr:from>
    <xdr:to>
      <xdr:col>76</xdr:col>
      <xdr:colOff>165100</xdr:colOff>
      <xdr:row>85</xdr:row>
      <xdr:rowOff>113393</xdr:rowOff>
    </xdr:to>
    <xdr:sp macro="" textlink="">
      <xdr:nvSpPr>
        <xdr:cNvPr id="668" name="楕円 667"/>
        <xdr:cNvSpPr/>
      </xdr:nvSpPr>
      <xdr:spPr>
        <a:xfrm>
          <a:off x="1280414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62593</xdr:rowOff>
    </xdr:from>
    <xdr:to>
      <xdr:col>81</xdr:col>
      <xdr:colOff>50800</xdr:colOff>
      <xdr:row>85</xdr:row>
      <xdr:rowOff>62593</xdr:rowOff>
    </xdr:to>
    <xdr:cxnSp macro="">
      <xdr:nvCxnSpPr>
        <xdr:cNvPr id="669" name="直線コネクタ 668"/>
        <xdr:cNvCxnSpPr/>
      </xdr:nvCxnSpPr>
      <xdr:spPr>
        <a:xfrm>
          <a:off x="12854940" y="1431199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170741</xdr:rowOff>
    </xdr:from>
    <xdr:ext cx="405111" cy="259045"/>
    <xdr:sp macro="" textlink="">
      <xdr:nvSpPr>
        <xdr:cNvPr id="670" name="n_1aveValue【消防施設】&#10;有形固定資産減価償却率"/>
        <xdr:cNvSpPr txBox="1"/>
      </xdr:nvSpPr>
      <xdr:spPr>
        <a:xfrm>
          <a:off x="13437244" y="1341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17253</xdr:rowOff>
    </xdr:from>
    <xdr:ext cx="405111" cy="259045"/>
    <xdr:sp macro="" textlink="">
      <xdr:nvSpPr>
        <xdr:cNvPr id="671" name="n_2aveValue【消防施設】&#10;有形固定資産減価償却率"/>
        <xdr:cNvSpPr txBox="1"/>
      </xdr:nvSpPr>
      <xdr:spPr>
        <a:xfrm>
          <a:off x="12675244" y="1342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10721</xdr:rowOff>
    </xdr:from>
    <xdr:ext cx="405111" cy="259045"/>
    <xdr:sp macro="" textlink="">
      <xdr:nvSpPr>
        <xdr:cNvPr id="672" name="n_3aveValue【消防施設】&#10;有形固定資産減価償却率"/>
        <xdr:cNvSpPr txBox="1"/>
      </xdr:nvSpPr>
      <xdr:spPr>
        <a:xfrm>
          <a:off x="11900544" y="1325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104520</xdr:rowOff>
    </xdr:from>
    <xdr:ext cx="405111" cy="259045"/>
    <xdr:sp macro="" textlink="">
      <xdr:nvSpPr>
        <xdr:cNvPr id="673" name="n_1mainValue【消防施設】&#10;有形固定資産減価償却率"/>
        <xdr:cNvSpPr txBox="1"/>
      </xdr:nvSpPr>
      <xdr:spPr>
        <a:xfrm>
          <a:off x="13437244" y="1435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104520</xdr:rowOff>
    </xdr:from>
    <xdr:ext cx="405111" cy="259045"/>
    <xdr:sp macro="" textlink="">
      <xdr:nvSpPr>
        <xdr:cNvPr id="674" name="n_2mainValue【消防施設】&#10;有形固定資産減価償却率"/>
        <xdr:cNvSpPr txBox="1"/>
      </xdr:nvSpPr>
      <xdr:spPr>
        <a:xfrm>
          <a:off x="12675244" y="1435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1524</xdr:rowOff>
    </xdr:from>
    <xdr:to>
      <xdr:col>116</xdr:col>
      <xdr:colOff>62864</xdr:colOff>
      <xdr:row>86</xdr:row>
      <xdr:rowOff>6096</xdr:rowOff>
    </xdr:to>
    <xdr:cxnSp macro="">
      <xdr:nvCxnSpPr>
        <xdr:cNvPr id="696" name="直線コネクタ 695"/>
        <xdr:cNvCxnSpPr/>
      </xdr:nvCxnSpPr>
      <xdr:spPr>
        <a:xfrm flipV="1">
          <a:off x="19509104" y="13412724"/>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697" name="【消防施設】&#10;一人当たり面積最小値テキスト"/>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698" name="直線コネクタ 697"/>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119651</xdr:rowOff>
    </xdr:from>
    <xdr:ext cx="469744" cy="259045"/>
    <xdr:sp macro="" textlink="">
      <xdr:nvSpPr>
        <xdr:cNvPr id="699" name="【消防施設】&#10;一人当たり面積最大値テキスト"/>
        <xdr:cNvSpPr txBox="1"/>
      </xdr:nvSpPr>
      <xdr:spPr>
        <a:xfrm>
          <a:off x="19547840" y="1319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1524</xdr:rowOff>
    </xdr:from>
    <xdr:to>
      <xdr:col>116</xdr:col>
      <xdr:colOff>152400</xdr:colOff>
      <xdr:row>80</xdr:row>
      <xdr:rowOff>1524</xdr:rowOff>
    </xdr:to>
    <xdr:cxnSp macro="">
      <xdr:nvCxnSpPr>
        <xdr:cNvPr id="700" name="直線コネクタ 699"/>
        <xdr:cNvCxnSpPr/>
      </xdr:nvCxnSpPr>
      <xdr:spPr>
        <a:xfrm>
          <a:off x="19443700" y="13412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45738</xdr:rowOff>
    </xdr:from>
    <xdr:ext cx="469744" cy="259045"/>
    <xdr:sp macro="" textlink="">
      <xdr:nvSpPr>
        <xdr:cNvPr id="701" name="【消防施設】&#10;一人当たり面積平均値テキスト"/>
        <xdr:cNvSpPr txBox="1"/>
      </xdr:nvSpPr>
      <xdr:spPr>
        <a:xfrm>
          <a:off x="19547840" y="13959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02" name="フローチャート: 判断 701"/>
        <xdr:cNvSpPr/>
      </xdr:nvSpPr>
      <xdr:spPr>
        <a:xfrm>
          <a:off x="1945894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39878</xdr:rowOff>
    </xdr:from>
    <xdr:to>
      <xdr:col>112</xdr:col>
      <xdr:colOff>38100</xdr:colOff>
      <xdr:row>83</xdr:row>
      <xdr:rowOff>141478</xdr:rowOff>
    </xdr:to>
    <xdr:sp macro="" textlink="">
      <xdr:nvSpPr>
        <xdr:cNvPr id="703" name="フローチャート: 判断 702"/>
        <xdr:cNvSpPr/>
      </xdr:nvSpPr>
      <xdr:spPr>
        <a:xfrm>
          <a:off x="18735040" y="13953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58165</xdr:rowOff>
    </xdr:from>
    <xdr:to>
      <xdr:col>107</xdr:col>
      <xdr:colOff>101600</xdr:colOff>
      <xdr:row>83</xdr:row>
      <xdr:rowOff>159765</xdr:rowOff>
    </xdr:to>
    <xdr:sp macro="" textlink="">
      <xdr:nvSpPr>
        <xdr:cNvPr id="704" name="フローチャート: 判断 703"/>
        <xdr:cNvSpPr/>
      </xdr:nvSpPr>
      <xdr:spPr>
        <a:xfrm>
          <a:off x="17937480" y="1397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05" name="フローチャート: 判断 704"/>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122174</xdr:rowOff>
    </xdr:from>
    <xdr:to>
      <xdr:col>116</xdr:col>
      <xdr:colOff>114300</xdr:colOff>
      <xdr:row>80</xdr:row>
      <xdr:rowOff>52324</xdr:rowOff>
    </xdr:to>
    <xdr:sp macro="" textlink="">
      <xdr:nvSpPr>
        <xdr:cNvPr id="711" name="楕円 710"/>
        <xdr:cNvSpPr/>
      </xdr:nvSpPr>
      <xdr:spPr>
        <a:xfrm>
          <a:off x="19458940" y="13365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75201</xdr:rowOff>
    </xdr:from>
    <xdr:ext cx="469744" cy="259045"/>
    <xdr:sp macro="" textlink="">
      <xdr:nvSpPr>
        <xdr:cNvPr id="712" name="【消防施設】&#10;一人当たり面積該当値テキスト"/>
        <xdr:cNvSpPr txBox="1"/>
      </xdr:nvSpPr>
      <xdr:spPr>
        <a:xfrm>
          <a:off x="19547840" y="1331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145035</xdr:rowOff>
    </xdr:from>
    <xdr:to>
      <xdr:col>112</xdr:col>
      <xdr:colOff>38100</xdr:colOff>
      <xdr:row>80</xdr:row>
      <xdr:rowOff>75185</xdr:rowOff>
    </xdr:to>
    <xdr:sp macro="" textlink="">
      <xdr:nvSpPr>
        <xdr:cNvPr id="713" name="楕円 712"/>
        <xdr:cNvSpPr/>
      </xdr:nvSpPr>
      <xdr:spPr>
        <a:xfrm>
          <a:off x="18735040" y="13388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1524</xdr:rowOff>
    </xdr:from>
    <xdr:to>
      <xdr:col>116</xdr:col>
      <xdr:colOff>63500</xdr:colOff>
      <xdr:row>80</xdr:row>
      <xdr:rowOff>24385</xdr:rowOff>
    </xdr:to>
    <xdr:cxnSp macro="">
      <xdr:nvCxnSpPr>
        <xdr:cNvPr id="714" name="直線コネクタ 713"/>
        <xdr:cNvCxnSpPr/>
      </xdr:nvCxnSpPr>
      <xdr:spPr>
        <a:xfrm flipV="1">
          <a:off x="18778220" y="13412724"/>
          <a:ext cx="7315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5587</xdr:rowOff>
    </xdr:from>
    <xdr:to>
      <xdr:col>107</xdr:col>
      <xdr:colOff>101600</xdr:colOff>
      <xdr:row>80</xdr:row>
      <xdr:rowOff>107187</xdr:rowOff>
    </xdr:to>
    <xdr:sp macro="" textlink="">
      <xdr:nvSpPr>
        <xdr:cNvPr id="715" name="楕円 714"/>
        <xdr:cNvSpPr/>
      </xdr:nvSpPr>
      <xdr:spPr>
        <a:xfrm>
          <a:off x="17937480" y="134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24385</xdr:rowOff>
    </xdr:from>
    <xdr:to>
      <xdr:col>111</xdr:col>
      <xdr:colOff>177800</xdr:colOff>
      <xdr:row>80</xdr:row>
      <xdr:rowOff>56387</xdr:rowOff>
    </xdr:to>
    <xdr:cxnSp macro="">
      <xdr:nvCxnSpPr>
        <xdr:cNvPr id="716" name="直線コネクタ 715"/>
        <xdr:cNvCxnSpPr/>
      </xdr:nvCxnSpPr>
      <xdr:spPr>
        <a:xfrm flipV="1">
          <a:off x="17988280" y="13435585"/>
          <a:ext cx="78994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132605</xdr:rowOff>
    </xdr:from>
    <xdr:ext cx="469744" cy="259045"/>
    <xdr:sp macro="" textlink="">
      <xdr:nvSpPr>
        <xdr:cNvPr id="717" name="n_1aveValue【消防施設】&#10;一人当たり面積"/>
        <xdr:cNvSpPr txBox="1"/>
      </xdr:nvSpPr>
      <xdr:spPr>
        <a:xfrm>
          <a:off x="18561127" y="1404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150892</xdr:rowOff>
    </xdr:from>
    <xdr:ext cx="469744" cy="259045"/>
    <xdr:sp macro="" textlink="">
      <xdr:nvSpPr>
        <xdr:cNvPr id="718" name="n_2aveValue【消防施設】&#10;一人当たり面積"/>
        <xdr:cNvSpPr txBox="1"/>
      </xdr:nvSpPr>
      <xdr:spPr>
        <a:xfrm>
          <a:off x="17776267" y="1406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19" name="n_3aveValue【消防施設】&#10;一人当たり面積"/>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91712</xdr:rowOff>
    </xdr:from>
    <xdr:ext cx="469744" cy="259045"/>
    <xdr:sp macro="" textlink="">
      <xdr:nvSpPr>
        <xdr:cNvPr id="720" name="n_1mainValue【消防施設】&#10;一人当たり面積"/>
        <xdr:cNvSpPr txBox="1"/>
      </xdr:nvSpPr>
      <xdr:spPr>
        <a:xfrm>
          <a:off x="18561127" y="1316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123714</xdr:rowOff>
    </xdr:from>
    <xdr:ext cx="469744" cy="259045"/>
    <xdr:sp macro="" textlink="">
      <xdr:nvSpPr>
        <xdr:cNvPr id="721" name="n_2mainValue【消防施設】&#10;一人当たり面積"/>
        <xdr:cNvSpPr txBox="1"/>
      </xdr:nvSpPr>
      <xdr:spPr>
        <a:xfrm>
          <a:off x="17776267" y="1319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2" name="正方形/長方形 721"/>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3" name="正方形/長方形 722"/>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4" name="正方形/長方形 723"/>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5" name="正方形/長方形 724"/>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6" name="正方形/長方形 725"/>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7" name="正方形/長方形 726"/>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8" name="正方形/長方形 727"/>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9" name="正方形/長方形 728"/>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0" name="テキスト ボックス 729"/>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1" name="直線コネクタ 730"/>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732" name="直線コネクタ 731"/>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733" name="テキスト ボックス 732"/>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4" name="直線コネクタ 733"/>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5" name="テキスト ボックス 734"/>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6" name="直線コネクタ 735"/>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7" name="テキスト ボックス 736"/>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8" name="直線コネクタ 737"/>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9" name="テキスト ボックス 738"/>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0" name="直線コネクタ 739"/>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1" name="テキスト ボックス 740"/>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2" name="直線コネクタ 741"/>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43" name="テキスト ボックス 742"/>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45" name="テキスト ボックス 744"/>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6"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47" name="直線コネクタ 746"/>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340478" cy="259045"/>
    <xdr:sp macro="" textlink="">
      <xdr:nvSpPr>
        <xdr:cNvPr id="748" name="【庁舎】&#10;有形固定資産減価償却率最小値テキスト"/>
        <xdr:cNvSpPr txBox="1"/>
      </xdr:nvSpPr>
      <xdr:spPr>
        <a:xfrm>
          <a:off x="14414500" y="183119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49" name="直線コネクタ 748"/>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405111" cy="259045"/>
    <xdr:sp macro="" textlink="">
      <xdr:nvSpPr>
        <xdr:cNvPr id="750" name="【庁舎】&#10;有形固定資産減価償却率最大値テキスト"/>
        <xdr:cNvSpPr txBox="1"/>
      </xdr:nvSpPr>
      <xdr:spPr>
        <a:xfrm>
          <a:off x="14414500" y="1657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51" name="直線コネクタ 750"/>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49547</xdr:rowOff>
    </xdr:from>
    <xdr:ext cx="405111" cy="259045"/>
    <xdr:sp macro="" textlink="">
      <xdr:nvSpPr>
        <xdr:cNvPr id="752" name="【庁舎】&#10;有形固定資産減価償却率平均値テキスト"/>
        <xdr:cNvSpPr txBox="1"/>
      </xdr:nvSpPr>
      <xdr:spPr>
        <a:xfrm>
          <a:off x="144145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71120</xdr:rowOff>
    </xdr:from>
    <xdr:to>
      <xdr:col>85</xdr:col>
      <xdr:colOff>177800</xdr:colOff>
      <xdr:row>106</xdr:row>
      <xdr:rowOff>1270</xdr:rowOff>
    </xdr:to>
    <xdr:sp macro="" textlink="">
      <xdr:nvSpPr>
        <xdr:cNvPr id="753" name="フローチャート: 判断 752"/>
        <xdr:cNvSpPr/>
      </xdr:nvSpPr>
      <xdr:spPr>
        <a:xfrm>
          <a:off x="14325600" y="176733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44994</xdr:rowOff>
    </xdr:from>
    <xdr:to>
      <xdr:col>81</xdr:col>
      <xdr:colOff>101600</xdr:colOff>
      <xdr:row>104</xdr:row>
      <xdr:rowOff>146594</xdr:rowOff>
    </xdr:to>
    <xdr:sp macro="" textlink="">
      <xdr:nvSpPr>
        <xdr:cNvPr id="754" name="フローチャート: 判断 753"/>
        <xdr:cNvSpPr/>
      </xdr:nvSpPr>
      <xdr:spPr>
        <a:xfrm>
          <a:off x="13578840" y="1747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64588</xdr:rowOff>
    </xdr:from>
    <xdr:to>
      <xdr:col>76</xdr:col>
      <xdr:colOff>165100</xdr:colOff>
      <xdr:row>104</xdr:row>
      <xdr:rowOff>166188</xdr:rowOff>
    </xdr:to>
    <xdr:sp macro="" textlink="">
      <xdr:nvSpPr>
        <xdr:cNvPr id="755" name="フローチャート: 判断 754"/>
        <xdr:cNvSpPr/>
      </xdr:nvSpPr>
      <xdr:spPr>
        <a:xfrm>
          <a:off x="12804140" y="1749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170724</xdr:rowOff>
    </xdr:from>
    <xdr:to>
      <xdr:col>72</xdr:col>
      <xdr:colOff>38100</xdr:colOff>
      <xdr:row>104</xdr:row>
      <xdr:rowOff>100874</xdr:rowOff>
    </xdr:to>
    <xdr:sp macro="" textlink="">
      <xdr:nvSpPr>
        <xdr:cNvPr id="756" name="フローチャート: 判断 755"/>
        <xdr:cNvSpPr/>
      </xdr:nvSpPr>
      <xdr:spPr>
        <a:xfrm>
          <a:off x="12029440" y="174376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7" name="テキスト ボックス 756"/>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8" name="テキスト ボックス 757"/>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9" name="テキスト ボックス 758"/>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0" name="テキスト ボックス 759"/>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1" name="テキスト ボックス 760"/>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118473</xdr:rowOff>
    </xdr:from>
    <xdr:to>
      <xdr:col>85</xdr:col>
      <xdr:colOff>177800</xdr:colOff>
      <xdr:row>104</xdr:row>
      <xdr:rowOff>48623</xdr:rowOff>
    </xdr:to>
    <xdr:sp macro="" textlink="">
      <xdr:nvSpPr>
        <xdr:cNvPr id="762" name="楕円 761"/>
        <xdr:cNvSpPr/>
      </xdr:nvSpPr>
      <xdr:spPr>
        <a:xfrm>
          <a:off x="14325600" y="173853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141350</xdr:rowOff>
    </xdr:from>
    <xdr:ext cx="405111" cy="259045"/>
    <xdr:sp macro="" textlink="">
      <xdr:nvSpPr>
        <xdr:cNvPr id="763" name="【庁舎】&#10;有形固定資産減価償却率該当値テキスト"/>
        <xdr:cNvSpPr txBox="1"/>
      </xdr:nvSpPr>
      <xdr:spPr>
        <a:xfrm>
          <a:off x="14414500" y="1724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126637</xdr:rowOff>
    </xdr:from>
    <xdr:to>
      <xdr:col>81</xdr:col>
      <xdr:colOff>101600</xdr:colOff>
      <xdr:row>104</xdr:row>
      <xdr:rowOff>56787</xdr:rowOff>
    </xdr:to>
    <xdr:sp macro="" textlink="">
      <xdr:nvSpPr>
        <xdr:cNvPr id="764" name="楕円 763"/>
        <xdr:cNvSpPr/>
      </xdr:nvSpPr>
      <xdr:spPr>
        <a:xfrm>
          <a:off x="13578840" y="17393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169273</xdr:rowOff>
    </xdr:from>
    <xdr:to>
      <xdr:col>85</xdr:col>
      <xdr:colOff>127000</xdr:colOff>
      <xdr:row>104</xdr:row>
      <xdr:rowOff>5987</xdr:rowOff>
    </xdr:to>
    <xdr:cxnSp macro="">
      <xdr:nvCxnSpPr>
        <xdr:cNvPr id="765" name="直線コネクタ 764"/>
        <xdr:cNvCxnSpPr/>
      </xdr:nvCxnSpPr>
      <xdr:spPr>
        <a:xfrm flipV="1">
          <a:off x="13629640" y="17436193"/>
          <a:ext cx="74676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126637</xdr:rowOff>
    </xdr:from>
    <xdr:to>
      <xdr:col>76</xdr:col>
      <xdr:colOff>165100</xdr:colOff>
      <xdr:row>104</xdr:row>
      <xdr:rowOff>56787</xdr:rowOff>
    </xdr:to>
    <xdr:sp macro="" textlink="">
      <xdr:nvSpPr>
        <xdr:cNvPr id="766" name="楕円 765"/>
        <xdr:cNvSpPr/>
      </xdr:nvSpPr>
      <xdr:spPr>
        <a:xfrm>
          <a:off x="12804140" y="17393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5987</xdr:rowOff>
    </xdr:from>
    <xdr:to>
      <xdr:col>81</xdr:col>
      <xdr:colOff>50800</xdr:colOff>
      <xdr:row>104</xdr:row>
      <xdr:rowOff>5987</xdr:rowOff>
    </xdr:to>
    <xdr:cxnSp macro="">
      <xdr:nvCxnSpPr>
        <xdr:cNvPr id="767" name="直線コネクタ 766"/>
        <xdr:cNvCxnSpPr/>
      </xdr:nvCxnSpPr>
      <xdr:spPr>
        <a:xfrm>
          <a:off x="12854940" y="1744054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137721</xdr:rowOff>
    </xdr:from>
    <xdr:ext cx="405111" cy="259045"/>
    <xdr:sp macro="" textlink="">
      <xdr:nvSpPr>
        <xdr:cNvPr id="768" name="n_1aveValue【庁舎】&#10;有形固定資産減価償却率"/>
        <xdr:cNvSpPr txBox="1"/>
      </xdr:nvSpPr>
      <xdr:spPr>
        <a:xfrm>
          <a:off x="13437244" y="1757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157315</xdr:rowOff>
    </xdr:from>
    <xdr:ext cx="405111" cy="259045"/>
    <xdr:sp macro="" textlink="">
      <xdr:nvSpPr>
        <xdr:cNvPr id="769" name="n_2aveValue【庁舎】&#10;有形固定資産減価償却率"/>
        <xdr:cNvSpPr txBox="1"/>
      </xdr:nvSpPr>
      <xdr:spPr>
        <a:xfrm>
          <a:off x="12675244" y="1759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117401</xdr:rowOff>
    </xdr:from>
    <xdr:ext cx="405111" cy="259045"/>
    <xdr:sp macro="" textlink="">
      <xdr:nvSpPr>
        <xdr:cNvPr id="770" name="n_3aveValue【庁舎】&#10;有形固定資産減価償却率"/>
        <xdr:cNvSpPr txBox="1"/>
      </xdr:nvSpPr>
      <xdr:spPr>
        <a:xfrm>
          <a:off x="11900544" y="1721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73314</xdr:rowOff>
    </xdr:from>
    <xdr:ext cx="405111" cy="259045"/>
    <xdr:sp macro="" textlink="">
      <xdr:nvSpPr>
        <xdr:cNvPr id="771" name="n_1mainValue【庁舎】&#10;有形固定資産減価償却率"/>
        <xdr:cNvSpPr txBox="1"/>
      </xdr:nvSpPr>
      <xdr:spPr>
        <a:xfrm>
          <a:off x="13437244" y="1717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73314</xdr:rowOff>
    </xdr:from>
    <xdr:ext cx="405111" cy="259045"/>
    <xdr:sp macro="" textlink="">
      <xdr:nvSpPr>
        <xdr:cNvPr id="772" name="n_2mainValue【庁舎】&#10;有形固定資産減価償却率"/>
        <xdr:cNvSpPr txBox="1"/>
      </xdr:nvSpPr>
      <xdr:spPr>
        <a:xfrm>
          <a:off x="12675244" y="1717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3" name="正方形/長方形 772"/>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4" name="正方形/長方形 773"/>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5" name="正方形/長方形 774"/>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6" name="正方形/長方形 775"/>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7" name="正方形/長方形 776"/>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8" name="正方形/長方形 777"/>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9" name="正方形/長方形 778"/>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0" name="正方形/長方形 779"/>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1" name="テキスト ボックス 780"/>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2" name="直線コネクタ 781"/>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3" name="直線コネクタ 782"/>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84" name="テキスト ボックス 783"/>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5" name="直線コネクタ 784"/>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6" name="テキスト ボックス 785"/>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7" name="直線コネクタ 786"/>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8" name="テキスト ボックス 787"/>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9" name="直線コネクタ 788"/>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0" name="テキスト ボックス 789"/>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1" name="直線コネクタ 790"/>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2" name="テキスト ボックス 791"/>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4" name="テキスト ボックス 793"/>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160020</xdr:rowOff>
    </xdr:from>
    <xdr:to>
      <xdr:col>116</xdr:col>
      <xdr:colOff>62864</xdr:colOff>
      <xdr:row>108</xdr:row>
      <xdr:rowOff>34289</xdr:rowOff>
    </xdr:to>
    <xdr:cxnSp macro="">
      <xdr:nvCxnSpPr>
        <xdr:cNvPr id="796" name="直線コネクタ 795"/>
        <xdr:cNvCxnSpPr/>
      </xdr:nvCxnSpPr>
      <xdr:spPr>
        <a:xfrm flipV="1">
          <a:off x="19509104" y="16924020"/>
          <a:ext cx="0" cy="121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38116</xdr:rowOff>
    </xdr:from>
    <xdr:ext cx="469744" cy="259045"/>
    <xdr:sp macro="" textlink="">
      <xdr:nvSpPr>
        <xdr:cNvPr id="797" name="【庁舎】&#10;一人当たり面積最小値テキスト"/>
        <xdr:cNvSpPr txBox="1"/>
      </xdr:nvSpPr>
      <xdr:spPr>
        <a:xfrm>
          <a:off x="19547840"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34289</xdr:rowOff>
    </xdr:from>
    <xdr:to>
      <xdr:col>116</xdr:col>
      <xdr:colOff>152400</xdr:colOff>
      <xdr:row>108</xdr:row>
      <xdr:rowOff>34289</xdr:rowOff>
    </xdr:to>
    <xdr:cxnSp macro="">
      <xdr:nvCxnSpPr>
        <xdr:cNvPr id="798" name="直線コネクタ 797"/>
        <xdr:cNvCxnSpPr/>
      </xdr:nvCxnSpPr>
      <xdr:spPr>
        <a:xfrm>
          <a:off x="19443700" y="18139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106697</xdr:rowOff>
    </xdr:from>
    <xdr:ext cx="469744" cy="259045"/>
    <xdr:sp macro="" textlink="">
      <xdr:nvSpPr>
        <xdr:cNvPr id="799" name="【庁舎】&#10;一人当たり面積最大値テキスト"/>
        <xdr:cNvSpPr txBox="1"/>
      </xdr:nvSpPr>
      <xdr:spPr>
        <a:xfrm>
          <a:off x="19547840" y="1670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160020</xdr:rowOff>
    </xdr:from>
    <xdr:to>
      <xdr:col>116</xdr:col>
      <xdr:colOff>152400</xdr:colOff>
      <xdr:row>100</xdr:row>
      <xdr:rowOff>160020</xdr:rowOff>
    </xdr:to>
    <xdr:cxnSp macro="">
      <xdr:nvCxnSpPr>
        <xdr:cNvPr id="800" name="直線コネクタ 799"/>
        <xdr:cNvCxnSpPr/>
      </xdr:nvCxnSpPr>
      <xdr:spPr>
        <a:xfrm>
          <a:off x="19443700" y="1692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91457</xdr:rowOff>
    </xdr:from>
    <xdr:ext cx="469744" cy="259045"/>
    <xdr:sp macro="" textlink="">
      <xdr:nvSpPr>
        <xdr:cNvPr id="801" name="【庁舎】&#10;一人当たり面積平均値テキスト"/>
        <xdr:cNvSpPr txBox="1"/>
      </xdr:nvSpPr>
      <xdr:spPr>
        <a:xfrm>
          <a:off x="19547840" y="17693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113030</xdr:rowOff>
    </xdr:from>
    <xdr:to>
      <xdr:col>116</xdr:col>
      <xdr:colOff>114300</xdr:colOff>
      <xdr:row>106</xdr:row>
      <xdr:rowOff>43180</xdr:rowOff>
    </xdr:to>
    <xdr:sp macro="" textlink="">
      <xdr:nvSpPr>
        <xdr:cNvPr id="802" name="フローチャート: 判断 801"/>
        <xdr:cNvSpPr/>
      </xdr:nvSpPr>
      <xdr:spPr>
        <a:xfrm>
          <a:off x="19458940" y="1771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111125</xdr:rowOff>
    </xdr:from>
    <xdr:to>
      <xdr:col>112</xdr:col>
      <xdr:colOff>38100</xdr:colOff>
      <xdr:row>106</xdr:row>
      <xdr:rowOff>41275</xdr:rowOff>
    </xdr:to>
    <xdr:sp macro="" textlink="">
      <xdr:nvSpPr>
        <xdr:cNvPr id="803" name="フローチャート: 判断 802"/>
        <xdr:cNvSpPr/>
      </xdr:nvSpPr>
      <xdr:spPr>
        <a:xfrm>
          <a:off x="18735040" y="17713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42545</xdr:rowOff>
    </xdr:from>
    <xdr:to>
      <xdr:col>107</xdr:col>
      <xdr:colOff>101600</xdr:colOff>
      <xdr:row>105</xdr:row>
      <xdr:rowOff>144145</xdr:rowOff>
    </xdr:to>
    <xdr:sp macro="" textlink="">
      <xdr:nvSpPr>
        <xdr:cNvPr id="804" name="フローチャート: 判断 803"/>
        <xdr:cNvSpPr/>
      </xdr:nvSpPr>
      <xdr:spPr>
        <a:xfrm>
          <a:off x="1793748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6350</xdr:rowOff>
    </xdr:from>
    <xdr:to>
      <xdr:col>102</xdr:col>
      <xdr:colOff>165100</xdr:colOff>
      <xdr:row>106</xdr:row>
      <xdr:rowOff>107950</xdr:rowOff>
    </xdr:to>
    <xdr:sp macro="" textlink="">
      <xdr:nvSpPr>
        <xdr:cNvPr id="805" name="フローチャート: 判断 804"/>
        <xdr:cNvSpPr/>
      </xdr:nvSpPr>
      <xdr:spPr>
        <a:xfrm>
          <a:off x="1716278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6" name="テキスト ボックス 805"/>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7" name="テキスト ボックス 806"/>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8" name="テキスト ボックス 807"/>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9" name="テキスト ボックス 808"/>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0" name="テキスト ボックス 809"/>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109220</xdr:rowOff>
    </xdr:from>
    <xdr:to>
      <xdr:col>116</xdr:col>
      <xdr:colOff>114300</xdr:colOff>
      <xdr:row>101</xdr:row>
      <xdr:rowOff>39370</xdr:rowOff>
    </xdr:to>
    <xdr:sp macro="" textlink="">
      <xdr:nvSpPr>
        <xdr:cNvPr id="811" name="楕円 810"/>
        <xdr:cNvSpPr/>
      </xdr:nvSpPr>
      <xdr:spPr>
        <a:xfrm>
          <a:off x="19458940" y="16873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62247</xdr:rowOff>
    </xdr:from>
    <xdr:ext cx="469744" cy="259045"/>
    <xdr:sp macro="" textlink="">
      <xdr:nvSpPr>
        <xdr:cNvPr id="812" name="【庁舎】&#10;一人当たり面積該当値テキスト"/>
        <xdr:cNvSpPr txBox="1"/>
      </xdr:nvSpPr>
      <xdr:spPr>
        <a:xfrm>
          <a:off x="19547840" y="1682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135889</xdr:rowOff>
    </xdr:from>
    <xdr:to>
      <xdr:col>112</xdr:col>
      <xdr:colOff>38100</xdr:colOff>
      <xdr:row>101</xdr:row>
      <xdr:rowOff>66039</xdr:rowOff>
    </xdr:to>
    <xdr:sp macro="" textlink="">
      <xdr:nvSpPr>
        <xdr:cNvPr id="813" name="楕円 812"/>
        <xdr:cNvSpPr/>
      </xdr:nvSpPr>
      <xdr:spPr>
        <a:xfrm>
          <a:off x="18735040" y="168998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160020</xdr:rowOff>
    </xdr:from>
    <xdr:to>
      <xdr:col>116</xdr:col>
      <xdr:colOff>63500</xdr:colOff>
      <xdr:row>101</xdr:row>
      <xdr:rowOff>15239</xdr:rowOff>
    </xdr:to>
    <xdr:cxnSp macro="">
      <xdr:nvCxnSpPr>
        <xdr:cNvPr id="814" name="直線コネクタ 813"/>
        <xdr:cNvCxnSpPr/>
      </xdr:nvCxnSpPr>
      <xdr:spPr>
        <a:xfrm flipV="1">
          <a:off x="18778220" y="16924020"/>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158750</xdr:rowOff>
    </xdr:from>
    <xdr:to>
      <xdr:col>107</xdr:col>
      <xdr:colOff>101600</xdr:colOff>
      <xdr:row>101</xdr:row>
      <xdr:rowOff>88900</xdr:rowOff>
    </xdr:to>
    <xdr:sp macro="" textlink="">
      <xdr:nvSpPr>
        <xdr:cNvPr id="815" name="楕円 814"/>
        <xdr:cNvSpPr/>
      </xdr:nvSpPr>
      <xdr:spPr>
        <a:xfrm>
          <a:off x="17937480" y="16922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15239</xdr:rowOff>
    </xdr:from>
    <xdr:to>
      <xdr:col>111</xdr:col>
      <xdr:colOff>177800</xdr:colOff>
      <xdr:row>101</xdr:row>
      <xdr:rowOff>38100</xdr:rowOff>
    </xdr:to>
    <xdr:cxnSp macro="">
      <xdr:nvCxnSpPr>
        <xdr:cNvPr id="816" name="直線コネクタ 815"/>
        <xdr:cNvCxnSpPr/>
      </xdr:nvCxnSpPr>
      <xdr:spPr>
        <a:xfrm flipV="1">
          <a:off x="17988280" y="16946879"/>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32402</xdr:rowOff>
    </xdr:from>
    <xdr:ext cx="469744" cy="259045"/>
    <xdr:sp macro="" textlink="">
      <xdr:nvSpPr>
        <xdr:cNvPr id="817" name="n_1aveValue【庁舎】&#10;一人当たり面積"/>
        <xdr:cNvSpPr txBox="1"/>
      </xdr:nvSpPr>
      <xdr:spPr>
        <a:xfrm>
          <a:off x="18561127" y="178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135272</xdr:rowOff>
    </xdr:from>
    <xdr:ext cx="469744" cy="259045"/>
    <xdr:sp macro="" textlink="">
      <xdr:nvSpPr>
        <xdr:cNvPr id="818" name="n_2aveValue【庁舎】&#10;一人当たり面積"/>
        <xdr:cNvSpPr txBox="1"/>
      </xdr:nvSpPr>
      <xdr:spPr>
        <a:xfrm>
          <a:off x="17776267" y="1773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124477</xdr:rowOff>
    </xdr:from>
    <xdr:ext cx="469744" cy="259045"/>
    <xdr:sp macro="" textlink="">
      <xdr:nvSpPr>
        <xdr:cNvPr id="819" name="n_3aveValue【庁舎】&#10;一人当たり面積"/>
        <xdr:cNvSpPr txBox="1"/>
      </xdr:nvSpPr>
      <xdr:spPr>
        <a:xfrm>
          <a:off x="17001567" y="1755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82566</xdr:rowOff>
    </xdr:from>
    <xdr:ext cx="469744" cy="259045"/>
    <xdr:sp macro="" textlink="">
      <xdr:nvSpPr>
        <xdr:cNvPr id="820" name="n_1mainValue【庁舎】&#10;一人当たり面積"/>
        <xdr:cNvSpPr txBox="1"/>
      </xdr:nvSpPr>
      <xdr:spPr>
        <a:xfrm>
          <a:off x="18561127" y="166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105427</xdr:rowOff>
    </xdr:from>
    <xdr:ext cx="469744" cy="259045"/>
    <xdr:sp macro="" textlink="">
      <xdr:nvSpPr>
        <xdr:cNvPr id="821" name="n_2mainValue【庁舎】&#10;一人当たり面積"/>
        <xdr:cNvSpPr txBox="1"/>
      </xdr:nvSpPr>
      <xdr:spPr>
        <a:xfrm>
          <a:off x="17776267" y="1670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2" name="正方形/長方形 82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3" name="正方形/長方形 82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4" name="テキスト ボックス 82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体育館・プールと消防施設については、有形固定資産減価償却率が類似団体平均を下回っているものの、図書館と保健センター・保健所</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については、類似団体平均を上回っている。</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体育施設の整備のピークは</a:t>
          </a:r>
          <a:r>
            <a:rPr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1980</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年代で、平成</a:t>
          </a:r>
          <a:r>
            <a:rPr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年には佐渡市総合体育館が完成した。また、消防施設の多くは消防団の機械器具置場に関するもので、いずれも小規模でその多くは比較的近年に整備を進めたものである。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一人当たり面積については、保健センター・保健所は類似団体平均を下回っているものの、ほとんどの施設において類似団体平均を上回っている。</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合併前に整備された施設をそのまま引き継いでいる施設が多いことが要因である。今後も適正な管理や有効活用を図っていく。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x14ac:dyDescent="0.2"/>
  <cols>
    <col min="1" max="11" width="2.109375" style="187" customWidth="1"/>
    <col min="12" max="12" width="2.21875" style="187" customWidth="1"/>
    <col min="13" max="17" width="2.33203125" style="187" customWidth="1"/>
    <col min="18" max="119" width="2.109375" style="187" customWidth="1"/>
    <col min="120" max="16384" width="0" style="187" hidden="1"/>
  </cols>
  <sheetData>
    <row r="1" spans="1:119" ht="33" customHeight="1" x14ac:dyDescent="0.2">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 thickBot="1" x14ac:dyDescent="0.25">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5">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x14ac:dyDescent="0.2">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47919289</v>
      </c>
      <c r="BO4" s="461"/>
      <c r="BP4" s="461"/>
      <c r="BQ4" s="461"/>
      <c r="BR4" s="461"/>
      <c r="BS4" s="461"/>
      <c r="BT4" s="461"/>
      <c r="BU4" s="462"/>
      <c r="BV4" s="460">
        <v>49925710</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4.4000000000000004</v>
      </c>
      <c r="CU4" s="642"/>
      <c r="CV4" s="642"/>
      <c r="CW4" s="642"/>
      <c r="CX4" s="642"/>
      <c r="CY4" s="642"/>
      <c r="CZ4" s="642"/>
      <c r="DA4" s="643"/>
      <c r="DB4" s="641">
        <v>5.0999999999999996</v>
      </c>
      <c r="DC4" s="642"/>
      <c r="DD4" s="642"/>
      <c r="DE4" s="642"/>
      <c r="DF4" s="642"/>
      <c r="DG4" s="642"/>
      <c r="DH4" s="642"/>
      <c r="DI4" s="643"/>
      <c r="DJ4" s="185"/>
      <c r="DK4" s="185"/>
      <c r="DL4" s="185"/>
      <c r="DM4" s="185"/>
      <c r="DN4" s="185"/>
      <c r="DO4" s="185"/>
    </row>
    <row r="5" spans="1:119" ht="18.75" customHeight="1" x14ac:dyDescent="0.2">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45874752</v>
      </c>
      <c r="BO5" s="466"/>
      <c r="BP5" s="466"/>
      <c r="BQ5" s="466"/>
      <c r="BR5" s="466"/>
      <c r="BS5" s="466"/>
      <c r="BT5" s="466"/>
      <c r="BU5" s="467"/>
      <c r="BV5" s="465">
        <v>47456918</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91.9</v>
      </c>
      <c r="CU5" s="436"/>
      <c r="CV5" s="436"/>
      <c r="CW5" s="436"/>
      <c r="CX5" s="436"/>
      <c r="CY5" s="436"/>
      <c r="CZ5" s="436"/>
      <c r="DA5" s="437"/>
      <c r="DB5" s="435">
        <v>92.1</v>
      </c>
      <c r="DC5" s="436"/>
      <c r="DD5" s="436"/>
      <c r="DE5" s="436"/>
      <c r="DF5" s="436"/>
      <c r="DG5" s="436"/>
      <c r="DH5" s="436"/>
      <c r="DI5" s="437"/>
      <c r="DJ5" s="185"/>
      <c r="DK5" s="185"/>
      <c r="DL5" s="185"/>
      <c r="DM5" s="185"/>
      <c r="DN5" s="185"/>
      <c r="DO5" s="185"/>
    </row>
    <row r="6" spans="1:119" ht="18.75" customHeight="1" x14ac:dyDescent="0.2">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102</v>
      </c>
      <c r="AV6" s="523"/>
      <c r="AW6" s="523"/>
      <c r="AX6" s="523"/>
      <c r="AY6" s="445" t="s">
        <v>103</v>
      </c>
      <c r="AZ6" s="446"/>
      <c r="BA6" s="446"/>
      <c r="BB6" s="446"/>
      <c r="BC6" s="446"/>
      <c r="BD6" s="446"/>
      <c r="BE6" s="446"/>
      <c r="BF6" s="446"/>
      <c r="BG6" s="446"/>
      <c r="BH6" s="446"/>
      <c r="BI6" s="446"/>
      <c r="BJ6" s="446"/>
      <c r="BK6" s="446"/>
      <c r="BL6" s="446"/>
      <c r="BM6" s="447"/>
      <c r="BN6" s="465">
        <v>2044537</v>
      </c>
      <c r="BO6" s="466"/>
      <c r="BP6" s="466"/>
      <c r="BQ6" s="466"/>
      <c r="BR6" s="466"/>
      <c r="BS6" s="466"/>
      <c r="BT6" s="466"/>
      <c r="BU6" s="467"/>
      <c r="BV6" s="465">
        <v>2468792</v>
      </c>
      <c r="BW6" s="466"/>
      <c r="BX6" s="466"/>
      <c r="BY6" s="466"/>
      <c r="BZ6" s="466"/>
      <c r="CA6" s="466"/>
      <c r="CB6" s="466"/>
      <c r="CC6" s="467"/>
      <c r="CD6" s="474" t="s">
        <v>104</v>
      </c>
      <c r="CE6" s="475"/>
      <c r="CF6" s="475"/>
      <c r="CG6" s="475"/>
      <c r="CH6" s="475"/>
      <c r="CI6" s="475"/>
      <c r="CJ6" s="475"/>
      <c r="CK6" s="475"/>
      <c r="CL6" s="475"/>
      <c r="CM6" s="475"/>
      <c r="CN6" s="475"/>
      <c r="CO6" s="475"/>
      <c r="CP6" s="475"/>
      <c r="CQ6" s="475"/>
      <c r="CR6" s="475"/>
      <c r="CS6" s="476"/>
      <c r="CT6" s="615">
        <v>95.6</v>
      </c>
      <c r="CU6" s="616"/>
      <c r="CV6" s="616"/>
      <c r="CW6" s="616"/>
      <c r="CX6" s="616"/>
      <c r="CY6" s="616"/>
      <c r="CZ6" s="616"/>
      <c r="DA6" s="617"/>
      <c r="DB6" s="615">
        <v>95.9</v>
      </c>
      <c r="DC6" s="616"/>
      <c r="DD6" s="616"/>
      <c r="DE6" s="616"/>
      <c r="DF6" s="616"/>
      <c r="DG6" s="616"/>
      <c r="DH6" s="616"/>
      <c r="DI6" s="617"/>
      <c r="DJ6" s="185"/>
      <c r="DK6" s="185"/>
      <c r="DL6" s="185"/>
      <c r="DM6" s="185"/>
      <c r="DN6" s="185"/>
      <c r="DO6" s="185"/>
    </row>
    <row r="7" spans="1:119" ht="18.75" customHeight="1" x14ac:dyDescent="0.2">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105</v>
      </c>
      <c r="AN7" s="439"/>
      <c r="AO7" s="439"/>
      <c r="AP7" s="439"/>
      <c r="AQ7" s="439"/>
      <c r="AR7" s="439"/>
      <c r="AS7" s="439"/>
      <c r="AT7" s="440"/>
      <c r="AU7" s="522" t="s">
        <v>106</v>
      </c>
      <c r="AV7" s="523"/>
      <c r="AW7" s="523"/>
      <c r="AX7" s="523"/>
      <c r="AY7" s="445" t="s">
        <v>107</v>
      </c>
      <c r="AZ7" s="446"/>
      <c r="BA7" s="446"/>
      <c r="BB7" s="446"/>
      <c r="BC7" s="446"/>
      <c r="BD7" s="446"/>
      <c r="BE7" s="446"/>
      <c r="BF7" s="446"/>
      <c r="BG7" s="446"/>
      <c r="BH7" s="446"/>
      <c r="BI7" s="446"/>
      <c r="BJ7" s="446"/>
      <c r="BK7" s="446"/>
      <c r="BL7" s="446"/>
      <c r="BM7" s="447"/>
      <c r="BN7" s="465">
        <v>881080</v>
      </c>
      <c r="BO7" s="466"/>
      <c r="BP7" s="466"/>
      <c r="BQ7" s="466"/>
      <c r="BR7" s="466"/>
      <c r="BS7" s="466"/>
      <c r="BT7" s="466"/>
      <c r="BU7" s="467"/>
      <c r="BV7" s="465">
        <v>1070383</v>
      </c>
      <c r="BW7" s="466"/>
      <c r="BX7" s="466"/>
      <c r="BY7" s="466"/>
      <c r="BZ7" s="466"/>
      <c r="CA7" s="466"/>
      <c r="CB7" s="466"/>
      <c r="CC7" s="467"/>
      <c r="CD7" s="474" t="s">
        <v>108</v>
      </c>
      <c r="CE7" s="475"/>
      <c r="CF7" s="475"/>
      <c r="CG7" s="475"/>
      <c r="CH7" s="475"/>
      <c r="CI7" s="475"/>
      <c r="CJ7" s="475"/>
      <c r="CK7" s="475"/>
      <c r="CL7" s="475"/>
      <c r="CM7" s="475"/>
      <c r="CN7" s="475"/>
      <c r="CO7" s="475"/>
      <c r="CP7" s="475"/>
      <c r="CQ7" s="475"/>
      <c r="CR7" s="475"/>
      <c r="CS7" s="476"/>
      <c r="CT7" s="465">
        <v>26668527</v>
      </c>
      <c r="CU7" s="466"/>
      <c r="CV7" s="466"/>
      <c r="CW7" s="466"/>
      <c r="CX7" s="466"/>
      <c r="CY7" s="466"/>
      <c r="CZ7" s="466"/>
      <c r="DA7" s="467"/>
      <c r="DB7" s="465">
        <v>27159078</v>
      </c>
      <c r="DC7" s="466"/>
      <c r="DD7" s="466"/>
      <c r="DE7" s="466"/>
      <c r="DF7" s="466"/>
      <c r="DG7" s="466"/>
      <c r="DH7" s="466"/>
      <c r="DI7" s="467"/>
      <c r="DJ7" s="185"/>
      <c r="DK7" s="185"/>
      <c r="DL7" s="185"/>
      <c r="DM7" s="185"/>
      <c r="DN7" s="185"/>
      <c r="DO7" s="185"/>
    </row>
    <row r="8" spans="1:119" ht="18.75" customHeight="1" thickBot="1" x14ac:dyDescent="0.25">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109</v>
      </c>
      <c r="AN8" s="439"/>
      <c r="AO8" s="439"/>
      <c r="AP8" s="439"/>
      <c r="AQ8" s="439"/>
      <c r="AR8" s="439"/>
      <c r="AS8" s="439"/>
      <c r="AT8" s="440"/>
      <c r="AU8" s="522" t="s">
        <v>110</v>
      </c>
      <c r="AV8" s="523"/>
      <c r="AW8" s="523"/>
      <c r="AX8" s="523"/>
      <c r="AY8" s="445" t="s">
        <v>111</v>
      </c>
      <c r="AZ8" s="446"/>
      <c r="BA8" s="446"/>
      <c r="BB8" s="446"/>
      <c r="BC8" s="446"/>
      <c r="BD8" s="446"/>
      <c r="BE8" s="446"/>
      <c r="BF8" s="446"/>
      <c r="BG8" s="446"/>
      <c r="BH8" s="446"/>
      <c r="BI8" s="446"/>
      <c r="BJ8" s="446"/>
      <c r="BK8" s="446"/>
      <c r="BL8" s="446"/>
      <c r="BM8" s="447"/>
      <c r="BN8" s="465">
        <v>1163457</v>
      </c>
      <c r="BO8" s="466"/>
      <c r="BP8" s="466"/>
      <c r="BQ8" s="466"/>
      <c r="BR8" s="466"/>
      <c r="BS8" s="466"/>
      <c r="BT8" s="466"/>
      <c r="BU8" s="467"/>
      <c r="BV8" s="465">
        <v>1398409</v>
      </c>
      <c r="BW8" s="466"/>
      <c r="BX8" s="466"/>
      <c r="BY8" s="466"/>
      <c r="BZ8" s="466"/>
      <c r="CA8" s="466"/>
      <c r="CB8" s="466"/>
      <c r="CC8" s="467"/>
      <c r="CD8" s="474" t="s">
        <v>112</v>
      </c>
      <c r="CE8" s="475"/>
      <c r="CF8" s="475"/>
      <c r="CG8" s="475"/>
      <c r="CH8" s="475"/>
      <c r="CI8" s="475"/>
      <c r="CJ8" s="475"/>
      <c r="CK8" s="475"/>
      <c r="CL8" s="475"/>
      <c r="CM8" s="475"/>
      <c r="CN8" s="475"/>
      <c r="CO8" s="475"/>
      <c r="CP8" s="475"/>
      <c r="CQ8" s="475"/>
      <c r="CR8" s="475"/>
      <c r="CS8" s="476"/>
      <c r="CT8" s="578">
        <v>0.23</v>
      </c>
      <c r="CU8" s="579"/>
      <c r="CV8" s="579"/>
      <c r="CW8" s="579"/>
      <c r="CX8" s="579"/>
      <c r="CY8" s="579"/>
      <c r="CZ8" s="579"/>
      <c r="DA8" s="580"/>
      <c r="DB8" s="578">
        <v>0.23</v>
      </c>
      <c r="DC8" s="579"/>
      <c r="DD8" s="579"/>
      <c r="DE8" s="579"/>
      <c r="DF8" s="579"/>
      <c r="DG8" s="579"/>
      <c r="DH8" s="579"/>
      <c r="DI8" s="580"/>
      <c r="DJ8" s="185"/>
      <c r="DK8" s="185"/>
      <c r="DL8" s="185"/>
      <c r="DM8" s="185"/>
      <c r="DN8" s="185"/>
      <c r="DO8" s="185"/>
    </row>
    <row r="9" spans="1:119" ht="18.75" customHeight="1" thickBot="1" x14ac:dyDescent="0.25">
      <c r="A9" s="186"/>
      <c r="B9" s="604" t="s">
        <v>113</v>
      </c>
      <c r="C9" s="605"/>
      <c r="D9" s="605"/>
      <c r="E9" s="605"/>
      <c r="F9" s="605"/>
      <c r="G9" s="605"/>
      <c r="H9" s="605"/>
      <c r="I9" s="605"/>
      <c r="J9" s="605"/>
      <c r="K9" s="528"/>
      <c r="L9" s="606" t="s">
        <v>114</v>
      </c>
      <c r="M9" s="607"/>
      <c r="N9" s="607"/>
      <c r="O9" s="607"/>
      <c r="P9" s="607"/>
      <c r="Q9" s="608"/>
      <c r="R9" s="609">
        <v>57255</v>
      </c>
      <c r="S9" s="610"/>
      <c r="T9" s="610"/>
      <c r="U9" s="610"/>
      <c r="V9" s="611"/>
      <c r="W9" s="544" t="s">
        <v>115</v>
      </c>
      <c r="X9" s="545"/>
      <c r="Y9" s="545"/>
      <c r="Z9" s="545"/>
      <c r="AA9" s="545"/>
      <c r="AB9" s="545"/>
      <c r="AC9" s="545"/>
      <c r="AD9" s="545"/>
      <c r="AE9" s="545"/>
      <c r="AF9" s="545"/>
      <c r="AG9" s="545"/>
      <c r="AH9" s="545"/>
      <c r="AI9" s="545"/>
      <c r="AJ9" s="545"/>
      <c r="AK9" s="545"/>
      <c r="AL9" s="612"/>
      <c r="AM9" s="534" t="s">
        <v>116</v>
      </c>
      <c r="AN9" s="439"/>
      <c r="AO9" s="439"/>
      <c r="AP9" s="439"/>
      <c r="AQ9" s="439"/>
      <c r="AR9" s="439"/>
      <c r="AS9" s="439"/>
      <c r="AT9" s="440"/>
      <c r="AU9" s="522" t="s">
        <v>102</v>
      </c>
      <c r="AV9" s="523"/>
      <c r="AW9" s="523"/>
      <c r="AX9" s="523"/>
      <c r="AY9" s="445" t="s">
        <v>117</v>
      </c>
      <c r="AZ9" s="446"/>
      <c r="BA9" s="446"/>
      <c r="BB9" s="446"/>
      <c r="BC9" s="446"/>
      <c r="BD9" s="446"/>
      <c r="BE9" s="446"/>
      <c r="BF9" s="446"/>
      <c r="BG9" s="446"/>
      <c r="BH9" s="446"/>
      <c r="BI9" s="446"/>
      <c r="BJ9" s="446"/>
      <c r="BK9" s="446"/>
      <c r="BL9" s="446"/>
      <c r="BM9" s="447"/>
      <c r="BN9" s="465">
        <v>-234952</v>
      </c>
      <c r="BO9" s="466"/>
      <c r="BP9" s="466"/>
      <c r="BQ9" s="466"/>
      <c r="BR9" s="466"/>
      <c r="BS9" s="466"/>
      <c r="BT9" s="466"/>
      <c r="BU9" s="467"/>
      <c r="BV9" s="465">
        <v>383068</v>
      </c>
      <c r="BW9" s="466"/>
      <c r="BX9" s="466"/>
      <c r="BY9" s="466"/>
      <c r="BZ9" s="466"/>
      <c r="CA9" s="466"/>
      <c r="CB9" s="466"/>
      <c r="CC9" s="467"/>
      <c r="CD9" s="474" t="s">
        <v>118</v>
      </c>
      <c r="CE9" s="475"/>
      <c r="CF9" s="475"/>
      <c r="CG9" s="475"/>
      <c r="CH9" s="475"/>
      <c r="CI9" s="475"/>
      <c r="CJ9" s="475"/>
      <c r="CK9" s="475"/>
      <c r="CL9" s="475"/>
      <c r="CM9" s="475"/>
      <c r="CN9" s="475"/>
      <c r="CO9" s="475"/>
      <c r="CP9" s="475"/>
      <c r="CQ9" s="475"/>
      <c r="CR9" s="475"/>
      <c r="CS9" s="476"/>
      <c r="CT9" s="435">
        <v>20.100000000000001</v>
      </c>
      <c r="CU9" s="436"/>
      <c r="CV9" s="436"/>
      <c r="CW9" s="436"/>
      <c r="CX9" s="436"/>
      <c r="CY9" s="436"/>
      <c r="CZ9" s="436"/>
      <c r="DA9" s="437"/>
      <c r="DB9" s="435">
        <v>19.600000000000001</v>
      </c>
      <c r="DC9" s="436"/>
      <c r="DD9" s="436"/>
      <c r="DE9" s="436"/>
      <c r="DF9" s="436"/>
      <c r="DG9" s="436"/>
      <c r="DH9" s="436"/>
      <c r="DI9" s="437"/>
      <c r="DJ9" s="185"/>
      <c r="DK9" s="185"/>
      <c r="DL9" s="185"/>
      <c r="DM9" s="185"/>
      <c r="DN9" s="185"/>
      <c r="DO9" s="185"/>
    </row>
    <row r="10" spans="1:119" ht="18.75" customHeight="1" thickBot="1" x14ac:dyDescent="0.25">
      <c r="A10" s="186"/>
      <c r="B10" s="604"/>
      <c r="C10" s="605"/>
      <c r="D10" s="605"/>
      <c r="E10" s="605"/>
      <c r="F10" s="605"/>
      <c r="G10" s="605"/>
      <c r="H10" s="605"/>
      <c r="I10" s="605"/>
      <c r="J10" s="605"/>
      <c r="K10" s="528"/>
      <c r="L10" s="438" t="s">
        <v>119</v>
      </c>
      <c r="M10" s="439"/>
      <c r="N10" s="439"/>
      <c r="O10" s="439"/>
      <c r="P10" s="439"/>
      <c r="Q10" s="440"/>
      <c r="R10" s="441">
        <v>62727</v>
      </c>
      <c r="S10" s="442"/>
      <c r="T10" s="442"/>
      <c r="U10" s="442"/>
      <c r="V10" s="444"/>
      <c r="W10" s="613"/>
      <c r="X10" s="427"/>
      <c r="Y10" s="427"/>
      <c r="Z10" s="427"/>
      <c r="AA10" s="427"/>
      <c r="AB10" s="427"/>
      <c r="AC10" s="427"/>
      <c r="AD10" s="427"/>
      <c r="AE10" s="427"/>
      <c r="AF10" s="427"/>
      <c r="AG10" s="427"/>
      <c r="AH10" s="427"/>
      <c r="AI10" s="427"/>
      <c r="AJ10" s="427"/>
      <c r="AK10" s="427"/>
      <c r="AL10" s="614"/>
      <c r="AM10" s="534" t="s">
        <v>120</v>
      </c>
      <c r="AN10" s="439"/>
      <c r="AO10" s="439"/>
      <c r="AP10" s="439"/>
      <c r="AQ10" s="439"/>
      <c r="AR10" s="439"/>
      <c r="AS10" s="439"/>
      <c r="AT10" s="440"/>
      <c r="AU10" s="522" t="s">
        <v>121</v>
      </c>
      <c r="AV10" s="523"/>
      <c r="AW10" s="523"/>
      <c r="AX10" s="523"/>
      <c r="AY10" s="445" t="s">
        <v>122</v>
      </c>
      <c r="AZ10" s="446"/>
      <c r="BA10" s="446"/>
      <c r="BB10" s="446"/>
      <c r="BC10" s="446"/>
      <c r="BD10" s="446"/>
      <c r="BE10" s="446"/>
      <c r="BF10" s="446"/>
      <c r="BG10" s="446"/>
      <c r="BH10" s="446"/>
      <c r="BI10" s="446"/>
      <c r="BJ10" s="446"/>
      <c r="BK10" s="446"/>
      <c r="BL10" s="446"/>
      <c r="BM10" s="447"/>
      <c r="BN10" s="465">
        <v>710123</v>
      </c>
      <c r="BO10" s="466"/>
      <c r="BP10" s="466"/>
      <c r="BQ10" s="466"/>
      <c r="BR10" s="466"/>
      <c r="BS10" s="466"/>
      <c r="BT10" s="466"/>
      <c r="BU10" s="467"/>
      <c r="BV10" s="465">
        <v>518649</v>
      </c>
      <c r="BW10" s="466"/>
      <c r="BX10" s="466"/>
      <c r="BY10" s="466"/>
      <c r="BZ10" s="466"/>
      <c r="CA10" s="466"/>
      <c r="CB10" s="466"/>
      <c r="CC10" s="467"/>
      <c r="CD10" s="190" t="s">
        <v>123</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5">
      <c r="A11" s="186"/>
      <c r="B11" s="604"/>
      <c r="C11" s="605"/>
      <c r="D11" s="605"/>
      <c r="E11" s="605"/>
      <c r="F11" s="605"/>
      <c r="G11" s="605"/>
      <c r="H11" s="605"/>
      <c r="I11" s="605"/>
      <c r="J11" s="605"/>
      <c r="K11" s="528"/>
      <c r="L11" s="511" t="s">
        <v>124</v>
      </c>
      <c r="M11" s="512"/>
      <c r="N11" s="512"/>
      <c r="O11" s="512"/>
      <c r="P11" s="512"/>
      <c r="Q11" s="513"/>
      <c r="R11" s="601" t="s">
        <v>125</v>
      </c>
      <c r="S11" s="602"/>
      <c r="T11" s="602"/>
      <c r="U11" s="602"/>
      <c r="V11" s="603"/>
      <c r="W11" s="613"/>
      <c r="X11" s="427"/>
      <c r="Y11" s="427"/>
      <c r="Z11" s="427"/>
      <c r="AA11" s="427"/>
      <c r="AB11" s="427"/>
      <c r="AC11" s="427"/>
      <c r="AD11" s="427"/>
      <c r="AE11" s="427"/>
      <c r="AF11" s="427"/>
      <c r="AG11" s="427"/>
      <c r="AH11" s="427"/>
      <c r="AI11" s="427"/>
      <c r="AJ11" s="427"/>
      <c r="AK11" s="427"/>
      <c r="AL11" s="614"/>
      <c r="AM11" s="534" t="s">
        <v>126</v>
      </c>
      <c r="AN11" s="439"/>
      <c r="AO11" s="439"/>
      <c r="AP11" s="439"/>
      <c r="AQ11" s="439"/>
      <c r="AR11" s="439"/>
      <c r="AS11" s="439"/>
      <c r="AT11" s="440"/>
      <c r="AU11" s="522" t="s">
        <v>127</v>
      </c>
      <c r="AV11" s="523"/>
      <c r="AW11" s="523"/>
      <c r="AX11" s="523"/>
      <c r="AY11" s="445" t="s">
        <v>128</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129</v>
      </c>
      <c r="CE11" s="475"/>
      <c r="CF11" s="475"/>
      <c r="CG11" s="475"/>
      <c r="CH11" s="475"/>
      <c r="CI11" s="475"/>
      <c r="CJ11" s="475"/>
      <c r="CK11" s="475"/>
      <c r="CL11" s="475"/>
      <c r="CM11" s="475"/>
      <c r="CN11" s="475"/>
      <c r="CO11" s="475"/>
      <c r="CP11" s="475"/>
      <c r="CQ11" s="475"/>
      <c r="CR11" s="475"/>
      <c r="CS11" s="476"/>
      <c r="CT11" s="578" t="s">
        <v>130</v>
      </c>
      <c r="CU11" s="579"/>
      <c r="CV11" s="579"/>
      <c r="CW11" s="579"/>
      <c r="CX11" s="579"/>
      <c r="CY11" s="579"/>
      <c r="CZ11" s="579"/>
      <c r="DA11" s="580"/>
      <c r="DB11" s="578" t="s">
        <v>130</v>
      </c>
      <c r="DC11" s="579"/>
      <c r="DD11" s="579"/>
      <c r="DE11" s="579"/>
      <c r="DF11" s="579"/>
      <c r="DG11" s="579"/>
      <c r="DH11" s="579"/>
      <c r="DI11" s="580"/>
      <c r="DJ11" s="185"/>
      <c r="DK11" s="185"/>
      <c r="DL11" s="185"/>
      <c r="DM11" s="185"/>
      <c r="DN11" s="185"/>
      <c r="DO11" s="185"/>
    </row>
    <row r="12" spans="1:119" ht="18.75" customHeight="1" x14ac:dyDescent="0.2">
      <c r="A12" s="186"/>
      <c r="B12" s="581" t="s">
        <v>131</v>
      </c>
      <c r="C12" s="582"/>
      <c r="D12" s="582"/>
      <c r="E12" s="582"/>
      <c r="F12" s="582"/>
      <c r="G12" s="582"/>
      <c r="H12" s="582"/>
      <c r="I12" s="582"/>
      <c r="J12" s="582"/>
      <c r="K12" s="583"/>
      <c r="L12" s="590" t="s">
        <v>132</v>
      </c>
      <c r="M12" s="591"/>
      <c r="N12" s="591"/>
      <c r="O12" s="591"/>
      <c r="P12" s="591"/>
      <c r="Q12" s="592"/>
      <c r="R12" s="593">
        <v>55333</v>
      </c>
      <c r="S12" s="594"/>
      <c r="T12" s="594"/>
      <c r="U12" s="594"/>
      <c r="V12" s="595"/>
      <c r="W12" s="596" t="s">
        <v>1</v>
      </c>
      <c r="X12" s="523"/>
      <c r="Y12" s="523"/>
      <c r="Z12" s="523"/>
      <c r="AA12" s="523"/>
      <c r="AB12" s="597"/>
      <c r="AC12" s="522" t="s">
        <v>133</v>
      </c>
      <c r="AD12" s="523"/>
      <c r="AE12" s="523"/>
      <c r="AF12" s="523"/>
      <c r="AG12" s="597"/>
      <c r="AH12" s="522" t="s">
        <v>134</v>
      </c>
      <c r="AI12" s="523"/>
      <c r="AJ12" s="523"/>
      <c r="AK12" s="523"/>
      <c r="AL12" s="598"/>
      <c r="AM12" s="534" t="s">
        <v>135</v>
      </c>
      <c r="AN12" s="439"/>
      <c r="AO12" s="439"/>
      <c r="AP12" s="439"/>
      <c r="AQ12" s="439"/>
      <c r="AR12" s="439"/>
      <c r="AS12" s="439"/>
      <c r="AT12" s="440"/>
      <c r="AU12" s="522" t="s">
        <v>102</v>
      </c>
      <c r="AV12" s="523"/>
      <c r="AW12" s="523"/>
      <c r="AX12" s="523"/>
      <c r="AY12" s="445" t="s">
        <v>136</v>
      </c>
      <c r="AZ12" s="446"/>
      <c r="BA12" s="446"/>
      <c r="BB12" s="446"/>
      <c r="BC12" s="446"/>
      <c r="BD12" s="446"/>
      <c r="BE12" s="446"/>
      <c r="BF12" s="446"/>
      <c r="BG12" s="446"/>
      <c r="BH12" s="446"/>
      <c r="BI12" s="446"/>
      <c r="BJ12" s="446"/>
      <c r="BK12" s="446"/>
      <c r="BL12" s="446"/>
      <c r="BM12" s="447"/>
      <c r="BN12" s="465">
        <v>147897</v>
      </c>
      <c r="BO12" s="466"/>
      <c r="BP12" s="466"/>
      <c r="BQ12" s="466"/>
      <c r="BR12" s="466"/>
      <c r="BS12" s="466"/>
      <c r="BT12" s="466"/>
      <c r="BU12" s="467"/>
      <c r="BV12" s="465">
        <v>2888325</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138</v>
      </c>
      <c r="CU12" s="579"/>
      <c r="CV12" s="579"/>
      <c r="CW12" s="579"/>
      <c r="CX12" s="579"/>
      <c r="CY12" s="579"/>
      <c r="CZ12" s="579"/>
      <c r="DA12" s="580"/>
      <c r="DB12" s="578" t="s">
        <v>138</v>
      </c>
      <c r="DC12" s="579"/>
      <c r="DD12" s="579"/>
      <c r="DE12" s="579"/>
      <c r="DF12" s="579"/>
      <c r="DG12" s="579"/>
      <c r="DH12" s="579"/>
      <c r="DI12" s="580"/>
      <c r="DJ12" s="185"/>
      <c r="DK12" s="185"/>
      <c r="DL12" s="185"/>
      <c r="DM12" s="185"/>
      <c r="DN12" s="185"/>
      <c r="DO12" s="185"/>
    </row>
    <row r="13" spans="1:119" ht="18.75" customHeight="1" x14ac:dyDescent="0.2">
      <c r="A13" s="186"/>
      <c r="B13" s="584"/>
      <c r="C13" s="585"/>
      <c r="D13" s="585"/>
      <c r="E13" s="585"/>
      <c r="F13" s="585"/>
      <c r="G13" s="585"/>
      <c r="H13" s="585"/>
      <c r="I13" s="585"/>
      <c r="J13" s="585"/>
      <c r="K13" s="586"/>
      <c r="L13" s="196"/>
      <c r="M13" s="565" t="s">
        <v>139</v>
      </c>
      <c r="N13" s="566"/>
      <c r="O13" s="566"/>
      <c r="P13" s="566"/>
      <c r="Q13" s="567"/>
      <c r="R13" s="568">
        <v>55122</v>
      </c>
      <c r="S13" s="569"/>
      <c r="T13" s="569"/>
      <c r="U13" s="569"/>
      <c r="V13" s="570"/>
      <c r="W13" s="556" t="s">
        <v>140</v>
      </c>
      <c r="X13" s="478"/>
      <c r="Y13" s="478"/>
      <c r="Z13" s="478"/>
      <c r="AA13" s="478"/>
      <c r="AB13" s="479"/>
      <c r="AC13" s="441">
        <v>5862</v>
      </c>
      <c r="AD13" s="442"/>
      <c r="AE13" s="442"/>
      <c r="AF13" s="442"/>
      <c r="AG13" s="443"/>
      <c r="AH13" s="441">
        <v>6944</v>
      </c>
      <c r="AI13" s="442"/>
      <c r="AJ13" s="442"/>
      <c r="AK13" s="442"/>
      <c r="AL13" s="444"/>
      <c r="AM13" s="534" t="s">
        <v>141</v>
      </c>
      <c r="AN13" s="439"/>
      <c r="AO13" s="439"/>
      <c r="AP13" s="439"/>
      <c r="AQ13" s="439"/>
      <c r="AR13" s="439"/>
      <c r="AS13" s="439"/>
      <c r="AT13" s="440"/>
      <c r="AU13" s="522" t="s">
        <v>142</v>
      </c>
      <c r="AV13" s="523"/>
      <c r="AW13" s="523"/>
      <c r="AX13" s="523"/>
      <c r="AY13" s="445" t="s">
        <v>143</v>
      </c>
      <c r="AZ13" s="446"/>
      <c r="BA13" s="446"/>
      <c r="BB13" s="446"/>
      <c r="BC13" s="446"/>
      <c r="BD13" s="446"/>
      <c r="BE13" s="446"/>
      <c r="BF13" s="446"/>
      <c r="BG13" s="446"/>
      <c r="BH13" s="446"/>
      <c r="BI13" s="446"/>
      <c r="BJ13" s="446"/>
      <c r="BK13" s="446"/>
      <c r="BL13" s="446"/>
      <c r="BM13" s="447"/>
      <c r="BN13" s="465">
        <v>327274</v>
      </c>
      <c r="BO13" s="466"/>
      <c r="BP13" s="466"/>
      <c r="BQ13" s="466"/>
      <c r="BR13" s="466"/>
      <c r="BS13" s="466"/>
      <c r="BT13" s="466"/>
      <c r="BU13" s="467"/>
      <c r="BV13" s="465">
        <v>-1986608</v>
      </c>
      <c r="BW13" s="466"/>
      <c r="BX13" s="466"/>
      <c r="BY13" s="466"/>
      <c r="BZ13" s="466"/>
      <c r="CA13" s="466"/>
      <c r="CB13" s="466"/>
      <c r="CC13" s="467"/>
      <c r="CD13" s="474" t="s">
        <v>144</v>
      </c>
      <c r="CE13" s="475"/>
      <c r="CF13" s="475"/>
      <c r="CG13" s="475"/>
      <c r="CH13" s="475"/>
      <c r="CI13" s="475"/>
      <c r="CJ13" s="475"/>
      <c r="CK13" s="475"/>
      <c r="CL13" s="475"/>
      <c r="CM13" s="475"/>
      <c r="CN13" s="475"/>
      <c r="CO13" s="475"/>
      <c r="CP13" s="475"/>
      <c r="CQ13" s="475"/>
      <c r="CR13" s="475"/>
      <c r="CS13" s="476"/>
      <c r="CT13" s="435">
        <v>13.6</v>
      </c>
      <c r="CU13" s="436"/>
      <c r="CV13" s="436"/>
      <c r="CW13" s="436"/>
      <c r="CX13" s="436"/>
      <c r="CY13" s="436"/>
      <c r="CZ13" s="436"/>
      <c r="DA13" s="437"/>
      <c r="DB13" s="435">
        <v>13.6</v>
      </c>
      <c r="DC13" s="436"/>
      <c r="DD13" s="436"/>
      <c r="DE13" s="436"/>
      <c r="DF13" s="436"/>
      <c r="DG13" s="436"/>
      <c r="DH13" s="436"/>
      <c r="DI13" s="437"/>
      <c r="DJ13" s="185"/>
      <c r="DK13" s="185"/>
      <c r="DL13" s="185"/>
      <c r="DM13" s="185"/>
      <c r="DN13" s="185"/>
      <c r="DO13" s="185"/>
    </row>
    <row r="14" spans="1:119" ht="18.75" customHeight="1" thickBot="1" x14ac:dyDescent="0.25">
      <c r="A14" s="186"/>
      <c r="B14" s="584"/>
      <c r="C14" s="585"/>
      <c r="D14" s="585"/>
      <c r="E14" s="585"/>
      <c r="F14" s="585"/>
      <c r="G14" s="585"/>
      <c r="H14" s="585"/>
      <c r="I14" s="585"/>
      <c r="J14" s="585"/>
      <c r="K14" s="586"/>
      <c r="L14" s="558" t="s">
        <v>145</v>
      </c>
      <c r="M14" s="599"/>
      <c r="N14" s="599"/>
      <c r="O14" s="599"/>
      <c r="P14" s="599"/>
      <c r="Q14" s="600"/>
      <c r="R14" s="568">
        <v>56510</v>
      </c>
      <c r="S14" s="569"/>
      <c r="T14" s="569"/>
      <c r="U14" s="569"/>
      <c r="V14" s="570"/>
      <c r="W14" s="571"/>
      <c r="X14" s="481"/>
      <c r="Y14" s="481"/>
      <c r="Z14" s="481"/>
      <c r="AA14" s="481"/>
      <c r="AB14" s="482"/>
      <c r="AC14" s="561">
        <v>20.2</v>
      </c>
      <c r="AD14" s="562"/>
      <c r="AE14" s="562"/>
      <c r="AF14" s="562"/>
      <c r="AG14" s="563"/>
      <c r="AH14" s="561">
        <v>22.1</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146</v>
      </c>
      <c r="CE14" s="472"/>
      <c r="CF14" s="472"/>
      <c r="CG14" s="472"/>
      <c r="CH14" s="472"/>
      <c r="CI14" s="472"/>
      <c r="CJ14" s="472"/>
      <c r="CK14" s="472"/>
      <c r="CL14" s="472"/>
      <c r="CM14" s="472"/>
      <c r="CN14" s="472"/>
      <c r="CO14" s="472"/>
      <c r="CP14" s="472"/>
      <c r="CQ14" s="472"/>
      <c r="CR14" s="472"/>
      <c r="CS14" s="473"/>
      <c r="CT14" s="572">
        <v>127.4</v>
      </c>
      <c r="CU14" s="573"/>
      <c r="CV14" s="573"/>
      <c r="CW14" s="573"/>
      <c r="CX14" s="573"/>
      <c r="CY14" s="573"/>
      <c r="CZ14" s="573"/>
      <c r="DA14" s="574"/>
      <c r="DB14" s="572">
        <v>128</v>
      </c>
      <c r="DC14" s="573"/>
      <c r="DD14" s="573"/>
      <c r="DE14" s="573"/>
      <c r="DF14" s="573"/>
      <c r="DG14" s="573"/>
      <c r="DH14" s="573"/>
      <c r="DI14" s="574"/>
      <c r="DJ14" s="185"/>
      <c r="DK14" s="185"/>
      <c r="DL14" s="185"/>
      <c r="DM14" s="185"/>
      <c r="DN14" s="185"/>
      <c r="DO14" s="185"/>
    </row>
    <row r="15" spans="1:119" ht="18.75" customHeight="1" x14ac:dyDescent="0.2">
      <c r="A15" s="186"/>
      <c r="B15" s="584"/>
      <c r="C15" s="585"/>
      <c r="D15" s="585"/>
      <c r="E15" s="585"/>
      <c r="F15" s="585"/>
      <c r="G15" s="585"/>
      <c r="H15" s="585"/>
      <c r="I15" s="585"/>
      <c r="J15" s="585"/>
      <c r="K15" s="586"/>
      <c r="L15" s="196"/>
      <c r="M15" s="565" t="s">
        <v>139</v>
      </c>
      <c r="N15" s="566"/>
      <c r="O15" s="566"/>
      <c r="P15" s="566"/>
      <c r="Q15" s="567"/>
      <c r="R15" s="568">
        <v>56299</v>
      </c>
      <c r="S15" s="569"/>
      <c r="T15" s="569"/>
      <c r="U15" s="569"/>
      <c r="V15" s="570"/>
      <c r="W15" s="556" t="s">
        <v>147</v>
      </c>
      <c r="X15" s="478"/>
      <c r="Y15" s="478"/>
      <c r="Z15" s="478"/>
      <c r="AA15" s="478"/>
      <c r="AB15" s="479"/>
      <c r="AC15" s="441">
        <v>4885</v>
      </c>
      <c r="AD15" s="442"/>
      <c r="AE15" s="442"/>
      <c r="AF15" s="442"/>
      <c r="AG15" s="443"/>
      <c r="AH15" s="441">
        <v>5898</v>
      </c>
      <c r="AI15" s="442"/>
      <c r="AJ15" s="442"/>
      <c r="AK15" s="442"/>
      <c r="AL15" s="444"/>
      <c r="AM15" s="534"/>
      <c r="AN15" s="439"/>
      <c r="AO15" s="439"/>
      <c r="AP15" s="439"/>
      <c r="AQ15" s="439"/>
      <c r="AR15" s="439"/>
      <c r="AS15" s="439"/>
      <c r="AT15" s="440"/>
      <c r="AU15" s="522"/>
      <c r="AV15" s="523"/>
      <c r="AW15" s="523"/>
      <c r="AX15" s="523"/>
      <c r="AY15" s="457" t="s">
        <v>148</v>
      </c>
      <c r="AZ15" s="458"/>
      <c r="BA15" s="458"/>
      <c r="BB15" s="458"/>
      <c r="BC15" s="458"/>
      <c r="BD15" s="458"/>
      <c r="BE15" s="458"/>
      <c r="BF15" s="458"/>
      <c r="BG15" s="458"/>
      <c r="BH15" s="458"/>
      <c r="BI15" s="458"/>
      <c r="BJ15" s="458"/>
      <c r="BK15" s="458"/>
      <c r="BL15" s="458"/>
      <c r="BM15" s="459"/>
      <c r="BN15" s="460">
        <v>5405832</v>
      </c>
      <c r="BO15" s="461"/>
      <c r="BP15" s="461"/>
      <c r="BQ15" s="461"/>
      <c r="BR15" s="461"/>
      <c r="BS15" s="461"/>
      <c r="BT15" s="461"/>
      <c r="BU15" s="462"/>
      <c r="BV15" s="460">
        <v>5369336</v>
      </c>
      <c r="BW15" s="461"/>
      <c r="BX15" s="461"/>
      <c r="BY15" s="461"/>
      <c r="BZ15" s="461"/>
      <c r="CA15" s="461"/>
      <c r="CB15" s="461"/>
      <c r="CC15" s="462"/>
      <c r="CD15" s="575" t="s">
        <v>149</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2">
      <c r="A16" s="186"/>
      <c r="B16" s="584"/>
      <c r="C16" s="585"/>
      <c r="D16" s="585"/>
      <c r="E16" s="585"/>
      <c r="F16" s="585"/>
      <c r="G16" s="585"/>
      <c r="H16" s="585"/>
      <c r="I16" s="585"/>
      <c r="J16" s="585"/>
      <c r="K16" s="586"/>
      <c r="L16" s="558" t="s">
        <v>150</v>
      </c>
      <c r="M16" s="559"/>
      <c r="N16" s="559"/>
      <c r="O16" s="559"/>
      <c r="P16" s="559"/>
      <c r="Q16" s="560"/>
      <c r="R16" s="553" t="s">
        <v>151</v>
      </c>
      <c r="S16" s="554"/>
      <c r="T16" s="554"/>
      <c r="U16" s="554"/>
      <c r="V16" s="555"/>
      <c r="W16" s="571"/>
      <c r="X16" s="481"/>
      <c r="Y16" s="481"/>
      <c r="Z16" s="481"/>
      <c r="AA16" s="481"/>
      <c r="AB16" s="482"/>
      <c r="AC16" s="561">
        <v>16.8</v>
      </c>
      <c r="AD16" s="562"/>
      <c r="AE16" s="562"/>
      <c r="AF16" s="562"/>
      <c r="AG16" s="563"/>
      <c r="AH16" s="561">
        <v>18.8</v>
      </c>
      <c r="AI16" s="562"/>
      <c r="AJ16" s="562"/>
      <c r="AK16" s="562"/>
      <c r="AL16" s="564"/>
      <c r="AM16" s="534"/>
      <c r="AN16" s="439"/>
      <c r="AO16" s="439"/>
      <c r="AP16" s="439"/>
      <c r="AQ16" s="439"/>
      <c r="AR16" s="439"/>
      <c r="AS16" s="439"/>
      <c r="AT16" s="440"/>
      <c r="AU16" s="522"/>
      <c r="AV16" s="523"/>
      <c r="AW16" s="523"/>
      <c r="AX16" s="523"/>
      <c r="AY16" s="445" t="s">
        <v>152</v>
      </c>
      <c r="AZ16" s="446"/>
      <c r="BA16" s="446"/>
      <c r="BB16" s="446"/>
      <c r="BC16" s="446"/>
      <c r="BD16" s="446"/>
      <c r="BE16" s="446"/>
      <c r="BF16" s="446"/>
      <c r="BG16" s="446"/>
      <c r="BH16" s="446"/>
      <c r="BI16" s="446"/>
      <c r="BJ16" s="446"/>
      <c r="BK16" s="446"/>
      <c r="BL16" s="446"/>
      <c r="BM16" s="447"/>
      <c r="BN16" s="465">
        <v>23794518</v>
      </c>
      <c r="BO16" s="466"/>
      <c r="BP16" s="466"/>
      <c r="BQ16" s="466"/>
      <c r="BR16" s="466"/>
      <c r="BS16" s="466"/>
      <c r="BT16" s="466"/>
      <c r="BU16" s="467"/>
      <c r="BV16" s="465">
        <v>23615884</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x14ac:dyDescent="0.25">
      <c r="A17" s="186"/>
      <c r="B17" s="587"/>
      <c r="C17" s="588"/>
      <c r="D17" s="588"/>
      <c r="E17" s="588"/>
      <c r="F17" s="588"/>
      <c r="G17" s="588"/>
      <c r="H17" s="588"/>
      <c r="I17" s="588"/>
      <c r="J17" s="588"/>
      <c r="K17" s="589"/>
      <c r="L17" s="201"/>
      <c r="M17" s="550" t="s">
        <v>153</v>
      </c>
      <c r="N17" s="551"/>
      <c r="O17" s="551"/>
      <c r="P17" s="551"/>
      <c r="Q17" s="552"/>
      <c r="R17" s="553" t="s">
        <v>151</v>
      </c>
      <c r="S17" s="554"/>
      <c r="T17" s="554"/>
      <c r="U17" s="554"/>
      <c r="V17" s="555"/>
      <c r="W17" s="556" t="s">
        <v>154</v>
      </c>
      <c r="X17" s="478"/>
      <c r="Y17" s="478"/>
      <c r="Z17" s="478"/>
      <c r="AA17" s="478"/>
      <c r="AB17" s="479"/>
      <c r="AC17" s="441">
        <v>18248</v>
      </c>
      <c r="AD17" s="442"/>
      <c r="AE17" s="442"/>
      <c r="AF17" s="442"/>
      <c r="AG17" s="443"/>
      <c r="AH17" s="441">
        <v>18557</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6755597</v>
      </c>
      <c r="BO17" s="466"/>
      <c r="BP17" s="466"/>
      <c r="BQ17" s="466"/>
      <c r="BR17" s="466"/>
      <c r="BS17" s="466"/>
      <c r="BT17" s="466"/>
      <c r="BU17" s="467"/>
      <c r="BV17" s="465">
        <v>6707904</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x14ac:dyDescent="0.25">
      <c r="A18" s="186"/>
      <c r="B18" s="527" t="s">
        <v>156</v>
      </c>
      <c r="C18" s="528"/>
      <c r="D18" s="528"/>
      <c r="E18" s="529"/>
      <c r="F18" s="529"/>
      <c r="G18" s="529"/>
      <c r="H18" s="529"/>
      <c r="I18" s="529"/>
      <c r="J18" s="529"/>
      <c r="K18" s="529"/>
      <c r="L18" s="530">
        <v>855.67</v>
      </c>
      <c r="M18" s="530"/>
      <c r="N18" s="530"/>
      <c r="O18" s="530"/>
      <c r="P18" s="530"/>
      <c r="Q18" s="530"/>
      <c r="R18" s="531"/>
      <c r="S18" s="531"/>
      <c r="T18" s="531"/>
      <c r="U18" s="531"/>
      <c r="V18" s="532"/>
      <c r="W18" s="546"/>
      <c r="X18" s="547"/>
      <c r="Y18" s="547"/>
      <c r="Z18" s="547"/>
      <c r="AA18" s="547"/>
      <c r="AB18" s="557"/>
      <c r="AC18" s="429">
        <v>62.9</v>
      </c>
      <c r="AD18" s="430"/>
      <c r="AE18" s="430"/>
      <c r="AF18" s="430"/>
      <c r="AG18" s="533"/>
      <c r="AH18" s="429">
        <v>59.1</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24705027</v>
      </c>
      <c r="BO18" s="466"/>
      <c r="BP18" s="466"/>
      <c r="BQ18" s="466"/>
      <c r="BR18" s="466"/>
      <c r="BS18" s="466"/>
      <c r="BT18" s="466"/>
      <c r="BU18" s="467"/>
      <c r="BV18" s="465">
        <v>25281439</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x14ac:dyDescent="0.25">
      <c r="A19" s="186"/>
      <c r="B19" s="527" t="s">
        <v>158</v>
      </c>
      <c r="C19" s="528"/>
      <c r="D19" s="528"/>
      <c r="E19" s="529"/>
      <c r="F19" s="529"/>
      <c r="G19" s="529"/>
      <c r="H19" s="529"/>
      <c r="I19" s="529"/>
      <c r="J19" s="529"/>
      <c r="K19" s="529"/>
      <c r="L19" s="535">
        <v>67</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31662127</v>
      </c>
      <c r="BO19" s="466"/>
      <c r="BP19" s="466"/>
      <c r="BQ19" s="466"/>
      <c r="BR19" s="466"/>
      <c r="BS19" s="466"/>
      <c r="BT19" s="466"/>
      <c r="BU19" s="467"/>
      <c r="BV19" s="465">
        <v>34394272</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x14ac:dyDescent="0.25">
      <c r="A20" s="186"/>
      <c r="B20" s="527" t="s">
        <v>160</v>
      </c>
      <c r="C20" s="528"/>
      <c r="D20" s="528"/>
      <c r="E20" s="529"/>
      <c r="F20" s="529"/>
      <c r="G20" s="529"/>
      <c r="H20" s="529"/>
      <c r="I20" s="529"/>
      <c r="J20" s="529"/>
      <c r="K20" s="529"/>
      <c r="L20" s="535">
        <v>22401</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x14ac:dyDescent="0.2">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x14ac:dyDescent="0.25">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x14ac:dyDescent="0.2">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56764650</v>
      </c>
      <c r="BO23" s="466"/>
      <c r="BP23" s="466"/>
      <c r="BQ23" s="466"/>
      <c r="BR23" s="466"/>
      <c r="BS23" s="466"/>
      <c r="BT23" s="466"/>
      <c r="BU23" s="467"/>
      <c r="BV23" s="465">
        <v>57001312</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x14ac:dyDescent="0.25">
      <c r="A24" s="186"/>
      <c r="B24" s="497"/>
      <c r="C24" s="498"/>
      <c r="D24" s="499"/>
      <c r="E24" s="438" t="s">
        <v>169</v>
      </c>
      <c r="F24" s="439"/>
      <c r="G24" s="439"/>
      <c r="H24" s="439"/>
      <c r="I24" s="439"/>
      <c r="J24" s="439"/>
      <c r="K24" s="440"/>
      <c r="L24" s="441">
        <v>1</v>
      </c>
      <c r="M24" s="442"/>
      <c r="N24" s="442"/>
      <c r="O24" s="442"/>
      <c r="P24" s="443"/>
      <c r="Q24" s="441">
        <v>7500</v>
      </c>
      <c r="R24" s="442"/>
      <c r="S24" s="442"/>
      <c r="T24" s="442"/>
      <c r="U24" s="442"/>
      <c r="V24" s="443"/>
      <c r="W24" s="507"/>
      <c r="X24" s="498"/>
      <c r="Y24" s="499"/>
      <c r="Z24" s="438" t="s">
        <v>170</v>
      </c>
      <c r="AA24" s="439"/>
      <c r="AB24" s="439"/>
      <c r="AC24" s="439"/>
      <c r="AD24" s="439"/>
      <c r="AE24" s="439"/>
      <c r="AF24" s="439"/>
      <c r="AG24" s="440"/>
      <c r="AH24" s="441">
        <v>874</v>
      </c>
      <c r="AI24" s="442"/>
      <c r="AJ24" s="442"/>
      <c r="AK24" s="442"/>
      <c r="AL24" s="443"/>
      <c r="AM24" s="441">
        <v>2709400</v>
      </c>
      <c r="AN24" s="442"/>
      <c r="AO24" s="442"/>
      <c r="AP24" s="442"/>
      <c r="AQ24" s="442"/>
      <c r="AR24" s="443"/>
      <c r="AS24" s="441">
        <v>3100</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31674115</v>
      </c>
      <c r="BO24" s="466"/>
      <c r="BP24" s="466"/>
      <c r="BQ24" s="466"/>
      <c r="BR24" s="466"/>
      <c r="BS24" s="466"/>
      <c r="BT24" s="466"/>
      <c r="BU24" s="467"/>
      <c r="BV24" s="465">
        <v>32875088</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x14ac:dyDescent="0.2">
      <c r="A25" s="186"/>
      <c r="B25" s="497"/>
      <c r="C25" s="498"/>
      <c r="D25" s="499"/>
      <c r="E25" s="438" t="s">
        <v>172</v>
      </c>
      <c r="F25" s="439"/>
      <c r="G25" s="439"/>
      <c r="H25" s="439"/>
      <c r="I25" s="439"/>
      <c r="J25" s="439"/>
      <c r="K25" s="440"/>
      <c r="L25" s="441">
        <v>2</v>
      </c>
      <c r="M25" s="442"/>
      <c r="N25" s="442"/>
      <c r="O25" s="442"/>
      <c r="P25" s="443"/>
      <c r="Q25" s="441">
        <v>5850</v>
      </c>
      <c r="R25" s="442"/>
      <c r="S25" s="442"/>
      <c r="T25" s="442"/>
      <c r="U25" s="442"/>
      <c r="V25" s="443"/>
      <c r="W25" s="507"/>
      <c r="X25" s="498"/>
      <c r="Y25" s="499"/>
      <c r="Z25" s="438" t="s">
        <v>173</v>
      </c>
      <c r="AA25" s="439"/>
      <c r="AB25" s="439"/>
      <c r="AC25" s="439"/>
      <c r="AD25" s="439"/>
      <c r="AE25" s="439"/>
      <c r="AF25" s="439"/>
      <c r="AG25" s="440"/>
      <c r="AH25" s="441">
        <v>181</v>
      </c>
      <c r="AI25" s="442"/>
      <c r="AJ25" s="442"/>
      <c r="AK25" s="442"/>
      <c r="AL25" s="443"/>
      <c r="AM25" s="441">
        <v>582820</v>
      </c>
      <c r="AN25" s="442"/>
      <c r="AO25" s="442"/>
      <c r="AP25" s="442"/>
      <c r="AQ25" s="442"/>
      <c r="AR25" s="443"/>
      <c r="AS25" s="441">
        <v>3220</v>
      </c>
      <c r="AT25" s="442"/>
      <c r="AU25" s="442"/>
      <c r="AV25" s="442"/>
      <c r="AW25" s="442"/>
      <c r="AX25" s="444"/>
      <c r="AY25" s="457" t="s">
        <v>174</v>
      </c>
      <c r="AZ25" s="458"/>
      <c r="BA25" s="458"/>
      <c r="BB25" s="458"/>
      <c r="BC25" s="458"/>
      <c r="BD25" s="458"/>
      <c r="BE25" s="458"/>
      <c r="BF25" s="458"/>
      <c r="BG25" s="458"/>
      <c r="BH25" s="458"/>
      <c r="BI25" s="458"/>
      <c r="BJ25" s="458"/>
      <c r="BK25" s="458"/>
      <c r="BL25" s="458"/>
      <c r="BM25" s="459"/>
      <c r="BN25" s="460">
        <v>3676589</v>
      </c>
      <c r="BO25" s="461"/>
      <c r="BP25" s="461"/>
      <c r="BQ25" s="461"/>
      <c r="BR25" s="461"/>
      <c r="BS25" s="461"/>
      <c r="BT25" s="461"/>
      <c r="BU25" s="462"/>
      <c r="BV25" s="460">
        <v>4356577</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x14ac:dyDescent="0.2">
      <c r="A26" s="186"/>
      <c r="B26" s="497"/>
      <c r="C26" s="498"/>
      <c r="D26" s="499"/>
      <c r="E26" s="438" t="s">
        <v>175</v>
      </c>
      <c r="F26" s="439"/>
      <c r="G26" s="439"/>
      <c r="H26" s="439"/>
      <c r="I26" s="439"/>
      <c r="J26" s="439"/>
      <c r="K26" s="440"/>
      <c r="L26" s="441">
        <v>1</v>
      </c>
      <c r="M26" s="442"/>
      <c r="N26" s="442"/>
      <c r="O26" s="442"/>
      <c r="P26" s="443"/>
      <c r="Q26" s="441">
        <v>5300</v>
      </c>
      <c r="R26" s="442"/>
      <c r="S26" s="442"/>
      <c r="T26" s="442"/>
      <c r="U26" s="442"/>
      <c r="V26" s="443"/>
      <c r="W26" s="507"/>
      <c r="X26" s="498"/>
      <c r="Y26" s="499"/>
      <c r="Z26" s="438" t="s">
        <v>176</v>
      </c>
      <c r="AA26" s="520"/>
      <c r="AB26" s="520"/>
      <c r="AC26" s="520"/>
      <c r="AD26" s="520"/>
      <c r="AE26" s="520"/>
      <c r="AF26" s="520"/>
      <c r="AG26" s="521"/>
      <c r="AH26" s="441">
        <v>64</v>
      </c>
      <c r="AI26" s="442"/>
      <c r="AJ26" s="442"/>
      <c r="AK26" s="442"/>
      <c r="AL26" s="443"/>
      <c r="AM26" s="441">
        <v>180992</v>
      </c>
      <c r="AN26" s="442"/>
      <c r="AO26" s="442"/>
      <c r="AP26" s="442"/>
      <c r="AQ26" s="442"/>
      <c r="AR26" s="443"/>
      <c r="AS26" s="441">
        <v>2828</v>
      </c>
      <c r="AT26" s="442"/>
      <c r="AU26" s="442"/>
      <c r="AV26" s="442"/>
      <c r="AW26" s="442"/>
      <c r="AX26" s="444"/>
      <c r="AY26" s="474" t="s">
        <v>177</v>
      </c>
      <c r="AZ26" s="475"/>
      <c r="BA26" s="475"/>
      <c r="BB26" s="475"/>
      <c r="BC26" s="475"/>
      <c r="BD26" s="475"/>
      <c r="BE26" s="475"/>
      <c r="BF26" s="475"/>
      <c r="BG26" s="475"/>
      <c r="BH26" s="475"/>
      <c r="BI26" s="475"/>
      <c r="BJ26" s="475"/>
      <c r="BK26" s="475"/>
      <c r="BL26" s="475"/>
      <c r="BM26" s="476"/>
      <c r="BN26" s="465" t="s">
        <v>130</v>
      </c>
      <c r="BO26" s="466"/>
      <c r="BP26" s="466"/>
      <c r="BQ26" s="466"/>
      <c r="BR26" s="466"/>
      <c r="BS26" s="466"/>
      <c r="BT26" s="466"/>
      <c r="BU26" s="467"/>
      <c r="BV26" s="465" t="s">
        <v>130</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x14ac:dyDescent="0.25">
      <c r="A27" s="186"/>
      <c r="B27" s="497"/>
      <c r="C27" s="498"/>
      <c r="D27" s="499"/>
      <c r="E27" s="438" t="s">
        <v>178</v>
      </c>
      <c r="F27" s="439"/>
      <c r="G27" s="439"/>
      <c r="H27" s="439"/>
      <c r="I27" s="439"/>
      <c r="J27" s="439"/>
      <c r="K27" s="440"/>
      <c r="L27" s="441">
        <v>1</v>
      </c>
      <c r="M27" s="442"/>
      <c r="N27" s="442"/>
      <c r="O27" s="442"/>
      <c r="P27" s="443"/>
      <c r="Q27" s="441">
        <v>3479</v>
      </c>
      <c r="R27" s="442"/>
      <c r="S27" s="442"/>
      <c r="T27" s="442"/>
      <c r="U27" s="442"/>
      <c r="V27" s="443"/>
      <c r="W27" s="507"/>
      <c r="X27" s="498"/>
      <c r="Y27" s="499"/>
      <c r="Z27" s="438" t="s">
        <v>179</v>
      </c>
      <c r="AA27" s="439"/>
      <c r="AB27" s="439"/>
      <c r="AC27" s="439"/>
      <c r="AD27" s="439"/>
      <c r="AE27" s="439"/>
      <c r="AF27" s="439"/>
      <c r="AG27" s="440"/>
      <c r="AH27" s="441">
        <v>7</v>
      </c>
      <c r="AI27" s="442"/>
      <c r="AJ27" s="442"/>
      <c r="AK27" s="442"/>
      <c r="AL27" s="443"/>
      <c r="AM27" s="441">
        <v>25380</v>
      </c>
      <c r="AN27" s="442"/>
      <c r="AO27" s="442"/>
      <c r="AP27" s="442"/>
      <c r="AQ27" s="442"/>
      <c r="AR27" s="443"/>
      <c r="AS27" s="441">
        <v>3626</v>
      </c>
      <c r="AT27" s="442"/>
      <c r="AU27" s="442"/>
      <c r="AV27" s="442"/>
      <c r="AW27" s="442"/>
      <c r="AX27" s="444"/>
      <c r="AY27" s="471" t="s">
        <v>180</v>
      </c>
      <c r="AZ27" s="472"/>
      <c r="BA27" s="472"/>
      <c r="BB27" s="472"/>
      <c r="BC27" s="472"/>
      <c r="BD27" s="472"/>
      <c r="BE27" s="472"/>
      <c r="BF27" s="472"/>
      <c r="BG27" s="472"/>
      <c r="BH27" s="472"/>
      <c r="BI27" s="472"/>
      <c r="BJ27" s="472"/>
      <c r="BK27" s="472"/>
      <c r="BL27" s="472"/>
      <c r="BM27" s="473"/>
      <c r="BN27" s="468">
        <v>1004502</v>
      </c>
      <c r="BO27" s="469"/>
      <c r="BP27" s="469"/>
      <c r="BQ27" s="469"/>
      <c r="BR27" s="469"/>
      <c r="BS27" s="469"/>
      <c r="BT27" s="469"/>
      <c r="BU27" s="470"/>
      <c r="BV27" s="468">
        <v>1004330</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x14ac:dyDescent="0.2">
      <c r="A28" s="186"/>
      <c r="B28" s="497"/>
      <c r="C28" s="498"/>
      <c r="D28" s="499"/>
      <c r="E28" s="438" t="s">
        <v>181</v>
      </c>
      <c r="F28" s="439"/>
      <c r="G28" s="439"/>
      <c r="H28" s="439"/>
      <c r="I28" s="439"/>
      <c r="J28" s="439"/>
      <c r="K28" s="440"/>
      <c r="L28" s="441">
        <v>1</v>
      </c>
      <c r="M28" s="442"/>
      <c r="N28" s="442"/>
      <c r="O28" s="442"/>
      <c r="P28" s="443"/>
      <c r="Q28" s="441">
        <v>2851</v>
      </c>
      <c r="R28" s="442"/>
      <c r="S28" s="442"/>
      <c r="T28" s="442"/>
      <c r="U28" s="442"/>
      <c r="V28" s="443"/>
      <c r="W28" s="507"/>
      <c r="X28" s="498"/>
      <c r="Y28" s="499"/>
      <c r="Z28" s="438" t="s">
        <v>182</v>
      </c>
      <c r="AA28" s="439"/>
      <c r="AB28" s="439"/>
      <c r="AC28" s="439"/>
      <c r="AD28" s="439"/>
      <c r="AE28" s="439"/>
      <c r="AF28" s="439"/>
      <c r="AG28" s="440"/>
      <c r="AH28" s="441">
        <v>5</v>
      </c>
      <c r="AI28" s="442"/>
      <c r="AJ28" s="442"/>
      <c r="AK28" s="442"/>
      <c r="AL28" s="443"/>
      <c r="AM28" s="441">
        <v>9120</v>
      </c>
      <c r="AN28" s="442"/>
      <c r="AO28" s="442"/>
      <c r="AP28" s="442"/>
      <c r="AQ28" s="442"/>
      <c r="AR28" s="443"/>
      <c r="AS28" s="441">
        <v>1824</v>
      </c>
      <c r="AT28" s="442"/>
      <c r="AU28" s="442"/>
      <c r="AV28" s="442"/>
      <c r="AW28" s="442"/>
      <c r="AX28" s="444"/>
      <c r="AY28" s="448" t="s">
        <v>183</v>
      </c>
      <c r="AZ28" s="449"/>
      <c r="BA28" s="449"/>
      <c r="BB28" s="450"/>
      <c r="BC28" s="457" t="s">
        <v>48</v>
      </c>
      <c r="BD28" s="458"/>
      <c r="BE28" s="458"/>
      <c r="BF28" s="458"/>
      <c r="BG28" s="458"/>
      <c r="BH28" s="458"/>
      <c r="BI28" s="458"/>
      <c r="BJ28" s="458"/>
      <c r="BK28" s="458"/>
      <c r="BL28" s="458"/>
      <c r="BM28" s="459"/>
      <c r="BN28" s="460">
        <v>7739947</v>
      </c>
      <c r="BO28" s="461"/>
      <c r="BP28" s="461"/>
      <c r="BQ28" s="461"/>
      <c r="BR28" s="461"/>
      <c r="BS28" s="461"/>
      <c r="BT28" s="461"/>
      <c r="BU28" s="462"/>
      <c r="BV28" s="460">
        <v>7177721</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x14ac:dyDescent="0.2">
      <c r="A29" s="186"/>
      <c r="B29" s="497"/>
      <c r="C29" s="498"/>
      <c r="D29" s="499"/>
      <c r="E29" s="438" t="s">
        <v>184</v>
      </c>
      <c r="F29" s="439"/>
      <c r="G29" s="439"/>
      <c r="H29" s="439"/>
      <c r="I29" s="439"/>
      <c r="J29" s="439"/>
      <c r="K29" s="440"/>
      <c r="L29" s="441">
        <v>20</v>
      </c>
      <c r="M29" s="442"/>
      <c r="N29" s="442"/>
      <c r="O29" s="442"/>
      <c r="P29" s="443"/>
      <c r="Q29" s="441">
        <v>2682</v>
      </c>
      <c r="R29" s="442"/>
      <c r="S29" s="442"/>
      <c r="T29" s="442"/>
      <c r="U29" s="442"/>
      <c r="V29" s="443"/>
      <c r="W29" s="508"/>
      <c r="X29" s="509"/>
      <c r="Y29" s="510"/>
      <c r="Z29" s="438" t="s">
        <v>185</v>
      </c>
      <c r="AA29" s="439"/>
      <c r="AB29" s="439"/>
      <c r="AC29" s="439"/>
      <c r="AD29" s="439"/>
      <c r="AE29" s="439"/>
      <c r="AF29" s="439"/>
      <c r="AG29" s="440"/>
      <c r="AH29" s="441">
        <v>886</v>
      </c>
      <c r="AI29" s="442"/>
      <c r="AJ29" s="442"/>
      <c r="AK29" s="442"/>
      <c r="AL29" s="443"/>
      <c r="AM29" s="441">
        <v>2743900</v>
      </c>
      <c r="AN29" s="442"/>
      <c r="AO29" s="442"/>
      <c r="AP29" s="442"/>
      <c r="AQ29" s="442"/>
      <c r="AR29" s="443"/>
      <c r="AS29" s="441">
        <v>3097</v>
      </c>
      <c r="AT29" s="442"/>
      <c r="AU29" s="442"/>
      <c r="AV29" s="442"/>
      <c r="AW29" s="442"/>
      <c r="AX29" s="444"/>
      <c r="AY29" s="451"/>
      <c r="AZ29" s="452"/>
      <c r="BA29" s="452"/>
      <c r="BB29" s="453"/>
      <c r="BC29" s="445" t="s">
        <v>186</v>
      </c>
      <c r="BD29" s="446"/>
      <c r="BE29" s="446"/>
      <c r="BF29" s="446"/>
      <c r="BG29" s="446"/>
      <c r="BH29" s="446"/>
      <c r="BI29" s="446"/>
      <c r="BJ29" s="446"/>
      <c r="BK29" s="446"/>
      <c r="BL29" s="446"/>
      <c r="BM29" s="447"/>
      <c r="BN29" s="465">
        <v>1802048</v>
      </c>
      <c r="BO29" s="466"/>
      <c r="BP29" s="466"/>
      <c r="BQ29" s="466"/>
      <c r="BR29" s="466"/>
      <c r="BS29" s="466"/>
      <c r="BT29" s="466"/>
      <c r="BU29" s="467"/>
      <c r="BV29" s="465">
        <v>2053670</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x14ac:dyDescent="0.25">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187</v>
      </c>
      <c r="X30" s="518"/>
      <c r="Y30" s="518"/>
      <c r="Z30" s="518"/>
      <c r="AA30" s="518"/>
      <c r="AB30" s="518"/>
      <c r="AC30" s="518"/>
      <c r="AD30" s="518"/>
      <c r="AE30" s="518"/>
      <c r="AF30" s="518"/>
      <c r="AG30" s="519"/>
      <c r="AH30" s="429">
        <v>91.7</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10274764</v>
      </c>
      <c r="BO30" s="469"/>
      <c r="BP30" s="469"/>
      <c r="BQ30" s="469"/>
      <c r="BR30" s="469"/>
      <c r="BS30" s="469"/>
      <c r="BT30" s="469"/>
      <c r="BU30" s="470"/>
      <c r="BV30" s="468">
        <v>11123242</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2">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2">
      <c r="A32" s="186"/>
      <c r="B32" s="212"/>
      <c r="C32" s="213" t="s">
        <v>188</v>
      </c>
      <c r="D32" s="213"/>
      <c r="E32" s="213"/>
      <c r="F32" s="210"/>
      <c r="G32" s="210"/>
      <c r="H32" s="210"/>
      <c r="I32" s="210"/>
      <c r="J32" s="210"/>
      <c r="K32" s="210"/>
      <c r="L32" s="210"/>
      <c r="M32" s="210"/>
      <c r="N32" s="210"/>
      <c r="O32" s="210"/>
      <c r="P32" s="210"/>
      <c r="Q32" s="210"/>
      <c r="R32" s="210"/>
      <c r="S32" s="210"/>
      <c r="T32" s="210"/>
      <c r="U32" s="210" t="s">
        <v>189</v>
      </c>
      <c r="V32" s="210"/>
      <c r="W32" s="210"/>
      <c r="X32" s="210"/>
      <c r="Y32" s="210"/>
      <c r="Z32" s="210"/>
      <c r="AA32" s="210"/>
      <c r="AB32" s="210"/>
      <c r="AC32" s="210"/>
      <c r="AD32" s="210"/>
      <c r="AE32" s="210"/>
      <c r="AF32" s="210"/>
      <c r="AG32" s="210"/>
      <c r="AH32" s="210"/>
      <c r="AI32" s="210"/>
      <c r="AJ32" s="210"/>
      <c r="AK32" s="210"/>
      <c r="AL32" s="210"/>
      <c r="AM32" s="214" t="s">
        <v>190</v>
      </c>
      <c r="AN32" s="210"/>
      <c r="AO32" s="210"/>
      <c r="AP32" s="210"/>
      <c r="AQ32" s="210"/>
      <c r="AR32" s="210"/>
      <c r="AS32" s="214"/>
      <c r="AT32" s="214"/>
      <c r="AU32" s="214"/>
      <c r="AV32" s="214"/>
      <c r="AW32" s="214"/>
      <c r="AX32" s="214"/>
      <c r="AY32" s="214"/>
      <c r="AZ32" s="214"/>
      <c r="BA32" s="214"/>
      <c r="BB32" s="210"/>
      <c r="BC32" s="214"/>
      <c r="BD32" s="210"/>
      <c r="BE32" s="214" t="s">
        <v>191</v>
      </c>
      <c r="BF32" s="210"/>
      <c r="BG32" s="210"/>
      <c r="BH32" s="210"/>
      <c r="BI32" s="210"/>
      <c r="BJ32" s="214"/>
      <c r="BK32" s="214"/>
      <c r="BL32" s="214"/>
      <c r="BM32" s="214"/>
      <c r="BN32" s="214"/>
      <c r="BO32" s="214"/>
      <c r="BP32" s="214"/>
      <c r="BQ32" s="214"/>
      <c r="BR32" s="210"/>
      <c r="BS32" s="210"/>
      <c r="BT32" s="210"/>
      <c r="BU32" s="210"/>
      <c r="BV32" s="210"/>
      <c r="BW32" s="210" t="s">
        <v>192</v>
      </c>
      <c r="BX32" s="210"/>
      <c r="BY32" s="210"/>
      <c r="BZ32" s="210"/>
      <c r="CA32" s="210"/>
      <c r="CB32" s="214"/>
      <c r="CC32" s="214"/>
      <c r="CD32" s="214"/>
      <c r="CE32" s="214"/>
      <c r="CF32" s="214"/>
      <c r="CG32" s="214"/>
      <c r="CH32" s="214"/>
      <c r="CI32" s="214"/>
      <c r="CJ32" s="214"/>
      <c r="CK32" s="214"/>
      <c r="CL32" s="214"/>
      <c r="CM32" s="214"/>
      <c r="CN32" s="214"/>
      <c r="CO32" s="214" t="s">
        <v>193</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2">
      <c r="A33" s="186"/>
      <c r="B33" s="212"/>
      <c r="C33" s="428" t="s">
        <v>194</v>
      </c>
      <c r="D33" s="428"/>
      <c r="E33" s="427" t="s">
        <v>195</v>
      </c>
      <c r="F33" s="427"/>
      <c r="G33" s="427"/>
      <c r="H33" s="427"/>
      <c r="I33" s="427"/>
      <c r="J33" s="427"/>
      <c r="K33" s="427"/>
      <c r="L33" s="427"/>
      <c r="M33" s="427"/>
      <c r="N33" s="427"/>
      <c r="O33" s="427"/>
      <c r="P33" s="427"/>
      <c r="Q33" s="427"/>
      <c r="R33" s="427"/>
      <c r="S33" s="427"/>
      <c r="T33" s="215"/>
      <c r="U33" s="428" t="s">
        <v>194</v>
      </c>
      <c r="V33" s="428"/>
      <c r="W33" s="427" t="s">
        <v>196</v>
      </c>
      <c r="X33" s="427"/>
      <c r="Y33" s="427"/>
      <c r="Z33" s="427"/>
      <c r="AA33" s="427"/>
      <c r="AB33" s="427"/>
      <c r="AC33" s="427"/>
      <c r="AD33" s="427"/>
      <c r="AE33" s="427"/>
      <c r="AF33" s="427"/>
      <c r="AG33" s="427"/>
      <c r="AH33" s="427"/>
      <c r="AI33" s="427"/>
      <c r="AJ33" s="427"/>
      <c r="AK33" s="427"/>
      <c r="AL33" s="215"/>
      <c r="AM33" s="428" t="s">
        <v>194</v>
      </c>
      <c r="AN33" s="428"/>
      <c r="AO33" s="427" t="s">
        <v>196</v>
      </c>
      <c r="AP33" s="427"/>
      <c r="AQ33" s="427"/>
      <c r="AR33" s="427"/>
      <c r="AS33" s="427"/>
      <c r="AT33" s="427"/>
      <c r="AU33" s="427"/>
      <c r="AV33" s="427"/>
      <c r="AW33" s="427"/>
      <c r="AX33" s="427"/>
      <c r="AY33" s="427"/>
      <c r="AZ33" s="427"/>
      <c r="BA33" s="427"/>
      <c r="BB33" s="427"/>
      <c r="BC33" s="427"/>
      <c r="BD33" s="216"/>
      <c r="BE33" s="427" t="s">
        <v>197</v>
      </c>
      <c r="BF33" s="427"/>
      <c r="BG33" s="427" t="s">
        <v>198</v>
      </c>
      <c r="BH33" s="427"/>
      <c r="BI33" s="427"/>
      <c r="BJ33" s="427"/>
      <c r="BK33" s="427"/>
      <c r="BL33" s="427"/>
      <c r="BM33" s="427"/>
      <c r="BN33" s="427"/>
      <c r="BO33" s="427"/>
      <c r="BP33" s="427"/>
      <c r="BQ33" s="427"/>
      <c r="BR33" s="427"/>
      <c r="BS33" s="427"/>
      <c r="BT33" s="427"/>
      <c r="BU33" s="427"/>
      <c r="BV33" s="216"/>
      <c r="BW33" s="428" t="s">
        <v>197</v>
      </c>
      <c r="BX33" s="428"/>
      <c r="BY33" s="427" t="s">
        <v>199</v>
      </c>
      <c r="BZ33" s="427"/>
      <c r="CA33" s="427"/>
      <c r="CB33" s="427"/>
      <c r="CC33" s="427"/>
      <c r="CD33" s="427"/>
      <c r="CE33" s="427"/>
      <c r="CF33" s="427"/>
      <c r="CG33" s="427"/>
      <c r="CH33" s="427"/>
      <c r="CI33" s="427"/>
      <c r="CJ33" s="427"/>
      <c r="CK33" s="427"/>
      <c r="CL33" s="427"/>
      <c r="CM33" s="427"/>
      <c r="CN33" s="215"/>
      <c r="CO33" s="428" t="s">
        <v>194</v>
      </c>
      <c r="CP33" s="428"/>
      <c r="CQ33" s="427" t="s">
        <v>200</v>
      </c>
      <c r="CR33" s="427"/>
      <c r="CS33" s="427"/>
      <c r="CT33" s="427"/>
      <c r="CU33" s="427"/>
      <c r="CV33" s="427"/>
      <c r="CW33" s="427"/>
      <c r="CX33" s="427"/>
      <c r="CY33" s="427"/>
      <c r="CZ33" s="427"/>
      <c r="DA33" s="427"/>
      <c r="DB33" s="427"/>
      <c r="DC33" s="427"/>
      <c r="DD33" s="427"/>
      <c r="DE33" s="427"/>
      <c r="DF33" s="215"/>
      <c r="DG33" s="426" t="s">
        <v>201</v>
      </c>
      <c r="DH33" s="426"/>
      <c r="DI33" s="217"/>
      <c r="DJ33" s="185"/>
      <c r="DK33" s="185"/>
      <c r="DL33" s="185"/>
      <c r="DM33" s="185"/>
      <c r="DN33" s="185"/>
      <c r="DO33" s="185"/>
    </row>
    <row r="34" spans="1:119" ht="32.25" customHeight="1" x14ac:dyDescent="0.2">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7</v>
      </c>
      <c r="AN34" s="424"/>
      <c r="AO34" s="423" t="str">
        <f>IF('各会計、関係団体の財政状況及び健全化判断比率'!B33="","",'各会計、関係団体の財政状況及び健全化判断比率'!B33)</f>
        <v>病院事業会計</v>
      </c>
      <c r="AP34" s="423"/>
      <c r="AQ34" s="423"/>
      <c r="AR34" s="423"/>
      <c r="AS34" s="423"/>
      <c r="AT34" s="423"/>
      <c r="AU34" s="423"/>
      <c r="AV34" s="423"/>
      <c r="AW34" s="423"/>
      <c r="AX34" s="423"/>
      <c r="AY34" s="423"/>
      <c r="AZ34" s="423"/>
      <c r="BA34" s="423"/>
      <c r="BB34" s="423"/>
      <c r="BC34" s="423"/>
      <c r="BD34" s="213"/>
      <c r="BE34" s="424">
        <f>IF(BG34="","",MAX(C34:D43,U34:V43,AM34:AN43)+1)</f>
        <v>9</v>
      </c>
      <c r="BF34" s="424"/>
      <c r="BG34" s="423" t="str">
        <f>IF('各会計、関係団体の財政状況及び健全化判断比率'!B35="","",'各会計、関係団体の財政状況及び健全化判断比率'!B35)</f>
        <v>下水道特別会計</v>
      </c>
      <c r="BH34" s="423"/>
      <c r="BI34" s="423"/>
      <c r="BJ34" s="423"/>
      <c r="BK34" s="423"/>
      <c r="BL34" s="423"/>
      <c r="BM34" s="423"/>
      <c r="BN34" s="423"/>
      <c r="BO34" s="423"/>
      <c r="BP34" s="423"/>
      <c r="BQ34" s="423"/>
      <c r="BR34" s="423"/>
      <c r="BS34" s="423"/>
      <c r="BT34" s="423"/>
      <c r="BU34" s="423"/>
      <c r="BV34" s="213"/>
      <c r="BW34" s="424">
        <f>IF(BY34="","",MAX(C34:D43,U34:V43,AM34:AN43,BE34:BF43)+1)</f>
        <v>11</v>
      </c>
      <c r="BX34" s="424"/>
      <c r="BY34" s="423" t="str">
        <f>IF('各会計、関係団体の財政状況及び健全化判断比率'!B68="","",'各会計、関係団体の財政状況及び健全化判断比率'!B68)</f>
        <v>新潟県市町村総合事務組合
　【一般会計】</v>
      </c>
      <c r="BZ34" s="423"/>
      <c r="CA34" s="423"/>
      <c r="CB34" s="423"/>
      <c r="CC34" s="423"/>
      <c r="CD34" s="423"/>
      <c r="CE34" s="423"/>
      <c r="CF34" s="423"/>
      <c r="CG34" s="423"/>
      <c r="CH34" s="423"/>
      <c r="CI34" s="423"/>
      <c r="CJ34" s="423"/>
      <c r="CK34" s="423"/>
      <c r="CL34" s="423"/>
      <c r="CM34" s="423"/>
      <c r="CN34" s="213"/>
      <c r="CO34" s="424">
        <f>IF(CQ34="","",MAX(C34:D43,U34:V43,AM34:AN43,BE34:BF43,BW34:BX43)+1)</f>
        <v>19</v>
      </c>
      <c r="CP34" s="424"/>
      <c r="CQ34" s="423" t="str">
        <f>IF('各会計、関係団体の財政状況及び健全化判断比率'!BS7="","",'各会計、関係団体の財政状況及び健全化判断比率'!BS7)</f>
        <v>両津温泉</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x14ac:dyDescent="0.2">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後期高齢者医療特別会計</v>
      </c>
      <c r="X35" s="423"/>
      <c r="Y35" s="423"/>
      <c r="Z35" s="423"/>
      <c r="AA35" s="423"/>
      <c r="AB35" s="423"/>
      <c r="AC35" s="423"/>
      <c r="AD35" s="423"/>
      <c r="AE35" s="423"/>
      <c r="AF35" s="423"/>
      <c r="AG35" s="423"/>
      <c r="AH35" s="423"/>
      <c r="AI35" s="423"/>
      <c r="AJ35" s="423"/>
      <c r="AK35" s="423"/>
      <c r="AL35" s="213"/>
      <c r="AM35" s="424">
        <f t="shared" ref="AM35:AM43" si="0">IF(AO35="","",AM34+1)</f>
        <v>8</v>
      </c>
      <c r="AN35" s="424"/>
      <c r="AO35" s="423" t="str">
        <f>IF('各会計、関係団体の財政状況及び健全化判断比率'!B34="","",'各会計、関係団体の財政状況及び健全化判断比率'!B34)</f>
        <v>水道事業会計</v>
      </c>
      <c r="AP35" s="423"/>
      <c r="AQ35" s="423"/>
      <c r="AR35" s="423"/>
      <c r="AS35" s="423"/>
      <c r="AT35" s="423"/>
      <c r="AU35" s="423"/>
      <c r="AV35" s="423"/>
      <c r="AW35" s="423"/>
      <c r="AX35" s="423"/>
      <c r="AY35" s="423"/>
      <c r="AZ35" s="423"/>
      <c r="BA35" s="423"/>
      <c r="BB35" s="423"/>
      <c r="BC35" s="423"/>
      <c r="BD35" s="213"/>
      <c r="BE35" s="424">
        <f t="shared" ref="BE35:BE43" si="1">IF(BG35="","",BE34+1)</f>
        <v>10</v>
      </c>
      <c r="BF35" s="424"/>
      <c r="BG35" s="423" t="str">
        <f>IF('各会計、関係団体の財政状況及び健全化判断比率'!B36="","",'各会計、関係団体の財政状況及び健全化判断比率'!B36)</f>
        <v>小水力発電特別会計</v>
      </c>
      <c r="BH35" s="423"/>
      <c r="BI35" s="423"/>
      <c r="BJ35" s="423"/>
      <c r="BK35" s="423"/>
      <c r="BL35" s="423"/>
      <c r="BM35" s="423"/>
      <c r="BN35" s="423"/>
      <c r="BO35" s="423"/>
      <c r="BP35" s="423"/>
      <c r="BQ35" s="423"/>
      <c r="BR35" s="423"/>
      <c r="BS35" s="423"/>
      <c r="BT35" s="423"/>
      <c r="BU35" s="423"/>
      <c r="BV35" s="213"/>
      <c r="BW35" s="424">
        <f t="shared" ref="BW35:BW43" si="2">IF(BY35="","",BW34+1)</f>
        <v>12</v>
      </c>
      <c r="BX35" s="424"/>
      <c r="BY35" s="423" t="str">
        <f>IF('各会計、関係団体の財政状況及び健全化判断比率'!B69="","",'各会計、関係団体の財政状況及び健全化判断比率'!B69)</f>
        <v>新潟県市町村総合事務組合
　【職員退職手当支給事業特別会計】</v>
      </c>
      <c r="BZ35" s="423"/>
      <c r="CA35" s="423"/>
      <c r="CB35" s="423"/>
      <c r="CC35" s="423"/>
      <c r="CD35" s="423"/>
      <c r="CE35" s="423"/>
      <c r="CF35" s="423"/>
      <c r="CG35" s="423"/>
      <c r="CH35" s="423"/>
      <c r="CI35" s="423"/>
      <c r="CJ35" s="423"/>
      <c r="CK35" s="423"/>
      <c r="CL35" s="423"/>
      <c r="CM35" s="423"/>
      <c r="CN35" s="213"/>
      <c r="CO35" s="424">
        <f t="shared" ref="CO35:CO43" si="3">IF(CQ35="","",CO34+1)</f>
        <v>20</v>
      </c>
      <c r="CP35" s="424"/>
      <c r="CQ35" s="423" t="str">
        <f>IF('各会計、関係団体の財政状況及び健全化判断比率'!BS8="","",'各会計、関係団体の財政状況及び健全化判断比率'!BS8)</f>
        <v>佐渡市土地開発公社</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x14ac:dyDescent="0.2">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介護保険特別会計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13</v>
      </c>
      <c r="BX36" s="424"/>
      <c r="BY36" s="423" t="str">
        <f>IF('各会計、関係団体の財政状況及び健全化判断比率'!B70="","",'各会計、関係団体の財政状況及び健全化判断比率'!B70)</f>
        <v>新潟県市町村総合事務組合
　【消防団員等公務災害補償事業特別会計】</v>
      </c>
      <c r="BZ36" s="423"/>
      <c r="CA36" s="423"/>
      <c r="CB36" s="423"/>
      <c r="CC36" s="423"/>
      <c r="CD36" s="423"/>
      <c r="CE36" s="423"/>
      <c r="CF36" s="423"/>
      <c r="CG36" s="423"/>
      <c r="CH36" s="423"/>
      <c r="CI36" s="423"/>
      <c r="CJ36" s="423"/>
      <c r="CK36" s="423"/>
      <c r="CL36" s="423"/>
      <c r="CM36" s="423"/>
      <c r="CN36" s="213"/>
      <c r="CO36" s="424">
        <f t="shared" si="3"/>
        <v>21</v>
      </c>
      <c r="CP36" s="424"/>
      <c r="CQ36" s="423" t="str">
        <f>IF('各会計、関係団体の財政状況及び健全化判断比率'!BS9="","",'各会計、関係団体の財政状況及び健全化判断比率'!BS9)</f>
        <v>真野自然活用村公社</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x14ac:dyDescent="0.2">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5</v>
      </c>
      <c r="V37" s="424"/>
      <c r="W37" s="423" t="str">
        <f>IF('各会計、関係団体の財政状況及び健全化判断比率'!B31="","",'各会計、関係団体の財政状況及び健全化判断比率'!B31)</f>
        <v>歌代の里特別会計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14</v>
      </c>
      <c r="BX37" s="424"/>
      <c r="BY37" s="423" t="str">
        <f>IF('各会計、関係団体の財政状況及び健全化判断比率'!B71="","",'各会計、関係団体の財政状況及び健全化判断比率'!B71)</f>
        <v>新潟県市町村総合事務組合
　【消防賞じゅつ金支給事業特別会計】</v>
      </c>
      <c r="BZ37" s="423"/>
      <c r="CA37" s="423"/>
      <c r="CB37" s="423"/>
      <c r="CC37" s="423"/>
      <c r="CD37" s="423"/>
      <c r="CE37" s="423"/>
      <c r="CF37" s="423"/>
      <c r="CG37" s="423"/>
      <c r="CH37" s="423"/>
      <c r="CI37" s="423"/>
      <c r="CJ37" s="423"/>
      <c r="CK37" s="423"/>
      <c r="CL37" s="423"/>
      <c r="CM37" s="423"/>
      <c r="CN37" s="213"/>
      <c r="CO37" s="424">
        <f t="shared" si="3"/>
        <v>22</v>
      </c>
      <c r="CP37" s="424"/>
      <c r="CQ37" s="423" t="str">
        <f>IF('各会計、関係団体の財政状況及び健全化判断比率'!BS10="","",'各会計、関係団体の財政状況及び健全化判断比率'!BS10)</f>
        <v>羽茂農業振興公社</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x14ac:dyDescent="0.2">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f t="shared" si="4"/>
        <v>6</v>
      </c>
      <c r="V38" s="424"/>
      <c r="W38" s="423" t="str">
        <f>IF('各会計、関係団体の財政状況及び健全化判断比率'!B32="","",'各会計、関係団体の財政状況及び健全化判断比率'!B32)</f>
        <v>すこやか両津特別会計</v>
      </c>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15</v>
      </c>
      <c r="BX38" s="424"/>
      <c r="BY38" s="423" t="str">
        <f>IF('各会計、関係団体の財政状況及び健全化判断比率'!B72="","",'各会計、関係団体の財政状況及び健全化判断比率'!B72)</f>
        <v>新潟県市町村総合事務組合
　【非常勤職員公務災害補償等特別会計】</v>
      </c>
      <c r="BZ38" s="423"/>
      <c r="CA38" s="423"/>
      <c r="CB38" s="423"/>
      <c r="CC38" s="423"/>
      <c r="CD38" s="423"/>
      <c r="CE38" s="423"/>
      <c r="CF38" s="423"/>
      <c r="CG38" s="423"/>
      <c r="CH38" s="423"/>
      <c r="CI38" s="423"/>
      <c r="CJ38" s="423"/>
      <c r="CK38" s="423"/>
      <c r="CL38" s="423"/>
      <c r="CM38" s="423"/>
      <c r="CN38" s="213"/>
      <c r="CO38" s="424">
        <f t="shared" si="3"/>
        <v>23</v>
      </c>
      <c r="CP38" s="424"/>
      <c r="CQ38" s="423" t="str">
        <f>IF('各会計、関係団体の財政状況及び健全化判断比率'!BS11="","",'各会計、関係団体の財政状況及び健全化判断比率'!BS11)</f>
        <v>佐渡マリンスポーツ</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x14ac:dyDescent="0.2">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16</v>
      </c>
      <c r="BX39" s="424"/>
      <c r="BY39" s="423" t="str">
        <f>IF('各会計、関係団体の財政状況及び健全化判断比率'!B73="","",'各会計、関係団体の財政状況及び健全化判断比率'!B73)</f>
        <v>新潟県市町村総合事務組合
　【交通災害共済事業特別会計】</v>
      </c>
      <c r="BZ39" s="423"/>
      <c r="CA39" s="423"/>
      <c r="CB39" s="423"/>
      <c r="CC39" s="423"/>
      <c r="CD39" s="423"/>
      <c r="CE39" s="423"/>
      <c r="CF39" s="423"/>
      <c r="CG39" s="423"/>
      <c r="CH39" s="423"/>
      <c r="CI39" s="423"/>
      <c r="CJ39" s="423"/>
      <c r="CK39" s="423"/>
      <c r="CL39" s="423"/>
      <c r="CM39" s="423"/>
      <c r="CN39" s="213"/>
      <c r="CO39" s="424">
        <f t="shared" si="3"/>
        <v>24</v>
      </c>
      <c r="CP39" s="424"/>
      <c r="CQ39" s="423" t="str">
        <f>IF('各会計、関係団体の財政状況及び健全化判断比率'!BS12="","",'各会計、関係団体の財政状況及び健全化判断比率'!BS12)</f>
        <v>赤泊振興公社</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x14ac:dyDescent="0.2">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17</v>
      </c>
      <c r="BX40" s="424"/>
      <c r="BY40" s="423" t="str">
        <f>IF('各会計、関係団体の財政状況及び健全化判断比率'!B74="","",'各会計、関係団体の財政状況及び健全化判断比率'!B74)</f>
        <v>新潟県後期高齢者医療広域連合
　【一般会計】</v>
      </c>
      <c r="BZ40" s="423"/>
      <c r="CA40" s="423"/>
      <c r="CB40" s="423"/>
      <c r="CC40" s="423"/>
      <c r="CD40" s="423"/>
      <c r="CE40" s="423"/>
      <c r="CF40" s="423"/>
      <c r="CG40" s="423"/>
      <c r="CH40" s="423"/>
      <c r="CI40" s="423"/>
      <c r="CJ40" s="423"/>
      <c r="CK40" s="423"/>
      <c r="CL40" s="423"/>
      <c r="CM40" s="423"/>
      <c r="CN40" s="213"/>
      <c r="CO40" s="424">
        <f t="shared" si="3"/>
        <v>25</v>
      </c>
      <c r="CP40" s="424"/>
      <c r="CQ40" s="423" t="str">
        <f>IF('各会計、関係団体の財政状況及び健全化判断比率'!BS13="","",'各会計、関係団体の財政状況及び健全化判断比率'!BS13)</f>
        <v>両津産業振興公社</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x14ac:dyDescent="0.2">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18</v>
      </c>
      <c r="BX41" s="424"/>
      <c r="BY41" s="423" t="str">
        <f>IF('各会計、関係団体の財政状況及び健全化判断比率'!B75="","",'各会計、関係団体の財政状況及び健全化判断比率'!B75)</f>
        <v>新潟県後期高齢者医療広域連合
　【後期高齢者医療特別会計】</v>
      </c>
      <c r="BZ41" s="423"/>
      <c r="CA41" s="423"/>
      <c r="CB41" s="423"/>
      <c r="CC41" s="423"/>
      <c r="CD41" s="423"/>
      <c r="CE41" s="423"/>
      <c r="CF41" s="423"/>
      <c r="CG41" s="423"/>
      <c r="CH41" s="423"/>
      <c r="CI41" s="423"/>
      <c r="CJ41" s="423"/>
      <c r="CK41" s="423"/>
      <c r="CL41" s="423"/>
      <c r="CM41" s="423"/>
      <c r="CN41" s="213"/>
      <c r="CO41" s="424">
        <f t="shared" si="3"/>
        <v>26</v>
      </c>
      <c r="CP41" s="424"/>
      <c r="CQ41" s="423" t="str">
        <f>IF('各会計、関係団体の財政状況及び健全化判断比率'!BS14="","",'各会計、関係団体の財政状況及び健全化判断比率'!BS14)</f>
        <v>佐渡市スポーツ協会</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x14ac:dyDescent="0.2">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f t="shared" si="3"/>
        <v>27</v>
      </c>
      <c r="CP42" s="424"/>
      <c r="CQ42" s="423" t="str">
        <f>IF('各会計、関係団体の財政状況及び健全化判断比率'!BS15="","",'各会計、関係団体の財政状況及び健全化判断比率'!BS15)</f>
        <v>佐渡観光交流機構</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x14ac:dyDescent="0.2">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f t="shared" si="3"/>
        <v>28</v>
      </c>
      <c r="CP43" s="424"/>
      <c r="CQ43" s="423" t="str">
        <f>IF('各会計、関係団体の財政状況及び健全化判断比率'!BS16="","",'各会計、関係団体の財政状況及び健全化判断比率'!BS16)</f>
        <v>佐渡文化財団</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x14ac:dyDescent="0.25">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2">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2">
      <c r="B46" s="185" t="s">
        <v>202</v>
      </c>
      <c r="C46" s="185"/>
      <c r="D46" s="185"/>
      <c r="E46" s="185" t="s">
        <v>203</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2">
      <c r="B47" s="185"/>
      <c r="C47" s="185"/>
      <c r="D47" s="185"/>
      <c r="E47" s="185" t="s">
        <v>204</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2">
      <c r="B48" s="185"/>
      <c r="C48" s="185"/>
      <c r="D48" s="185"/>
      <c r="E48" s="185" t="s">
        <v>205</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2">
      <c r="E49" s="221" t="s">
        <v>206</v>
      </c>
    </row>
    <row r="50" spans="5:5" x14ac:dyDescent="0.2">
      <c r="E50" s="187" t="s">
        <v>207</v>
      </c>
    </row>
    <row r="51" spans="5:5" x14ac:dyDescent="0.2">
      <c r="E51" s="187" t="s">
        <v>208</v>
      </c>
    </row>
    <row r="52" spans="5:5" x14ac:dyDescent="0.2">
      <c r="E52" s="187" t="s">
        <v>209</v>
      </c>
    </row>
    <row r="53" spans="5:5" x14ac:dyDescent="0.2"/>
    <row r="54" spans="5:5" x14ac:dyDescent="0.2"/>
    <row r="55" spans="5:5" x14ac:dyDescent="0.2"/>
    <row r="56" spans="5:5" x14ac:dyDescent="0.2"/>
    <row r="57" spans="5:5" hidden="1" x14ac:dyDescent="0.2"/>
    <row r="58" spans="5:5" hidden="1" x14ac:dyDescent="0.2"/>
    <row r="59" spans="5:5" hidden="1" x14ac:dyDescent="0.2"/>
  </sheetData>
  <sheetProtection algorithmName="SHA-512" hashValue="xb5t1vhelQpdIVX7X69hJ1V0Dd/QNSP3w0yuhEaV0/ZCJpXUWv/qaEbvvRQtoZs6GuuIQA2GFHvIwnB6FbKP0Q==" saltValue="OnWNOXg353nVrs7Jma+TP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2"/>
  <cols>
    <col min="1" max="95" width="1.6640625" style="225" customWidth="1"/>
    <col min="96" max="133" width="1.6640625" style="241" customWidth="1"/>
    <col min="134" max="143" width="1.6640625" style="225" customWidth="1"/>
    <col min="144" max="16384" width="0" style="225" hidden="1"/>
  </cols>
  <sheetData>
    <row r="1" spans="2:143" ht="22.5" customHeight="1" thickBot="1" x14ac:dyDescent="0.25">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210</v>
      </c>
      <c r="DI1" s="794"/>
      <c r="DJ1" s="794"/>
      <c r="DK1" s="794"/>
      <c r="DL1" s="794"/>
      <c r="DM1" s="794"/>
      <c r="DN1" s="795"/>
      <c r="DO1" s="225"/>
      <c r="DP1" s="793" t="s">
        <v>211</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x14ac:dyDescent="0.2">
      <c r="B2" s="226" t="s">
        <v>212</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2">
      <c r="B3" s="735" t="s">
        <v>213</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214</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215</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x14ac:dyDescent="0.2">
      <c r="B4" s="735" t="s">
        <v>1</v>
      </c>
      <c r="C4" s="736"/>
      <c r="D4" s="736"/>
      <c r="E4" s="736"/>
      <c r="F4" s="736"/>
      <c r="G4" s="736"/>
      <c r="H4" s="736"/>
      <c r="I4" s="736"/>
      <c r="J4" s="736"/>
      <c r="K4" s="736"/>
      <c r="L4" s="736"/>
      <c r="M4" s="736"/>
      <c r="N4" s="736"/>
      <c r="O4" s="736"/>
      <c r="P4" s="736"/>
      <c r="Q4" s="737"/>
      <c r="R4" s="735" t="s">
        <v>216</v>
      </c>
      <c r="S4" s="736"/>
      <c r="T4" s="736"/>
      <c r="U4" s="736"/>
      <c r="V4" s="736"/>
      <c r="W4" s="736"/>
      <c r="X4" s="736"/>
      <c r="Y4" s="737"/>
      <c r="Z4" s="735" t="s">
        <v>217</v>
      </c>
      <c r="AA4" s="736"/>
      <c r="AB4" s="736"/>
      <c r="AC4" s="737"/>
      <c r="AD4" s="735" t="s">
        <v>218</v>
      </c>
      <c r="AE4" s="736"/>
      <c r="AF4" s="736"/>
      <c r="AG4" s="736"/>
      <c r="AH4" s="736"/>
      <c r="AI4" s="736"/>
      <c r="AJ4" s="736"/>
      <c r="AK4" s="737"/>
      <c r="AL4" s="735" t="s">
        <v>217</v>
      </c>
      <c r="AM4" s="736"/>
      <c r="AN4" s="736"/>
      <c r="AO4" s="737"/>
      <c r="AP4" s="796" t="s">
        <v>219</v>
      </c>
      <c r="AQ4" s="796"/>
      <c r="AR4" s="796"/>
      <c r="AS4" s="796"/>
      <c r="AT4" s="796"/>
      <c r="AU4" s="796"/>
      <c r="AV4" s="796"/>
      <c r="AW4" s="796"/>
      <c r="AX4" s="796"/>
      <c r="AY4" s="796"/>
      <c r="AZ4" s="796"/>
      <c r="BA4" s="796"/>
      <c r="BB4" s="796"/>
      <c r="BC4" s="796"/>
      <c r="BD4" s="796"/>
      <c r="BE4" s="796"/>
      <c r="BF4" s="796"/>
      <c r="BG4" s="796" t="s">
        <v>220</v>
      </c>
      <c r="BH4" s="796"/>
      <c r="BI4" s="796"/>
      <c r="BJ4" s="796"/>
      <c r="BK4" s="796"/>
      <c r="BL4" s="796"/>
      <c r="BM4" s="796"/>
      <c r="BN4" s="796"/>
      <c r="BO4" s="796" t="s">
        <v>217</v>
      </c>
      <c r="BP4" s="796"/>
      <c r="BQ4" s="796"/>
      <c r="BR4" s="796"/>
      <c r="BS4" s="796" t="s">
        <v>221</v>
      </c>
      <c r="BT4" s="796"/>
      <c r="BU4" s="796"/>
      <c r="BV4" s="796"/>
      <c r="BW4" s="796"/>
      <c r="BX4" s="796"/>
      <c r="BY4" s="796"/>
      <c r="BZ4" s="796"/>
      <c r="CA4" s="796"/>
      <c r="CB4" s="796"/>
      <c r="CD4" s="778" t="s">
        <v>222</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x14ac:dyDescent="0.2">
      <c r="B5" s="760" t="s">
        <v>223</v>
      </c>
      <c r="C5" s="761"/>
      <c r="D5" s="761"/>
      <c r="E5" s="761"/>
      <c r="F5" s="761"/>
      <c r="G5" s="761"/>
      <c r="H5" s="761"/>
      <c r="I5" s="761"/>
      <c r="J5" s="761"/>
      <c r="K5" s="761"/>
      <c r="L5" s="761"/>
      <c r="M5" s="761"/>
      <c r="N5" s="761"/>
      <c r="O5" s="761"/>
      <c r="P5" s="761"/>
      <c r="Q5" s="762"/>
      <c r="R5" s="726">
        <v>5120230</v>
      </c>
      <c r="S5" s="727"/>
      <c r="T5" s="727"/>
      <c r="U5" s="727"/>
      <c r="V5" s="727"/>
      <c r="W5" s="727"/>
      <c r="X5" s="727"/>
      <c r="Y5" s="773"/>
      <c r="Z5" s="791">
        <v>10.7</v>
      </c>
      <c r="AA5" s="791"/>
      <c r="AB5" s="791"/>
      <c r="AC5" s="791"/>
      <c r="AD5" s="792">
        <v>5120230</v>
      </c>
      <c r="AE5" s="792"/>
      <c r="AF5" s="792"/>
      <c r="AG5" s="792"/>
      <c r="AH5" s="792"/>
      <c r="AI5" s="792"/>
      <c r="AJ5" s="792"/>
      <c r="AK5" s="792"/>
      <c r="AL5" s="774">
        <v>19.8</v>
      </c>
      <c r="AM5" s="743"/>
      <c r="AN5" s="743"/>
      <c r="AO5" s="775"/>
      <c r="AP5" s="760" t="s">
        <v>224</v>
      </c>
      <c r="AQ5" s="761"/>
      <c r="AR5" s="761"/>
      <c r="AS5" s="761"/>
      <c r="AT5" s="761"/>
      <c r="AU5" s="761"/>
      <c r="AV5" s="761"/>
      <c r="AW5" s="761"/>
      <c r="AX5" s="761"/>
      <c r="AY5" s="761"/>
      <c r="AZ5" s="761"/>
      <c r="BA5" s="761"/>
      <c r="BB5" s="761"/>
      <c r="BC5" s="761"/>
      <c r="BD5" s="761"/>
      <c r="BE5" s="761"/>
      <c r="BF5" s="762"/>
      <c r="BG5" s="661">
        <v>5094609</v>
      </c>
      <c r="BH5" s="664"/>
      <c r="BI5" s="664"/>
      <c r="BJ5" s="664"/>
      <c r="BK5" s="664"/>
      <c r="BL5" s="664"/>
      <c r="BM5" s="664"/>
      <c r="BN5" s="665"/>
      <c r="BO5" s="723">
        <v>99.5</v>
      </c>
      <c r="BP5" s="723"/>
      <c r="BQ5" s="723"/>
      <c r="BR5" s="723"/>
      <c r="BS5" s="724">
        <v>31651</v>
      </c>
      <c r="BT5" s="724"/>
      <c r="BU5" s="724"/>
      <c r="BV5" s="724"/>
      <c r="BW5" s="724"/>
      <c r="BX5" s="724"/>
      <c r="BY5" s="724"/>
      <c r="BZ5" s="724"/>
      <c r="CA5" s="724"/>
      <c r="CB5" s="765"/>
      <c r="CD5" s="778" t="s">
        <v>219</v>
      </c>
      <c r="CE5" s="779"/>
      <c r="CF5" s="779"/>
      <c r="CG5" s="779"/>
      <c r="CH5" s="779"/>
      <c r="CI5" s="779"/>
      <c r="CJ5" s="779"/>
      <c r="CK5" s="779"/>
      <c r="CL5" s="779"/>
      <c r="CM5" s="779"/>
      <c r="CN5" s="779"/>
      <c r="CO5" s="779"/>
      <c r="CP5" s="779"/>
      <c r="CQ5" s="780"/>
      <c r="CR5" s="778" t="s">
        <v>225</v>
      </c>
      <c r="CS5" s="779"/>
      <c r="CT5" s="779"/>
      <c r="CU5" s="779"/>
      <c r="CV5" s="779"/>
      <c r="CW5" s="779"/>
      <c r="CX5" s="779"/>
      <c r="CY5" s="780"/>
      <c r="CZ5" s="778" t="s">
        <v>217</v>
      </c>
      <c r="DA5" s="779"/>
      <c r="DB5" s="779"/>
      <c r="DC5" s="780"/>
      <c r="DD5" s="778" t="s">
        <v>226</v>
      </c>
      <c r="DE5" s="779"/>
      <c r="DF5" s="779"/>
      <c r="DG5" s="779"/>
      <c r="DH5" s="779"/>
      <c r="DI5" s="779"/>
      <c r="DJ5" s="779"/>
      <c r="DK5" s="779"/>
      <c r="DL5" s="779"/>
      <c r="DM5" s="779"/>
      <c r="DN5" s="779"/>
      <c r="DO5" s="779"/>
      <c r="DP5" s="780"/>
      <c r="DQ5" s="778" t="s">
        <v>227</v>
      </c>
      <c r="DR5" s="779"/>
      <c r="DS5" s="779"/>
      <c r="DT5" s="779"/>
      <c r="DU5" s="779"/>
      <c r="DV5" s="779"/>
      <c r="DW5" s="779"/>
      <c r="DX5" s="779"/>
      <c r="DY5" s="779"/>
      <c r="DZ5" s="779"/>
      <c r="EA5" s="779"/>
      <c r="EB5" s="779"/>
      <c r="EC5" s="780"/>
    </row>
    <row r="6" spans="2:143" ht="11.25" customHeight="1" x14ac:dyDescent="0.2">
      <c r="B6" s="658" t="s">
        <v>228</v>
      </c>
      <c r="C6" s="659"/>
      <c r="D6" s="659"/>
      <c r="E6" s="659"/>
      <c r="F6" s="659"/>
      <c r="G6" s="659"/>
      <c r="H6" s="659"/>
      <c r="I6" s="659"/>
      <c r="J6" s="659"/>
      <c r="K6" s="659"/>
      <c r="L6" s="659"/>
      <c r="M6" s="659"/>
      <c r="N6" s="659"/>
      <c r="O6" s="659"/>
      <c r="P6" s="659"/>
      <c r="Q6" s="660"/>
      <c r="R6" s="661">
        <v>495230</v>
      </c>
      <c r="S6" s="664"/>
      <c r="T6" s="664"/>
      <c r="U6" s="664"/>
      <c r="V6" s="664"/>
      <c r="W6" s="664"/>
      <c r="X6" s="664"/>
      <c r="Y6" s="665"/>
      <c r="Z6" s="723">
        <v>1</v>
      </c>
      <c r="AA6" s="723"/>
      <c r="AB6" s="723"/>
      <c r="AC6" s="723"/>
      <c r="AD6" s="724">
        <v>495230</v>
      </c>
      <c r="AE6" s="724"/>
      <c r="AF6" s="724"/>
      <c r="AG6" s="724"/>
      <c r="AH6" s="724"/>
      <c r="AI6" s="724"/>
      <c r="AJ6" s="724"/>
      <c r="AK6" s="724"/>
      <c r="AL6" s="666">
        <v>1.9</v>
      </c>
      <c r="AM6" s="667"/>
      <c r="AN6" s="667"/>
      <c r="AO6" s="725"/>
      <c r="AP6" s="658" t="s">
        <v>229</v>
      </c>
      <c r="AQ6" s="659"/>
      <c r="AR6" s="659"/>
      <c r="AS6" s="659"/>
      <c r="AT6" s="659"/>
      <c r="AU6" s="659"/>
      <c r="AV6" s="659"/>
      <c r="AW6" s="659"/>
      <c r="AX6" s="659"/>
      <c r="AY6" s="659"/>
      <c r="AZ6" s="659"/>
      <c r="BA6" s="659"/>
      <c r="BB6" s="659"/>
      <c r="BC6" s="659"/>
      <c r="BD6" s="659"/>
      <c r="BE6" s="659"/>
      <c r="BF6" s="660"/>
      <c r="BG6" s="661">
        <v>5094609</v>
      </c>
      <c r="BH6" s="664"/>
      <c r="BI6" s="664"/>
      <c r="BJ6" s="664"/>
      <c r="BK6" s="664"/>
      <c r="BL6" s="664"/>
      <c r="BM6" s="664"/>
      <c r="BN6" s="665"/>
      <c r="BO6" s="723">
        <v>99.5</v>
      </c>
      <c r="BP6" s="723"/>
      <c r="BQ6" s="723"/>
      <c r="BR6" s="723"/>
      <c r="BS6" s="724">
        <v>31651</v>
      </c>
      <c r="BT6" s="724"/>
      <c r="BU6" s="724"/>
      <c r="BV6" s="724"/>
      <c r="BW6" s="724"/>
      <c r="BX6" s="724"/>
      <c r="BY6" s="724"/>
      <c r="BZ6" s="724"/>
      <c r="CA6" s="724"/>
      <c r="CB6" s="765"/>
      <c r="CD6" s="732" t="s">
        <v>230</v>
      </c>
      <c r="CE6" s="733"/>
      <c r="CF6" s="733"/>
      <c r="CG6" s="733"/>
      <c r="CH6" s="733"/>
      <c r="CI6" s="733"/>
      <c r="CJ6" s="733"/>
      <c r="CK6" s="733"/>
      <c r="CL6" s="733"/>
      <c r="CM6" s="733"/>
      <c r="CN6" s="733"/>
      <c r="CO6" s="733"/>
      <c r="CP6" s="733"/>
      <c r="CQ6" s="734"/>
      <c r="CR6" s="661">
        <v>172277</v>
      </c>
      <c r="CS6" s="664"/>
      <c r="CT6" s="664"/>
      <c r="CU6" s="664"/>
      <c r="CV6" s="664"/>
      <c r="CW6" s="664"/>
      <c r="CX6" s="664"/>
      <c r="CY6" s="665"/>
      <c r="CZ6" s="774">
        <v>0.4</v>
      </c>
      <c r="DA6" s="743"/>
      <c r="DB6" s="743"/>
      <c r="DC6" s="777"/>
      <c r="DD6" s="669">
        <v>375</v>
      </c>
      <c r="DE6" s="664"/>
      <c r="DF6" s="664"/>
      <c r="DG6" s="664"/>
      <c r="DH6" s="664"/>
      <c r="DI6" s="664"/>
      <c r="DJ6" s="664"/>
      <c r="DK6" s="664"/>
      <c r="DL6" s="664"/>
      <c r="DM6" s="664"/>
      <c r="DN6" s="664"/>
      <c r="DO6" s="664"/>
      <c r="DP6" s="665"/>
      <c r="DQ6" s="669">
        <v>172277</v>
      </c>
      <c r="DR6" s="664"/>
      <c r="DS6" s="664"/>
      <c r="DT6" s="664"/>
      <c r="DU6" s="664"/>
      <c r="DV6" s="664"/>
      <c r="DW6" s="664"/>
      <c r="DX6" s="664"/>
      <c r="DY6" s="664"/>
      <c r="DZ6" s="664"/>
      <c r="EA6" s="664"/>
      <c r="EB6" s="664"/>
      <c r="EC6" s="704"/>
    </row>
    <row r="7" spans="2:143" ht="11.25" customHeight="1" x14ac:dyDescent="0.2">
      <c r="B7" s="658" t="s">
        <v>231</v>
      </c>
      <c r="C7" s="659"/>
      <c r="D7" s="659"/>
      <c r="E7" s="659"/>
      <c r="F7" s="659"/>
      <c r="G7" s="659"/>
      <c r="H7" s="659"/>
      <c r="I7" s="659"/>
      <c r="J7" s="659"/>
      <c r="K7" s="659"/>
      <c r="L7" s="659"/>
      <c r="M7" s="659"/>
      <c r="N7" s="659"/>
      <c r="O7" s="659"/>
      <c r="P7" s="659"/>
      <c r="Q7" s="660"/>
      <c r="R7" s="661">
        <v>7855</v>
      </c>
      <c r="S7" s="664"/>
      <c r="T7" s="664"/>
      <c r="U7" s="664"/>
      <c r="V7" s="664"/>
      <c r="W7" s="664"/>
      <c r="X7" s="664"/>
      <c r="Y7" s="665"/>
      <c r="Z7" s="723">
        <v>0</v>
      </c>
      <c r="AA7" s="723"/>
      <c r="AB7" s="723"/>
      <c r="AC7" s="723"/>
      <c r="AD7" s="724">
        <v>7855</v>
      </c>
      <c r="AE7" s="724"/>
      <c r="AF7" s="724"/>
      <c r="AG7" s="724"/>
      <c r="AH7" s="724"/>
      <c r="AI7" s="724"/>
      <c r="AJ7" s="724"/>
      <c r="AK7" s="724"/>
      <c r="AL7" s="666">
        <v>0</v>
      </c>
      <c r="AM7" s="667"/>
      <c r="AN7" s="667"/>
      <c r="AO7" s="725"/>
      <c r="AP7" s="658" t="s">
        <v>232</v>
      </c>
      <c r="AQ7" s="659"/>
      <c r="AR7" s="659"/>
      <c r="AS7" s="659"/>
      <c r="AT7" s="659"/>
      <c r="AU7" s="659"/>
      <c r="AV7" s="659"/>
      <c r="AW7" s="659"/>
      <c r="AX7" s="659"/>
      <c r="AY7" s="659"/>
      <c r="AZ7" s="659"/>
      <c r="BA7" s="659"/>
      <c r="BB7" s="659"/>
      <c r="BC7" s="659"/>
      <c r="BD7" s="659"/>
      <c r="BE7" s="659"/>
      <c r="BF7" s="660"/>
      <c r="BG7" s="661">
        <v>2085931</v>
      </c>
      <c r="BH7" s="664"/>
      <c r="BI7" s="664"/>
      <c r="BJ7" s="664"/>
      <c r="BK7" s="664"/>
      <c r="BL7" s="664"/>
      <c r="BM7" s="664"/>
      <c r="BN7" s="665"/>
      <c r="BO7" s="723">
        <v>40.700000000000003</v>
      </c>
      <c r="BP7" s="723"/>
      <c r="BQ7" s="723"/>
      <c r="BR7" s="723"/>
      <c r="BS7" s="724">
        <v>31651</v>
      </c>
      <c r="BT7" s="724"/>
      <c r="BU7" s="724"/>
      <c r="BV7" s="724"/>
      <c r="BW7" s="724"/>
      <c r="BX7" s="724"/>
      <c r="BY7" s="724"/>
      <c r="BZ7" s="724"/>
      <c r="CA7" s="724"/>
      <c r="CB7" s="765"/>
      <c r="CD7" s="705" t="s">
        <v>233</v>
      </c>
      <c r="CE7" s="702"/>
      <c r="CF7" s="702"/>
      <c r="CG7" s="702"/>
      <c r="CH7" s="702"/>
      <c r="CI7" s="702"/>
      <c r="CJ7" s="702"/>
      <c r="CK7" s="702"/>
      <c r="CL7" s="702"/>
      <c r="CM7" s="702"/>
      <c r="CN7" s="702"/>
      <c r="CO7" s="702"/>
      <c r="CP7" s="702"/>
      <c r="CQ7" s="703"/>
      <c r="CR7" s="661">
        <v>7770531</v>
      </c>
      <c r="CS7" s="664"/>
      <c r="CT7" s="664"/>
      <c r="CU7" s="664"/>
      <c r="CV7" s="664"/>
      <c r="CW7" s="664"/>
      <c r="CX7" s="664"/>
      <c r="CY7" s="665"/>
      <c r="CZ7" s="723">
        <v>16.899999999999999</v>
      </c>
      <c r="DA7" s="723"/>
      <c r="DB7" s="723"/>
      <c r="DC7" s="723"/>
      <c r="DD7" s="669">
        <v>1620507</v>
      </c>
      <c r="DE7" s="664"/>
      <c r="DF7" s="664"/>
      <c r="DG7" s="664"/>
      <c r="DH7" s="664"/>
      <c r="DI7" s="664"/>
      <c r="DJ7" s="664"/>
      <c r="DK7" s="664"/>
      <c r="DL7" s="664"/>
      <c r="DM7" s="664"/>
      <c r="DN7" s="664"/>
      <c r="DO7" s="664"/>
      <c r="DP7" s="665"/>
      <c r="DQ7" s="669">
        <v>4178515</v>
      </c>
      <c r="DR7" s="664"/>
      <c r="DS7" s="664"/>
      <c r="DT7" s="664"/>
      <c r="DU7" s="664"/>
      <c r="DV7" s="664"/>
      <c r="DW7" s="664"/>
      <c r="DX7" s="664"/>
      <c r="DY7" s="664"/>
      <c r="DZ7" s="664"/>
      <c r="EA7" s="664"/>
      <c r="EB7" s="664"/>
      <c r="EC7" s="704"/>
    </row>
    <row r="8" spans="2:143" ht="11.25" customHeight="1" x14ac:dyDescent="0.2">
      <c r="B8" s="658" t="s">
        <v>234</v>
      </c>
      <c r="C8" s="659"/>
      <c r="D8" s="659"/>
      <c r="E8" s="659"/>
      <c r="F8" s="659"/>
      <c r="G8" s="659"/>
      <c r="H8" s="659"/>
      <c r="I8" s="659"/>
      <c r="J8" s="659"/>
      <c r="K8" s="659"/>
      <c r="L8" s="659"/>
      <c r="M8" s="659"/>
      <c r="N8" s="659"/>
      <c r="O8" s="659"/>
      <c r="P8" s="659"/>
      <c r="Q8" s="660"/>
      <c r="R8" s="661">
        <v>15618</v>
      </c>
      <c r="S8" s="664"/>
      <c r="T8" s="664"/>
      <c r="U8" s="664"/>
      <c r="V8" s="664"/>
      <c r="W8" s="664"/>
      <c r="X8" s="664"/>
      <c r="Y8" s="665"/>
      <c r="Z8" s="723">
        <v>0</v>
      </c>
      <c r="AA8" s="723"/>
      <c r="AB8" s="723"/>
      <c r="AC8" s="723"/>
      <c r="AD8" s="724">
        <v>15618</v>
      </c>
      <c r="AE8" s="724"/>
      <c r="AF8" s="724"/>
      <c r="AG8" s="724"/>
      <c r="AH8" s="724"/>
      <c r="AI8" s="724"/>
      <c r="AJ8" s="724"/>
      <c r="AK8" s="724"/>
      <c r="AL8" s="666">
        <v>0.1</v>
      </c>
      <c r="AM8" s="667"/>
      <c r="AN8" s="667"/>
      <c r="AO8" s="725"/>
      <c r="AP8" s="658" t="s">
        <v>235</v>
      </c>
      <c r="AQ8" s="659"/>
      <c r="AR8" s="659"/>
      <c r="AS8" s="659"/>
      <c r="AT8" s="659"/>
      <c r="AU8" s="659"/>
      <c r="AV8" s="659"/>
      <c r="AW8" s="659"/>
      <c r="AX8" s="659"/>
      <c r="AY8" s="659"/>
      <c r="AZ8" s="659"/>
      <c r="BA8" s="659"/>
      <c r="BB8" s="659"/>
      <c r="BC8" s="659"/>
      <c r="BD8" s="659"/>
      <c r="BE8" s="659"/>
      <c r="BF8" s="660"/>
      <c r="BG8" s="661">
        <v>90258</v>
      </c>
      <c r="BH8" s="664"/>
      <c r="BI8" s="664"/>
      <c r="BJ8" s="664"/>
      <c r="BK8" s="664"/>
      <c r="BL8" s="664"/>
      <c r="BM8" s="664"/>
      <c r="BN8" s="665"/>
      <c r="BO8" s="723">
        <v>1.8</v>
      </c>
      <c r="BP8" s="723"/>
      <c r="BQ8" s="723"/>
      <c r="BR8" s="723"/>
      <c r="BS8" s="669" t="s">
        <v>236</v>
      </c>
      <c r="BT8" s="664"/>
      <c r="BU8" s="664"/>
      <c r="BV8" s="664"/>
      <c r="BW8" s="664"/>
      <c r="BX8" s="664"/>
      <c r="BY8" s="664"/>
      <c r="BZ8" s="664"/>
      <c r="CA8" s="664"/>
      <c r="CB8" s="704"/>
      <c r="CD8" s="705" t="s">
        <v>237</v>
      </c>
      <c r="CE8" s="702"/>
      <c r="CF8" s="702"/>
      <c r="CG8" s="702"/>
      <c r="CH8" s="702"/>
      <c r="CI8" s="702"/>
      <c r="CJ8" s="702"/>
      <c r="CK8" s="702"/>
      <c r="CL8" s="702"/>
      <c r="CM8" s="702"/>
      <c r="CN8" s="702"/>
      <c r="CO8" s="702"/>
      <c r="CP8" s="702"/>
      <c r="CQ8" s="703"/>
      <c r="CR8" s="661">
        <v>9558973</v>
      </c>
      <c r="CS8" s="664"/>
      <c r="CT8" s="664"/>
      <c r="CU8" s="664"/>
      <c r="CV8" s="664"/>
      <c r="CW8" s="664"/>
      <c r="CX8" s="664"/>
      <c r="CY8" s="665"/>
      <c r="CZ8" s="723">
        <v>20.8</v>
      </c>
      <c r="DA8" s="723"/>
      <c r="DB8" s="723"/>
      <c r="DC8" s="723"/>
      <c r="DD8" s="669">
        <v>156493</v>
      </c>
      <c r="DE8" s="664"/>
      <c r="DF8" s="664"/>
      <c r="DG8" s="664"/>
      <c r="DH8" s="664"/>
      <c r="DI8" s="664"/>
      <c r="DJ8" s="664"/>
      <c r="DK8" s="664"/>
      <c r="DL8" s="664"/>
      <c r="DM8" s="664"/>
      <c r="DN8" s="664"/>
      <c r="DO8" s="664"/>
      <c r="DP8" s="665"/>
      <c r="DQ8" s="669">
        <v>5824668</v>
      </c>
      <c r="DR8" s="664"/>
      <c r="DS8" s="664"/>
      <c r="DT8" s="664"/>
      <c r="DU8" s="664"/>
      <c r="DV8" s="664"/>
      <c r="DW8" s="664"/>
      <c r="DX8" s="664"/>
      <c r="DY8" s="664"/>
      <c r="DZ8" s="664"/>
      <c r="EA8" s="664"/>
      <c r="EB8" s="664"/>
      <c r="EC8" s="704"/>
    </row>
    <row r="9" spans="2:143" ht="11.25" customHeight="1" x14ac:dyDescent="0.2">
      <c r="B9" s="658" t="s">
        <v>238</v>
      </c>
      <c r="C9" s="659"/>
      <c r="D9" s="659"/>
      <c r="E9" s="659"/>
      <c r="F9" s="659"/>
      <c r="G9" s="659"/>
      <c r="H9" s="659"/>
      <c r="I9" s="659"/>
      <c r="J9" s="659"/>
      <c r="K9" s="659"/>
      <c r="L9" s="659"/>
      <c r="M9" s="659"/>
      <c r="N9" s="659"/>
      <c r="O9" s="659"/>
      <c r="P9" s="659"/>
      <c r="Q9" s="660"/>
      <c r="R9" s="661">
        <v>12008</v>
      </c>
      <c r="S9" s="664"/>
      <c r="T9" s="664"/>
      <c r="U9" s="664"/>
      <c r="V9" s="664"/>
      <c r="W9" s="664"/>
      <c r="X9" s="664"/>
      <c r="Y9" s="665"/>
      <c r="Z9" s="723">
        <v>0</v>
      </c>
      <c r="AA9" s="723"/>
      <c r="AB9" s="723"/>
      <c r="AC9" s="723"/>
      <c r="AD9" s="724">
        <v>12008</v>
      </c>
      <c r="AE9" s="724"/>
      <c r="AF9" s="724"/>
      <c r="AG9" s="724"/>
      <c r="AH9" s="724"/>
      <c r="AI9" s="724"/>
      <c r="AJ9" s="724"/>
      <c r="AK9" s="724"/>
      <c r="AL9" s="666">
        <v>0</v>
      </c>
      <c r="AM9" s="667"/>
      <c r="AN9" s="667"/>
      <c r="AO9" s="725"/>
      <c r="AP9" s="658" t="s">
        <v>239</v>
      </c>
      <c r="AQ9" s="659"/>
      <c r="AR9" s="659"/>
      <c r="AS9" s="659"/>
      <c r="AT9" s="659"/>
      <c r="AU9" s="659"/>
      <c r="AV9" s="659"/>
      <c r="AW9" s="659"/>
      <c r="AX9" s="659"/>
      <c r="AY9" s="659"/>
      <c r="AZ9" s="659"/>
      <c r="BA9" s="659"/>
      <c r="BB9" s="659"/>
      <c r="BC9" s="659"/>
      <c r="BD9" s="659"/>
      <c r="BE9" s="659"/>
      <c r="BF9" s="660"/>
      <c r="BG9" s="661">
        <v>1697929</v>
      </c>
      <c r="BH9" s="664"/>
      <c r="BI9" s="664"/>
      <c r="BJ9" s="664"/>
      <c r="BK9" s="664"/>
      <c r="BL9" s="664"/>
      <c r="BM9" s="664"/>
      <c r="BN9" s="665"/>
      <c r="BO9" s="723">
        <v>33.200000000000003</v>
      </c>
      <c r="BP9" s="723"/>
      <c r="BQ9" s="723"/>
      <c r="BR9" s="723"/>
      <c r="BS9" s="669" t="s">
        <v>236</v>
      </c>
      <c r="BT9" s="664"/>
      <c r="BU9" s="664"/>
      <c r="BV9" s="664"/>
      <c r="BW9" s="664"/>
      <c r="BX9" s="664"/>
      <c r="BY9" s="664"/>
      <c r="BZ9" s="664"/>
      <c r="CA9" s="664"/>
      <c r="CB9" s="704"/>
      <c r="CD9" s="705" t="s">
        <v>240</v>
      </c>
      <c r="CE9" s="702"/>
      <c r="CF9" s="702"/>
      <c r="CG9" s="702"/>
      <c r="CH9" s="702"/>
      <c r="CI9" s="702"/>
      <c r="CJ9" s="702"/>
      <c r="CK9" s="702"/>
      <c r="CL9" s="702"/>
      <c r="CM9" s="702"/>
      <c r="CN9" s="702"/>
      <c r="CO9" s="702"/>
      <c r="CP9" s="702"/>
      <c r="CQ9" s="703"/>
      <c r="CR9" s="661">
        <v>4779159</v>
      </c>
      <c r="CS9" s="664"/>
      <c r="CT9" s="664"/>
      <c r="CU9" s="664"/>
      <c r="CV9" s="664"/>
      <c r="CW9" s="664"/>
      <c r="CX9" s="664"/>
      <c r="CY9" s="665"/>
      <c r="CZ9" s="723">
        <v>10.4</v>
      </c>
      <c r="DA9" s="723"/>
      <c r="DB9" s="723"/>
      <c r="DC9" s="723"/>
      <c r="DD9" s="669">
        <v>258579</v>
      </c>
      <c r="DE9" s="664"/>
      <c r="DF9" s="664"/>
      <c r="DG9" s="664"/>
      <c r="DH9" s="664"/>
      <c r="DI9" s="664"/>
      <c r="DJ9" s="664"/>
      <c r="DK9" s="664"/>
      <c r="DL9" s="664"/>
      <c r="DM9" s="664"/>
      <c r="DN9" s="664"/>
      <c r="DO9" s="664"/>
      <c r="DP9" s="665"/>
      <c r="DQ9" s="669">
        <v>3942828</v>
      </c>
      <c r="DR9" s="664"/>
      <c r="DS9" s="664"/>
      <c r="DT9" s="664"/>
      <c r="DU9" s="664"/>
      <c r="DV9" s="664"/>
      <c r="DW9" s="664"/>
      <c r="DX9" s="664"/>
      <c r="DY9" s="664"/>
      <c r="DZ9" s="664"/>
      <c r="EA9" s="664"/>
      <c r="EB9" s="664"/>
      <c r="EC9" s="704"/>
    </row>
    <row r="10" spans="2:143" ht="11.25" customHeight="1" x14ac:dyDescent="0.2">
      <c r="B10" s="658" t="s">
        <v>241</v>
      </c>
      <c r="C10" s="659"/>
      <c r="D10" s="659"/>
      <c r="E10" s="659"/>
      <c r="F10" s="659"/>
      <c r="G10" s="659"/>
      <c r="H10" s="659"/>
      <c r="I10" s="659"/>
      <c r="J10" s="659"/>
      <c r="K10" s="659"/>
      <c r="L10" s="659"/>
      <c r="M10" s="659"/>
      <c r="N10" s="659"/>
      <c r="O10" s="659"/>
      <c r="P10" s="659"/>
      <c r="Q10" s="660"/>
      <c r="R10" s="661" t="s">
        <v>236</v>
      </c>
      <c r="S10" s="664"/>
      <c r="T10" s="664"/>
      <c r="U10" s="664"/>
      <c r="V10" s="664"/>
      <c r="W10" s="664"/>
      <c r="X10" s="664"/>
      <c r="Y10" s="665"/>
      <c r="Z10" s="723" t="s">
        <v>236</v>
      </c>
      <c r="AA10" s="723"/>
      <c r="AB10" s="723"/>
      <c r="AC10" s="723"/>
      <c r="AD10" s="724" t="s">
        <v>236</v>
      </c>
      <c r="AE10" s="724"/>
      <c r="AF10" s="724"/>
      <c r="AG10" s="724"/>
      <c r="AH10" s="724"/>
      <c r="AI10" s="724"/>
      <c r="AJ10" s="724"/>
      <c r="AK10" s="724"/>
      <c r="AL10" s="666" t="s">
        <v>138</v>
      </c>
      <c r="AM10" s="667"/>
      <c r="AN10" s="667"/>
      <c r="AO10" s="725"/>
      <c r="AP10" s="658" t="s">
        <v>242</v>
      </c>
      <c r="AQ10" s="659"/>
      <c r="AR10" s="659"/>
      <c r="AS10" s="659"/>
      <c r="AT10" s="659"/>
      <c r="AU10" s="659"/>
      <c r="AV10" s="659"/>
      <c r="AW10" s="659"/>
      <c r="AX10" s="659"/>
      <c r="AY10" s="659"/>
      <c r="AZ10" s="659"/>
      <c r="BA10" s="659"/>
      <c r="BB10" s="659"/>
      <c r="BC10" s="659"/>
      <c r="BD10" s="659"/>
      <c r="BE10" s="659"/>
      <c r="BF10" s="660"/>
      <c r="BG10" s="661">
        <v>137115</v>
      </c>
      <c r="BH10" s="664"/>
      <c r="BI10" s="664"/>
      <c r="BJ10" s="664"/>
      <c r="BK10" s="664"/>
      <c r="BL10" s="664"/>
      <c r="BM10" s="664"/>
      <c r="BN10" s="665"/>
      <c r="BO10" s="723">
        <v>2.7</v>
      </c>
      <c r="BP10" s="723"/>
      <c r="BQ10" s="723"/>
      <c r="BR10" s="723"/>
      <c r="BS10" s="669" t="s">
        <v>236</v>
      </c>
      <c r="BT10" s="664"/>
      <c r="BU10" s="664"/>
      <c r="BV10" s="664"/>
      <c r="BW10" s="664"/>
      <c r="BX10" s="664"/>
      <c r="BY10" s="664"/>
      <c r="BZ10" s="664"/>
      <c r="CA10" s="664"/>
      <c r="CB10" s="704"/>
      <c r="CD10" s="705" t="s">
        <v>243</v>
      </c>
      <c r="CE10" s="702"/>
      <c r="CF10" s="702"/>
      <c r="CG10" s="702"/>
      <c r="CH10" s="702"/>
      <c r="CI10" s="702"/>
      <c r="CJ10" s="702"/>
      <c r="CK10" s="702"/>
      <c r="CL10" s="702"/>
      <c r="CM10" s="702"/>
      <c r="CN10" s="702"/>
      <c r="CO10" s="702"/>
      <c r="CP10" s="702"/>
      <c r="CQ10" s="703"/>
      <c r="CR10" s="661">
        <v>15434</v>
      </c>
      <c r="CS10" s="664"/>
      <c r="CT10" s="664"/>
      <c r="CU10" s="664"/>
      <c r="CV10" s="664"/>
      <c r="CW10" s="664"/>
      <c r="CX10" s="664"/>
      <c r="CY10" s="665"/>
      <c r="CZ10" s="723">
        <v>0</v>
      </c>
      <c r="DA10" s="723"/>
      <c r="DB10" s="723"/>
      <c r="DC10" s="723"/>
      <c r="DD10" s="669" t="s">
        <v>236</v>
      </c>
      <c r="DE10" s="664"/>
      <c r="DF10" s="664"/>
      <c r="DG10" s="664"/>
      <c r="DH10" s="664"/>
      <c r="DI10" s="664"/>
      <c r="DJ10" s="664"/>
      <c r="DK10" s="664"/>
      <c r="DL10" s="664"/>
      <c r="DM10" s="664"/>
      <c r="DN10" s="664"/>
      <c r="DO10" s="664"/>
      <c r="DP10" s="665"/>
      <c r="DQ10" s="669">
        <v>8734</v>
      </c>
      <c r="DR10" s="664"/>
      <c r="DS10" s="664"/>
      <c r="DT10" s="664"/>
      <c r="DU10" s="664"/>
      <c r="DV10" s="664"/>
      <c r="DW10" s="664"/>
      <c r="DX10" s="664"/>
      <c r="DY10" s="664"/>
      <c r="DZ10" s="664"/>
      <c r="EA10" s="664"/>
      <c r="EB10" s="664"/>
      <c r="EC10" s="704"/>
    </row>
    <row r="11" spans="2:143" ht="11.25" customHeight="1" x14ac:dyDescent="0.2">
      <c r="B11" s="658" t="s">
        <v>244</v>
      </c>
      <c r="C11" s="659"/>
      <c r="D11" s="659"/>
      <c r="E11" s="659"/>
      <c r="F11" s="659"/>
      <c r="G11" s="659"/>
      <c r="H11" s="659"/>
      <c r="I11" s="659"/>
      <c r="J11" s="659"/>
      <c r="K11" s="659"/>
      <c r="L11" s="659"/>
      <c r="M11" s="659"/>
      <c r="N11" s="659"/>
      <c r="O11" s="659"/>
      <c r="P11" s="659"/>
      <c r="Q11" s="660"/>
      <c r="R11" s="661" t="s">
        <v>138</v>
      </c>
      <c r="S11" s="664"/>
      <c r="T11" s="664"/>
      <c r="U11" s="664"/>
      <c r="V11" s="664"/>
      <c r="W11" s="664"/>
      <c r="X11" s="664"/>
      <c r="Y11" s="665"/>
      <c r="Z11" s="723" t="s">
        <v>130</v>
      </c>
      <c r="AA11" s="723"/>
      <c r="AB11" s="723"/>
      <c r="AC11" s="723"/>
      <c r="AD11" s="724" t="s">
        <v>236</v>
      </c>
      <c r="AE11" s="724"/>
      <c r="AF11" s="724"/>
      <c r="AG11" s="724"/>
      <c r="AH11" s="724"/>
      <c r="AI11" s="724"/>
      <c r="AJ11" s="724"/>
      <c r="AK11" s="724"/>
      <c r="AL11" s="666" t="s">
        <v>130</v>
      </c>
      <c r="AM11" s="667"/>
      <c r="AN11" s="667"/>
      <c r="AO11" s="725"/>
      <c r="AP11" s="658" t="s">
        <v>245</v>
      </c>
      <c r="AQ11" s="659"/>
      <c r="AR11" s="659"/>
      <c r="AS11" s="659"/>
      <c r="AT11" s="659"/>
      <c r="AU11" s="659"/>
      <c r="AV11" s="659"/>
      <c r="AW11" s="659"/>
      <c r="AX11" s="659"/>
      <c r="AY11" s="659"/>
      <c r="AZ11" s="659"/>
      <c r="BA11" s="659"/>
      <c r="BB11" s="659"/>
      <c r="BC11" s="659"/>
      <c r="BD11" s="659"/>
      <c r="BE11" s="659"/>
      <c r="BF11" s="660"/>
      <c r="BG11" s="661">
        <v>160629</v>
      </c>
      <c r="BH11" s="664"/>
      <c r="BI11" s="664"/>
      <c r="BJ11" s="664"/>
      <c r="BK11" s="664"/>
      <c r="BL11" s="664"/>
      <c r="BM11" s="664"/>
      <c r="BN11" s="665"/>
      <c r="BO11" s="723">
        <v>3.1</v>
      </c>
      <c r="BP11" s="723"/>
      <c r="BQ11" s="723"/>
      <c r="BR11" s="723"/>
      <c r="BS11" s="669">
        <v>31651</v>
      </c>
      <c r="BT11" s="664"/>
      <c r="BU11" s="664"/>
      <c r="BV11" s="664"/>
      <c r="BW11" s="664"/>
      <c r="BX11" s="664"/>
      <c r="BY11" s="664"/>
      <c r="BZ11" s="664"/>
      <c r="CA11" s="664"/>
      <c r="CB11" s="704"/>
      <c r="CD11" s="705" t="s">
        <v>246</v>
      </c>
      <c r="CE11" s="702"/>
      <c r="CF11" s="702"/>
      <c r="CG11" s="702"/>
      <c r="CH11" s="702"/>
      <c r="CI11" s="702"/>
      <c r="CJ11" s="702"/>
      <c r="CK11" s="702"/>
      <c r="CL11" s="702"/>
      <c r="CM11" s="702"/>
      <c r="CN11" s="702"/>
      <c r="CO11" s="702"/>
      <c r="CP11" s="702"/>
      <c r="CQ11" s="703"/>
      <c r="CR11" s="661">
        <v>3592776</v>
      </c>
      <c r="CS11" s="664"/>
      <c r="CT11" s="664"/>
      <c r="CU11" s="664"/>
      <c r="CV11" s="664"/>
      <c r="CW11" s="664"/>
      <c r="CX11" s="664"/>
      <c r="CY11" s="665"/>
      <c r="CZ11" s="723">
        <v>7.8</v>
      </c>
      <c r="DA11" s="723"/>
      <c r="DB11" s="723"/>
      <c r="DC11" s="723"/>
      <c r="DD11" s="669">
        <v>1265180</v>
      </c>
      <c r="DE11" s="664"/>
      <c r="DF11" s="664"/>
      <c r="DG11" s="664"/>
      <c r="DH11" s="664"/>
      <c r="DI11" s="664"/>
      <c r="DJ11" s="664"/>
      <c r="DK11" s="664"/>
      <c r="DL11" s="664"/>
      <c r="DM11" s="664"/>
      <c r="DN11" s="664"/>
      <c r="DO11" s="664"/>
      <c r="DP11" s="665"/>
      <c r="DQ11" s="669">
        <v>1275645</v>
      </c>
      <c r="DR11" s="664"/>
      <c r="DS11" s="664"/>
      <c r="DT11" s="664"/>
      <c r="DU11" s="664"/>
      <c r="DV11" s="664"/>
      <c r="DW11" s="664"/>
      <c r="DX11" s="664"/>
      <c r="DY11" s="664"/>
      <c r="DZ11" s="664"/>
      <c r="EA11" s="664"/>
      <c r="EB11" s="664"/>
      <c r="EC11" s="704"/>
    </row>
    <row r="12" spans="2:143" ht="11.25" customHeight="1" x14ac:dyDescent="0.2">
      <c r="B12" s="658" t="s">
        <v>247</v>
      </c>
      <c r="C12" s="659"/>
      <c r="D12" s="659"/>
      <c r="E12" s="659"/>
      <c r="F12" s="659"/>
      <c r="G12" s="659"/>
      <c r="H12" s="659"/>
      <c r="I12" s="659"/>
      <c r="J12" s="659"/>
      <c r="K12" s="659"/>
      <c r="L12" s="659"/>
      <c r="M12" s="659"/>
      <c r="N12" s="659"/>
      <c r="O12" s="659"/>
      <c r="P12" s="659"/>
      <c r="Q12" s="660"/>
      <c r="R12" s="661">
        <v>1059487</v>
      </c>
      <c r="S12" s="664"/>
      <c r="T12" s="664"/>
      <c r="U12" s="664"/>
      <c r="V12" s="664"/>
      <c r="W12" s="664"/>
      <c r="X12" s="664"/>
      <c r="Y12" s="665"/>
      <c r="Z12" s="723">
        <v>2.2000000000000002</v>
      </c>
      <c r="AA12" s="723"/>
      <c r="AB12" s="723"/>
      <c r="AC12" s="723"/>
      <c r="AD12" s="724">
        <v>1059487</v>
      </c>
      <c r="AE12" s="724"/>
      <c r="AF12" s="724"/>
      <c r="AG12" s="724"/>
      <c r="AH12" s="724"/>
      <c r="AI12" s="724"/>
      <c r="AJ12" s="724"/>
      <c r="AK12" s="724"/>
      <c r="AL12" s="666">
        <v>4.0999999999999996</v>
      </c>
      <c r="AM12" s="667"/>
      <c r="AN12" s="667"/>
      <c r="AO12" s="725"/>
      <c r="AP12" s="658" t="s">
        <v>248</v>
      </c>
      <c r="AQ12" s="659"/>
      <c r="AR12" s="659"/>
      <c r="AS12" s="659"/>
      <c r="AT12" s="659"/>
      <c r="AU12" s="659"/>
      <c r="AV12" s="659"/>
      <c r="AW12" s="659"/>
      <c r="AX12" s="659"/>
      <c r="AY12" s="659"/>
      <c r="AZ12" s="659"/>
      <c r="BA12" s="659"/>
      <c r="BB12" s="659"/>
      <c r="BC12" s="659"/>
      <c r="BD12" s="659"/>
      <c r="BE12" s="659"/>
      <c r="BF12" s="660"/>
      <c r="BG12" s="661">
        <v>2403712</v>
      </c>
      <c r="BH12" s="664"/>
      <c r="BI12" s="664"/>
      <c r="BJ12" s="664"/>
      <c r="BK12" s="664"/>
      <c r="BL12" s="664"/>
      <c r="BM12" s="664"/>
      <c r="BN12" s="665"/>
      <c r="BO12" s="723">
        <v>46.9</v>
      </c>
      <c r="BP12" s="723"/>
      <c r="BQ12" s="723"/>
      <c r="BR12" s="723"/>
      <c r="BS12" s="669" t="s">
        <v>236</v>
      </c>
      <c r="BT12" s="664"/>
      <c r="BU12" s="664"/>
      <c r="BV12" s="664"/>
      <c r="BW12" s="664"/>
      <c r="BX12" s="664"/>
      <c r="BY12" s="664"/>
      <c r="BZ12" s="664"/>
      <c r="CA12" s="664"/>
      <c r="CB12" s="704"/>
      <c r="CD12" s="705" t="s">
        <v>249</v>
      </c>
      <c r="CE12" s="702"/>
      <c r="CF12" s="702"/>
      <c r="CG12" s="702"/>
      <c r="CH12" s="702"/>
      <c r="CI12" s="702"/>
      <c r="CJ12" s="702"/>
      <c r="CK12" s="702"/>
      <c r="CL12" s="702"/>
      <c r="CM12" s="702"/>
      <c r="CN12" s="702"/>
      <c r="CO12" s="702"/>
      <c r="CP12" s="702"/>
      <c r="CQ12" s="703"/>
      <c r="CR12" s="661">
        <v>1104539</v>
      </c>
      <c r="CS12" s="664"/>
      <c r="CT12" s="664"/>
      <c r="CU12" s="664"/>
      <c r="CV12" s="664"/>
      <c r="CW12" s="664"/>
      <c r="CX12" s="664"/>
      <c r="CY12" s="665"/>
      <c r="CZ12" s="723">
        <v>2.4</v>
      </c>
      <c r="DA12" s="723"/>
      <c r="DB12" s="723"/>
      <c r="DC12" s="723"/>
      <c r="DD12" s="669">
        <v>14983</v>
      </c>
      <c r="DE12" s="664"/>
      <c r="DF12" s="664"/>
      <c r="DG12" s="664"/>
      <c r="DH12" s="664"/>
      <c r="DI12" s="664"/>
      <c r="DJ12" s="664"/>
      <c r="DK12" s="664"/>
      <c r="DL12" s="664"/>
      <c r="DM12" s="664"/>
      <c r="DN12" s="664"/>
      <c r="DO12" s="664"/>
      <c r="DP12" s="665"/>
      <c r="DQ12" s="669">
        <v>409957</v>
      </c>
      <c r="DR12" s="664"/>
      <c r="DS12" s="664"/>
      <c r="DT12" s="664"/>
      <c r="DU12" s="664"/>
      <c r="DV12" s="664"/>
      <c r="DW12" s="664"/>
      <c r="DX12" s="664"/>
      <c r="DY12" s="664"/>
      <c r="DZ12" s="664"/>
      <c r="EA12" s="664"/>
      <c r="EB12" s="664"/>
      <c r="EC12" s="704"/>
    </row>
    <row r="13" spans="2:143" ht="11.25" customHeight="1" x14ac:dyDescent="0.2">
      <c r="B13" s="658" t="s">
        <v>250</v>
      </c>
      <c r="C13" s="659"/>
      <c r="D13" s="659"/>
      <c r="E13" s="659"/>
      <c r="F13" s="659"/>
      <c r="G13" s="659"/>
      <c r="H13" s="659"/>
      <c r="I13" s="659"/>
      <c r="J13" s="659"/>
      <c r="K13" s="659"/>
      <c r="L13" s="659"/>
      <c r="M13" s="659"/>
      <c r="N13" s="659"/>
      <c r="O13" s="659"/>
      <c r="P13" s="659"/>
      <c r="Q13" s="660"/>
      <c r="R13" s="661">
        <v>1911</v>
      </c>
      <c r="S13" s="664"/>
      <c r="T13" s="664"/>
      <c r="U13" s="664"/>
      <c r="V13" s="664"/>
      <c r="W13" s="664"/>
      <c r="X13" s="664"/>
      <c r="Y13" s="665"/>
      <c r="Z13" s="723">
        <v>0</v>
      </c>
      <c r="AA13" s="723"/>
      <c r="AB13" s="723"/>
      <c r="AC13" s="723"/>
      <c r="AD13" s="724">
        <v>1911</v>
      </c>
      <c r="AE13" s="724"/>
      <c r="AF13" s="724"/>
      <c r="AG13" s="724"/>
      <c r="AH13" s="724"/>
      <c r="AI13" s="724"/>
      <c r="AJ13" s="724"/>
      <c r="AK13" s="724"/>
      <c r="AL13" s="666">
        <v>0</v>
      </c>
      <c r="AM13" s="667"/>
      <c r="AN13" s="667"/>
      <c r="AO13" s="725"/>
      <c r="AP13" s="658" t="s">
        <v>251</v>
      </c>
      <c r="AQ13" s="659"/>
      <c r="AR13" s="659"/>
      <c r="AS13" s="659"/>
      <c r="AT13" s="659"/>
      <c r="AU13" s="659"/>
      <c r="AV13" s="659"/>
      <c r="AW13" s="659"/>
      <c r="AX13" s="659"/>
      <c r="AY13" s="659"/>
      <c r="AZ13" s="659"/>
      <c r="BA13" s="659"/>
      <c r="BB13" s="659"/>
      <c r="BC13" s="659"/>
      <c r="BD13" s="659"/>
      <c r="BE13" s="659"/>
      <c r="BF13" s="660"/>
      <c r="BG13" s="661">
        <v>2391000</v>
      </c>
      <c r="BH13" s="664"/>
      <c r="BI13" s="664"/>
      <c r="BJ13" s="664"/>
      <c r="BK13" s="664"/>
      <c r="BL13" s="664"/>
      <c r="BM13" s="664"/>
      <c r="BN13" s="665"/>
      <c r="BO13" s="723">
        <v>46.7</v>
      </c>
      <c r="BP13" s="723"/>
      <c r="BQ13" s="723"/>
      <c r="BR13" s="723"/>
      <c r="BS13" s="669" t="s">
        <v>138</v>
      </c>
      <c r="BT13" s="664"/>
      <c r="BU13" s="664"/>
      <c r="BV13" s="664"/>
      <c r="BW13" s="664"/>
      <c r="BX13" s="664"/>
      <c r="BY13" s="664"/>
      <c r="BZ13" s="664"/>
      <c r="CA13" s="664"/>
      <c r="CB13" s="704"/>
      <c r="CD13" s="705" t="s">
        <v>252</v>
      </c>
      <c r="CE13" s="702"/>
      <c r="CF13" s="702"/>
      <c r="CG13" s="702"/>
      <c r="CH13" s="702"/>
      <c r="CI13" s="702"/>
      <c r="CJ13" s="702"/>
      <c r="CK13" s="702"/>
      <c r="CL13" s="702"/>
      <c r="CM13" s="702"/>
      <c r="CN13" s="702"/>
      <c r="CO13" s="702"/>
      <c r="CP13" s="702"/>
      <c r="CQ13" s="703"/>
      <c r="CR13" s="661">
        <v>4418282</v>
      </c>
      <c r="CS13" s="664"/>
      <c r="CT13" s="664"/>
      <c r="CU13" s="664"/>
      <c r="CV13" s="664"/>
      <c r="CW13" s="664"/>
      <c r="CX13" s="664"/>
      <c r="CY13" s="665"/>
      <c r="CZ13" s="723">
        <v>9.6</v>
      </c>
      <c r="DA13" s="723"/>
      <c r="DB13" s="723"/>
      <c r="DC13" s="723"/>
      <c r="DD13" s="669">
        <v>1497661</v>
      </c>
      <c r="DE13" s="664"/>
      <c r="DF13" s="664"/>
      <c r="DG13" s="664"/>
      <c r="DH13" s="664"/>
      <c r="DI13" s="664"/>
      <c r="DJ13" s="664"/>
      <c r="DK13" s="664"/>
      <c r="DL13" s="664"/>
      <c r="DM13" s="664"/>
      <c r="DN13" s="664"/>
      <c r="DO13" s="664"/>
      <c r="DP13" s="665"/>
      <c r="DQ13" s="669">
        <v>3088158</v>
      </c>
      <c r="DR13" s="664"/>
      <c r="DS13" s="664"/>
      <c r="DT13" s="664"/>
      <c r="DU13" s="664"/>
      <c r="DV13" s="664"/>
      <c r="DW13" s="664"/>
      <c r="DX13" s="664"/>
      <c r="DY13" s="664"/>
      <c r="DZ13" s="664"/>
      <c r="EA13" s="664"/>
      <c r="EB13" s="664"/>
      <c r="EC13" s="704"/>
    </row>
    <row r="14" spans="2:143" ht="11.25" customHeight="1" x14ac:dyDescent="0.2">
      <c r="B14" s="658" t="s">
        <v>253</v>
      </c>
      <c r="C14" s="659"/>
      <c r="D14" s="659"/>
      <c r="E14" s="659"/>
      <c r="F14" s="659"/>
      <c r="G14" s="659"/>
      <c r="H14" s="659"/>
      <c r="I14" s="659"/>
      <c r="J14" s="659"/>
      <c r="K14" s="659"/>
      <c r="L14" s="659"/>
      <c r="M14" s="659"/>
      <c r="N14" s="659"/>
      <c r="O14" s="659"/>
      <c r="P14" s="659"/>
      <c r="Q14" s="660"/>
      <c r="R14" s="661" t="s">
        <v>130</v>
      </c>
      <c r="S14" s="664"/>
      <c r="T14" s="664"/>
      <c r="U14" s="664"/>
      <c r="V14" s="664"/>
      <c r="W14" s="664"/>
      <c r="X14" s="664"/>
      <c r="Y14" s="665"/>
      <c r="Z14" s="723" t="s">
        <v>130</v>
      </c>
      <c r="AA14" s="723"/>
      <c r="AB14" s="723"/>
      <c r="AC14" s="723"/>
      <c r="AD14" s="724" t="s">
        <v>236</v>
      </c>
      <c r="AE14" s="724"/>
      <c r="AF14" s="724"/>
      <c r="AG14" s="724"/>
      <c r="AH14" s="724"/>
      <c r="AI14" s="724"/>
      <c r="AJ14" s="724"/>
      <c r="AK14" s="724"/>
      <c r="AL14" s="666" t="s">
        <v>236</v>
      </c>
      <c r="AM14" s="667"/>
      <c r="AN14" s="667"/>
      <c r="AO14" s="725"/>
      <c r="AP14" s="658" t="s">
        <v>254</v>
      </c>
      <c r="AQ14" s="659"/>
      <c r="AR14" s="659"/>
      <c r="AS14" s="659"/>
      <c r="AT14" s="659"/>
      <c r="AU14" s="659"/>
      <c r="AV14" s="659"/>
      <c r="AW14" s="659"/>
      <c r="AX14" s="659"/>
      <c r="AY14" s="659"/>
      <c r="AZ14" s="659"/>
      <c r="BA14" s="659"/>
      <c r="BB14" s="659"/>
      <c r="BC14" s="659"/>
      <c r="BD14" s="659"/>
      <c r="BE14" s="659"/>
      <c r="BF14" s="660"/>
      <c r="BG14" s="661">
        <v>261061</v>
      </c>
      <c r="BH14" s="664"/>
      <c r="BI14" s="664"/>
      <c r="BJ14" s="664"/>
      <c r="BK14" s="664"/>
      <c r="BL14" s="664"/>
      <c r="BM14" s="664"/>
      <c r="BN14" s="665"/>
      <c r="BO14" s="723">
        <v>5.0999999999999996</v>
      </c>
      <c r="BP14" s="723"/>
      <c r="BQ14" s="723"/>
      <c r="BR14" s="723"/>
      <c r="BS14" s="669" t="s">
        <v>138</v>
      </c>
      <c r="BT14" s="664"/>
      <c r="BU14" s="664"/>
      <c r="BV14" s="664"/>
      <c r="BW14" s="664"/>
      <c r="BX14" s="664"/>
      <c r="BY14" s="664"/>
      <c r="BZ14" s="664"/>
      <c r="CA14" s="664"/>
      <c r="CB14" s="704"/>
      <c r="CD14" s="705" t="s">
        <v>255</v>
      </c>
      <c r="CE14" s="702"/>
      <c r="CF14" s="702"/>
      <c r="CG14" s="702"/>
      <c r="CH14" s="702"/>
      <c r="CI14" s="702"/>
      <c r="CJ14" s="702"/>
      <c r="CK14" s="702"/>
      <c r="CL14" s="702"/>
      <c r="CM14" s="702"/>
      <c r="CN14" s="702"/>
      <c r="CO14" s="702"/>
      <c r="CP14" s="702"/>
      <c r="CQ14" s="703"/>
      <c r="CR14" s="661">
        <v>1963232</v>
      </c>
      <c r="CS14" s="664"/>
      <c r="CT14" s="664"/>
      <c r="CU14" s="664"/>
      <c r="CV14" s="664"/>
      <c r="CW14" s="664"/>
      <c r="CX14" s="664"/>
      <c r="CY14" s="665"/>
      <c r="CZ14" s="723">
        <v>4.3</v>
      </c>
      <c r="DA14" s="723"/>
      <c r="DB14" s="723"/>
      <c r="DC14" s="723"/>
      <c r="DD14" s="669">
        <v>222870</v>
      </c>
      <c r="DE14" s="664"/>
      <c r="DF14" s="664"/>
      <c r="DG14" s="664"/>
      <c r="DH14" s="664"/>
      <c r="DI14" s="664"/>
      <c r="DJ14" s="664"/>
      <c r="DK14" s="664"/>
      <c r="DL14" s="664"/>
      <c r="DM14" s="664"/>
      <c r="DN14" s="664"/>
      <c r="DO14" s="664"/>
      <c r="DP14" s="665"/>
      <c r="DQ14" s="669">
        <v>1748326</v>
      </c>
      <c r="DR14" s="664"/>
      <c r="DS14" s="664"/>
      <c r="DT14" s="664"/>
      <c r="DU14" s="664"/>
      <c r="DV14" s="664"/>
      <c r="DW14" s="664"/>
      <c r="DX14" s="664"/>
      <c r="DY14" s="664"/>
      <c r="DZ14" s="664"/>
      <c r="EA14" s="664"/>
      <c r="EB14" s="664"/>
      <c r="EC14" s="704"/>
    </row>
    <row r="15" spans="2:143" ht="11.25" customHeight="1" x14ac:dyDescent="0.2">
      <c r="B15" s="658" t="s">
        <v>256</v>
      </c>
      <c r="C15" s="659"/>
      <c r="D15" s="659"/>
      <c r="E15" s="659"/>
      <c r="F15" s="659"/>
      <c r="G15" s="659"/>
      <c r="H15" s="659"/>
      <c r="I15" s="659"/>
      <c r="J15" s="659"/>
      <c r="K15" s="659"/>
      <c r="L15" s="659"/>
      <c r="M15" s="659"/>
      <c r="N15" s="659"/>
      <c r="O15" s="659"/>
      <c r="P15" s="659"/>
      <c r="Q15" s="660"/>
      <c r="R15" s="661">
        <v>130174</v>
      </c>
      <c r="S15" s="664"/>
      <c r="T15" s="664"/>
      <c r="U15" s="664"/>
      <c r="V15" s="664"/>
      <c r="W15" s="664"/>
      <c r="X15" s="664"/>
      <c r="Y15" s="665"/>
      <c r="Z15" s="723">
        <v>0.3</v>
      </c>
      <c r="AA15" s="723"/>
      <c r="AB15" s="723"/>
      <c r="AC15" s="723"/>
      <c r="AD15" s="724">
        <v>130174</v>
      </c>
      <c r="AE15" s="724"/>
      <c r="AF15" s="724"/>
      <c r="AG15" s="724"/>
      <c r="AH15" s="724"/>
      <c r="AI15" s="724"/>
      <c r="AJ15" s="724"/>
      <c r="AK15" s="724"/>
      <c r="AL15" s="666">
        <v>0.5</v>
      </c>
      <c r="AM15" s="667"/>
      <c r="AN15" s="667"/>
      <c r="AO15" s="725"/>
      <c r="AP15" s="658" t="s">
        <v>257</v>
      </c>
      <c r="AQ15" s="659"/>
      <c r="AR15" s="659"/>
      <c r="AS15" s="659"/>
      <c r="AT15" s="659"/>
      <c r="AU15" s="659"/>
      <c r="AV15" s="659"/>
      <c r="AW15" s="659"/>
      <c r="AX15" s="659"/>
      <c r="AY15" s="659"/>
      <c r="AZ15" s="659"/>
      <c r="BA15" s="659"/>
      <c r="BB15" s="659"/>
      <c r="BC15" s="659"/>
      <c r="BD15" s="659"/>
      <c r="BE15" s="659"/>
      <c r="BF15" s="660"/>
      <c r="BG15" s="661">
        <v>343905</v>
      </c>
      <c r="BH15" s="664"/>
      <c r="BI15" s="664"/>
      <c r="BJ15" s="664"/>
      <c r="BK15" s="664"/>
      <c r="BL15" s="664"/>
      <c r="BM15" s="664"/>
      <c r="BN15" s="665"/>
      <c r="BO15" s="723">
        <v>6.7</v>
      </c>
      <c r="BP15" s="723"/>
      <c r="BQ15" s="723"/>
      <c r="BR15" s="723"/>
      <c r="BS15" s="669" t="s">
        <v>130</v>
      </c>
      <c r="BT15" s="664"/>
      <c r="BU15" s="664"/>
      <c r="BV15" s="664"/>
      <c r="BW15" s="664"/>
      <c r="BX15" s="664"/>
      <c r="BY15" s="664"/>
      <c r="BZ15" s="664"/>
      <c r="CA15" s="664"/>
      <c r="CB15" s="704"/>
      <c r="CD15" s="705" t="s">
        <v>258</v>
      </c>
      <c r="CE15" s="702"/>
      <c r="CF15" s="702"/>
      <c r="CG15" s="702"/>
      <c r="CH15" s="702"/>
      <c r="CI15" s="702"/>
      <c r="CJ15" s="702"/>
      <c r="CK15" s="702"/>
      <c r="CL15" s="702"/>
      <c r="CM15" s="702"/>
      <c r="CN15" s="702"/>
      <c r="CO15" s="702"/>
      <c r="CP15" s="702"/>
      <c r="CQ15" s="703"/>
      <c r="CR15" s="661">
        <v>4993161</v>
      </c>
      <c r="CS15" s="664"/>
      <c r="CT15" s="664"/>
      <c r="CU15" s="664"/>
      <c r="CV15" s="664"/>
      <c r="CW15" s="664"/>
      <c r="CX15" s="664"/>
      <c r="CY15" s="665"/>
      <c r="CZ15" s="723">
        <v>10.9</v>
      </c>
      <c r="DA15" s="723"/>
      <c r="DB15" s="723"/>
      <c r="DC15" s="723"/>
      <c r="DD15" s="669">
        <v>2243464</v>
      </c>
      <c r="DE15" s="664"/>
      <c r="DF15" s="664"/>
      <c r="DG15" s="664"/>
      <c r="DH15" s="664"/>
      <c r="DI15" s="664"/>
      <c r="DJ15" s="664"/>
      <c r="DK15" s="664"/>
      <c r="DL15" s="664"/>
      <c r="DM15" s="664"/>
      <c r="DN15" s="664"/>
      <c r="DO15" s="664"/>
      <c r="DP15" s="665"/>
      <c r="DQ15" s="669">
        <v>2558291</v>
      </c>
      <c r="DR15" s="664"/>
      <c r="DS15" s="664"/>
      <c r="DT15" s="664"/>
      <c r="DU15" s="664"/>
      <c r="DV15" s="664"/>
      <c r="DW15" s="664"/>
      <c r="DX15" s="664"/>
      <c r="DY15" s="664"/>
      <c r="DZ15" s="664"/>
      <c r="EA15" s="664"/>
      <c r="EB15" s="664"/>
      <c r="EC15" s="704"/>
    </row>
    <row r="16" spans="2:143" ht="11.25" customHeight="1" x14ac:dyDescent="0.2">
      <c r="B16" s="658" t="s">
        <v>259</v>
      </c>
      <c r="C16" s="659"/>
      <c r="D16" s="659"/>
      <c r="E16" s="659"/>
      <c r="F16" s="659"/>
      <c r="G16" s="659"/>
      <c r="H16" s="659"/>
      <c r="I16" s="659"/>
      <c r="J16" s="659"/>
      <c r="K16" s="659"/>
      <c r="L16" s="659"/>
      <c r="M16" s="659"/>
      <c r="N16" s="659"/>
      <c r="O16" s="659"/>
      <c r="P16" s="659"/>
      <c r="Q16" s="660"/>
      <c r="R16" s="661" t="s">
        <v>236</v>
      </c>
      <c r="S16" s="664"/>
      <c r="T16" s="664"/>
      <c r="U16" s="664"/>
      <c r="V16" s="664"/>
      <c r="W16" s="664"/>
      <c r="X16" s="664"/>
      <c r="Y16" s="665"/>
      <c r="Z16" s="723" t="s">
        <v>236</v>
      </c>
      <c r="AA16" s="723"/>
      <c r="AB16" s="723"/>
      <c r="AC16" s="723"/>
      <c r="AD16" s="724" t="s">
        <v>130</v>
      </c>
      <c r="AE16" s="724"/>
      <c r="AF16" s="724"/>
      <c r="AG16" s="724"/>
      <c r="AH16" s="724"/>
      <c r="AI16" s="724"/>
      <c r="AJ16" s="724"/>
      <c r="AK16" s="724"/>
      <c r="AL16" s="666" t="s">
        <v>130</v>
      </c>
      <c r="AM16" s="667"/>
      <c r="AN16" s="667"/>
      <c r="AO16" s="725"/>
      <c r="AP16" s="658" t="s">
        <v>260</v>
      </c>
      <c r="AQ16" s="659"/>
      <c r="AR16" s="659"/>
      <c r="AS16" s="659"/>
      <c r="AT16" s="659"/>
      <c r="AU16" s="659"/>
      <c r="AV16" s="659"/>
      <c r="AW16" s="659"/>
      <c r="AX16" s="659"/>
      <c r="AY16" s="659"/>
      <c r="AZ16" s="659"/>
      <c r="BA16" s="659"/>
      <c r="BB16" s="659"/>
      <c r="BC16" s="659"/>
      <c r="BD16" s="659"/>
      <c r="BE16" s="659"/>
      <c r="BF16" s="660"/>
      <c r="BG16" s="661" t="s">
        <v>236</v>
      </c>
      <c r="BH16" s="664"/>
      <c r="BI16" s="664"/>
      <c r="BJ16" s="664"/>
      <c r="BK16" s="664"/>
      <c r="BL16" s="664"/>
      <c r="BM16" s="664"/>
      <c r="BN16" s="665"/>
      <c r="BO16" s="723" t="s">
        <v>236</v>
      </c>
      <c r="BP16" s="723"/>
      <c r="BQ16" s="723"/>
      <c r="BR16" s="723"/>
      <c r="BS16" s="669" t="s">
        <v>236</v>
      </c>
      <c r="BT16" s="664"/>
      <c r="BU16" s="664"/>
      <c r="BV16" s="664"/>
      <c r="BW16" s="664"/>
      <c r="BX16" s="664"/>
      <c r="BY16" s="664"/>
      <c r="BZ16" s="664"/>
      <c r="CA16" s="664"/>
      <c r="CB16" s="704"/>
      <c r="CD16" s="705" t="s">
        <v>261</v>
      </c>
      <c r="CE16" s="702"/>
      <c r="CF16" s="702"/>
      <c r="CG16" s="702"/>
      <c r="CH16" s="702"/>
      <c r="CI16" s="702"/>
      <c r="CJ16" s="702"/>
      <c r="CK16" s="702"/>
      <c r="CL16" s="702"/>
      <c r="CM16" s="702"/>
      <c r="CN16" s="702"/>
      <c r="CO16" s="702"/>
      <c r="CP16" s="702"/>
      <c r="CQ16" s="703"/>
      <c r="CR16" s="661">
        <v>819759</v>
      </c>
      <c r="CS16" s="664"/>
      <c r="CT16" s="664"/>
      <c r="CU16" s="664"/>
      <c r="CV16" s="664"/>
      <c r="CW16" s="664"/>
      <c r="CX16" s="664"/>
      <c r="CY16" s="665"/>
      <c r="CZ16" s="723">
        <v>1.8</v>
      </c>
      <c r="DA16" s="723"/>
      <c r="DB16" s="723"/>
      <c r="DC16" s="723"/>
      <c r="DD16" s="669" t="s">
        <v>138</v>
      </c>
      <c r="DE16" s="664"/>
      <c r="DF16" s="664"/>
      <c r="DG16" s="664"/>
      <c r="DH16" s="664"/>
      <c r="DI16" s="664"/>
      <c r="DJ16" s="664"/>
      <c r="DK16" s="664"/>
      <c r="DL16" s="664"/>
      <c r="DM16" s="664"/>
      <c r="DN16" s="664"/>
      <c r="DO16" s="664"/>
      <c r="DP16" s="665"/>
      <c r="DQ16" s="669">
        <v>30376</v>
      </c>
      <c r="DR16" s="664"/>
      <c r="DS16" s="664"/>
      <c r="DT16" s="664"/>
      <c r="DU16" s="664"/>
      <c r="DV16" s="664"/>
      <c r="DW16" s="664"/>
      <c r="DX16" s="664"/>
      <c r="DY16" s="664"/>
      <c r="DZ16" s="664"/>
      <c r="EA16" s="664"/>
      <c r="EB16" s="664"/>
      <c r="EC16" s="704"/>
    </row>
    <row r="17" spans="2:133" ht="11.25" customHeight="1" x14ac:dyDescent="0.2">
      <c r="B17" s="658" t="s">
        <v>262</v>
      </c>
      <c r="C17" s="659"/>
      <c r="D17" s="659"/>
      <c r="E17" s="659"/>
      <c r="F17" s="659"/>
      <c r="G17" s="659"/>
      <c r="H17" s="659"/>
      <c r="I17" s="659"/>
      <c r="J17" s="659"/>
      <c r="K17" s="659"/>
      <c r="L17" s="659"/>
      <c r="M17" s="659"/>
      <c r="N17" s="659"/>
      <c r="O17" s="659"/>
      <c r="P17" s="659"/>
      <c r="Q17" s="660"/>
      <c r="R17" s="661">
        <v>12782</v>
      </c>
      <c r="S17" s="664"/>
      <c r="T17" s="664"/>
      <c r="U17" s="664"/>
      <c r="V17" s="664"/>
      <c r="W17" s="664"/>
      <c r="X17" s="664"/>
      <c r="Y17" s="665"/>
      <c r="Z17" s="723">
        <v>0</v>
      </c>
      <c r="AA17" s="723"/>
      <c r="AB17" s="723"/>
      <c r="AC17" s="723"/>
      <c r="AD17" s="724">
        <v>12782</v>
      </c>
      <c r="AE17" s="724"/>
      <c r="AF17" s="724"/>
      <c r="AG17" s="724"/>
      <c r="AH17" s="724"/>
      <c r="AI17" s="724"/>
      <c r="AJ17" s="724"/>
      <c r="AK17" s="724"/>
      <c r="AL17" s="666">
        <v>0</v>
      </c>
      <c r="AM17" s="667"/>
      <c r="AN17" s="667"/>
      <c r="AO17" s="725"/>
      <c r="AP17" s="658" t="s">
        <v>263</v>
      </c>
      <c r="AQ17" s="659"/>
      <c r="AR17" s="659"/>
      <c r="AS17" s="659"/>
      <c r="AT17" s="659"/>
      <c r="AU17" s="659"/>
      <c r="AV17" s="659"/>
      <c r="AW17" s="659"/>
      <c r="AX17" s="659"/>
      <c r="AY17" s="659"/>
      <c r="AZ17" s="659"/>
      <c r="BA17" s="659"/>
      <c r="BB17" s="659"/>
      <c r="BC17" s="659"/>
      <c r="BD17" s="659"/>
      <c r="BE17" s="659"/>
      <c r="BF17" s="660"/>
      <c r="BG17" s="661" t="s">
        <v>236</v>
      </c>
      <c r="BH17" s="664"/>
      <c r="BI17" s="664"/>
      <c r="BJ17" s="664"/>
      <c r="BK17" s="664"/>
      <c r="BL17" s="664"/>
      <c r="BM17" s="664"/>
      <c r="BN17" s="665"/>
      <c r="BO17" s="723" t="s">
        <v>130</v>
      </c>
      <c r="BP17" s="723"/>
      <c r="BQ17" s="723"/>
      <c r="BR17" s="723"/>
      <c r="BS17" s="669" t="s">
        <v>130</v>
      </c>
      <c r="BT17" s="664"/>
      <c r="BU17" s="664"/>
      <c r="BV17" s="664"/>
      <c r="BW17" s="664"/>
      <c r="BX17" s="664"/>
      <c r="BY17" s="664"/>
      <c r="BZ17" s="664"/>
      <c r="CA17" s="664"/>
      <c r="CB17" s="704"/>
      <c r="CD17" s="705" t="s">
        <v>264</v>
      </c>
      <c r="CE17" s="702"/>
      <c r="CF17" s="702"/>
      <c r="CG17" s="702"/>
      <c r="CH17" s="702"/>
      <c r="CI17" s="702"/>
      <c r="CJ17" s="702"/>
      <c r="CK17" s="702"/>
      <c r="CL17" s="702"/>
      <c r="CM17" s="702"/>
      <c r="CN17" s="702"/>
      <c r="CO17" s="702"/>
      <c r="CP17" s="702"/>
      <c r="CQ17" s="703"/>
      <c r="CR17" s="661">
        <v>6686629</v>
      </c>
      <c r="CS17" s="664"/>
      <c r="CT17" s="664"/>
      <c r="CU17" s="664"/>
      <c r="CV17" s="664"/>
      <c r="CW17" s="664"/>
      <c r="CX17" s="664"/>
      <c r="CY17" s="665"/>
      <c r="CZ17" s="723">
        <v>14.6</v>
      </c>
      <c r="DA17" s="723"/>
      <c r="DB17" s="723"/>
      <c r="DC17" s="723"/>
      <c r="DD17" s="669" t="s">
        <v>236</v>
      </c>
      <c r="DE17" s="664"/>
      <c r="DF17" s="664"/>
      <c r="DG17" s="664"/>
      <c r="DH17" s="664"/>
      <c r="DI17" s="664"/>
      <c r="DJ17" s="664"/>
      <c r="DK17" s="664"/>
      <c r="DL17" s="664"/>
      <c r="DM17" s="664"/>
      <c r="DN17" s="664"/>
      <c r="DO17" s="664"/>
      <c r="DP17" s="665"/>
      <c r="DQ17" s="669">
        <v>6379815</v>
      </c>
      <c r="DR17" s="664"/>
      <c r="DS17" s="664"/>
      <c r="DT17" s="664"/>
      <c r="DU17" s="664"/>
      <c r="DV17" s="664"/>
      <c r="DW17" s="664"/>
      <c r="DX17" s="664"/>
      <c r="DY17" s="664"/>
      <c r="DZ17" s="664"/>
      <c r="EA17" s="664"/>
      <c r="EB17" s="664"/>
      <c r="EC17" s="704"/>
    </row>
    <row r="18" spans="2:133" ht="11.25" customHeight="1" x14ac:dyDescent="0.2">
      <c r="B18" s="658" t="s">
        <v>265</v>
      </c>
      <c r="C18" s="659"/>
      <c r="D18" s="659"/>
      <c r="E18" s="659"/>
      <c r="F18" s="659"/>
      <c r="G18" s="659"/>
      <c r="H18" s="659"/>
      <c r="I18" s="659"/>
      <c r="J18" s="659"/>
      <c r="K18" s="659"/>
      <c r="L18" s="659"/>
      <c r="M18" s="659"/>
      <c r="N18" s="659"/>
      <c r="O18" s="659"/>
      <c r="P18" s="659"/>
      <c r="Q18" s="660"/>
      <c r="R18" s="661">
        <v>20903523</v>
      </c>
      <c r="S18" s="664"/>
      <c r="T18" s="664"/>
      <c r="U18" s="664"/>
      <c r="V18" s="664"/>
      <c r="W18" s="664"/>
      <c r="X18" s="664"/>
      <c r="Y18" s="665"/>
      <c r="Z18" s="723">
        <v>43.6</v>
      </c>
      <c r="AA18" s="723"/>
      <c r="AB18" s="723"/>
      <c r="AC18" s="723"/>
      <c r="AD18" s="724">
        <v>18876394</v>
      </c>
      <c r="AE18" s="724"/>
      <c r="AF18" s="724"/>
      <c r="AG18" s="724"/>
      <c r="AH18" s="724"/>
      <c r="AI18" s="724"/>
      <c r="AJ18" s="724"/>
      <c r="AK18" s="724"/>
      <c r="AL18" s="666">
        <v>73.099999999999994</v>
      </c>
      <c r="AM18" s="667"/>
      <c r="AN18" s="667"/>
      <c r="AO18" s="725"/>
      <c r="AP18" s="658" t="s">
        <v>266</v>
      </c>
      <c r="AQ18" s="659"/>
      <c r="AR18" s="659"/>
      <c r="AS18" s="659"/>
      <c r="AT18" s="659"/>
      <c r="AU18" s="659"/>
      <c r="AV18" s="659"/>
      <c r="AW18" s="659"/>
      <c r="AX18" s="659"/>
      <c r="AY18" s="659"/>
      <c r="AZ18" s="659"/>
      <c r="BA18" s="659"/>
      <c r="BB18" s="659"/>
      <c r="BC18" s="659"/>
      <c r="BD18" s="659"/>
      <c r="BE18" s="659"/>
      <c r="BF18" s="660"/>
      <c r="BG18" s="661" t="s">
        <v>236</v>
      </c>
      <c r="BH18" s="664"/>
      <c r="BI18" s="664"/>
      <c r="BJ18" s="664"/>
      <c r="BK18" s="664"/>
      <c r="BL18" s="664"/>
      <c r="BM18" s="664"/>
      <c r="BN18" s="665"/>
      <c r="BO18" s="723" t="s">
        <v>138</v>
      </c>
      <c r="BP18" s="723"/>
      <c r="BQ18" s="723"/>
      <c r="BR18" s="723"/>
      <c r="BS18" s="669" t="s">
        <v>130</v>
      </c>
      <c r="BT18" s="664"/>
      <c r="BU18" s="664"/>
      <c r="BV18" s="664"/>
      <c r="BW18" s="664"/>
      <c r="BX18" s="664"/>
      <c r="BY18" s="664"/>
      <c r="BZ18" s="664"/>
      <c r="CA18" s="664"/>
      <c r="CB18" s="704"/>
      <c r="CD18" s="705" t="s">
        <v>267</v>
      </c>
      <c r="CE18" s="702"/>
      <c r="CF18" s="702"/>
      <c r="CG18" s="702"/>
      <c r="CH18" s="702"/>
      <c r="CI18" s="702"/>
      <c r="CJ18" s="702"/>
      <c r="CK18" s="702"/>
      <c r="CL18" s="702"/>
      <c r="CM18" s="702"/>
      <c r="CN18" s="702"/>
      <c r="CO18" s="702"/>
      <c r="CP18" s="702"/>
      <c r="CQ18" s="703"/>
      <c r="CR18" s="661" t="s">
        <v>130</v>
      </c>
      <c r="CS18" s="664"/>
      <c r="CT18" s="664"/>
      <c r="CU18" s="664"/>
      <c r="CV18" s="664"/>
      <c r="CW18" s="664"/>
      <c r="CX18" s="664"/>
      <c r="CY18" s="665"/>
      <c r="CZ18" s="723" t="s">
        <v>236</v>
      </c>
      <c r="DA18" s="723"/>
      <c r="DB18" s="723"/>
      <c r="DC18" s="723"/>
      <c r="DD18" s="669" t="s">
        <v>236</v>
      </c>
      <c r="DE18" s="664"/>
      <c r="DF18" s="664"/>
      <c r="DG18" s="664"/>
      <c r="DH18" s="664"/>
      <c r="DI18" s="664"/>
      <c r="DJ18" s="664"/>
      <c r="DK18" s="664"/>
      <c r="DL18" s="664"/>
      <c r="DM18" s="664"/>
      <c r="DN18" s="664"/>
      <c r="DO18" s="664"/>
      <c r="DP18" s="665"/>
      <c r="DQ18" s="669" t="s">
        <v>236</v>
      </c>
      <c r="DR18" s="664"/>
      <c r="DS18" s="664"/>
      <c r="DT18" s="664"/>
      <c r="DU18" s="664"/>
      <c r="DV18" s="664"/>
      <c r="DW18" s="664"/>
      <c r="DX18" s="664"/>
      <c r="DY18" s="664"/>
      <c r="DZ18" s="664"/>
      <c r="EA18" s="664"/>
      <c r="EB18" s="664"/>
      <c r="EC18" s="704"/>
    </row>
    <row r="19" spans="2:133" ht="11.25" customHeight="1" x14ac:dyDescent="0.2">
      <c r="B19" s="658" t="s">
        <v>268</v>
      </c>
      <c r="C19" s="659"/>
      <c r="D19" s="659"/>
      <c r="E19" s="659"/>
      <c r="F19" s="659"/>
      <c r="G19" s="659"/>
      <c r="H19" s="659"/>
      <c r="I19" s="659"/>
      <c r="J19" s="659"/>
      <c r="K19" s="659"/>
      <c r="L19" s="659"/>
      <c r="M19" s="659"/>
      <c r="N19" s="659"/>
      <c r="O19" s="659"/>
      <c r="P19" s="659"/>
      <c r="Q19" s="660"/>
      <c r="R19" s="661">
        <v>18876394</v>
      </c>
      <c r="S19" s="664"/>
      <c r="T19" s="664"/>
      <c r="U19" s="664"/>
      <c r="V19" s="664"/>
      <c r="W19" s="664"/>
      <c r="X19" s="664"/>
      <c r="Y19" s="665"/>
      <c r="Z19" s="723">
        <v>39.4</v>
      </c>
      <c r="AA19" s="723"/>
      <c r="AB19" s="723"/>
      <c r="AC19" s="723"/>
      <c r="AD19" s="724">
        <v>18876394</v>
      </c>
      <c r="AE19" s="724"/>
      <c r="AF19" s="724"/>
      <c r="AG19" s="724"/>
      <c r="AH19" s="724"/>
      <c r="AI19" s="724"/>
      <c r="AJ19" s="724"/>
      <c r="AK19" s="724"/>
      <c r="AL19" s="666">
        <v>73.099999999999994</v>
      </c>
      <c r="AM19" s="667"/>
      <c r="AN19" s="667"/>
      <c r="AO19" s="725"/>
      <c r="AP19" s="658" t="s">
        <v>269</v>
      </c>
      <c r="AQ19" s="659"/>
      <c r="AR19" s="659"/>
      <c r="AS19" s="659"/>
      <c r="AT19" s="659"/>
      <c r="AU19" s="659"/>
      <c r="AV19" s="659"/>
      <c r="AW19" s="659"/>
      <c r="AX19" s="659"/>
      <c r="AY19" s="659"/>
      <c r="AZ19" s="659"/>
      <c r="BA19" s="659"/>
      <c r="BB19" s="659"/>
      <c r="BC19" s="659"/>
      <c r="BD19" s="659"/>
      <c r="BE19" s="659"/>
      <c r="BF19" s="660"/>
      <c r="BG19" s="661">
        <v>25621</v>
      </c>
      <c r="BH19" s="664"/>
      <c r="BI19" s="664"/>
      <c r="BJ19" s="664"/>
      <c r="BK19" s="664"/>
      <c r="BL19" s="664"/>
      <c r="BM19" s="664"/>
      <c r="BN19" s="665"/>
      <c r="BO19" s="723">
        <v>0.5</v>
      </c>
      <c r="BP19" s="723"/>
      <c r="BQ19" s="723"/>
      <c r="BR19" s="723"/>
      <c r="BS19" s="669" t="s">
        <v>236</v>
      </c>
      <c r="BT19" s="664"/>
      <c r="BU19" s="664"/>
      <c r="BV19" s="664"/>
      <c r="BW19" s="664"/>
      <c r="BX19" s="664"/>
      <c r="BY19" s="664"/>
      <c r="BZ19" s="664"/>
      <c r="CA19" s="664"/>
      <c r="CB19" s="704"/>
      <c r="CD19" s="705" t="s">
        <v>270</v>
      </c>
      <c r="CE19" s="702"/>
      <c r="CF19" s="702"/>
      <c r="CG19" s="702"/>
      <c r="CH19" s="702"/>
      <c r="CI19" s="702"/>
      <c r="CJ19" s="702"/>
      <c r="CK19" s="702"/>
      <c r="CL19" s="702"/>
      <c r="CM19" s="702"/>
      <c r="CN19" s="702"/>
      <c r="CO19" s="702"/>
      <c r="CP19" s="702"/>
      <c r="CQ19" s="703"/>
      <c r="CR19" s="661" t="s">
        <v>138</v>
      </c>
      <c r="CS19" s="664"/>
      <c r="CT19" s="664"/>
      <c r="CU19" s="664"/>
      <c r="CV19" s="664"/>
      <c r="CW19" s="664"/>
      <c r="CX19" s="664"/>
      <c r="CY19" s="665"/>
      <c r="CZ19" s="723" t="s">
        <v>236</v>
      </c>
      <c r="DA19" s="723"/>
      <c r="DB19" s="723"/>
      <c r="DC19" s="723"/>
      <c r="DD19" s="669" t="s">
        <v>236</v>
      </c>
      <c r="DE19" s="664"/>
      <c r="DF19" s="664"/>
      <c r="DG19" s="664"/>
      <c r="DH19" s="664"/>
      <c r="DI19" s="664"/>
      <c r="DJ19" s="664"/>
      <c r="DK19" s="664"/>
      <c r="DL19" s="664"/>
      <c r="DM19" s="664"/>
      <c r="DN19" s="664"/>
      <c r="DO19" s="664"/>
      <c r="DP19" s="665"/>
      <c r="DQ19" s="669" t="s">
        <v>236</v>
      </c>
      <c r="DR19" s="664"/>
      <c r="DS19" s="664"/>
      <c r="DT19" s="664"/>
      <c r="DU19" s="664"/>
      <c r="DV19" s="664"/>
      <c r="DW19" s="664"/>
      <c r="DX19" s="664"/>
      <c r="DY19" s="664"/>
      <c r="DZ19" s="664"/>
      <c r="EA19" s="664"/>
      <c r="EB19" s="664"/>
      <c r="EC19" s="704"/>
    </row>
    <row r="20" spans="2:133" ht="11.25" customHeight="1" x14ac:dyDescent="0.2">
      <c r="B20" s="658" t="s">
        <v>271</v>
      </c>
      <c r="C20" s="659"/>
      <c r="D20" s="659"/>
      <c r="E20" s="659"/>
      <c r="F20" s="659"/>
      <c r="G20" s="659"/>
      <c r="H20" s="659"/>
      <c r="I20" s="659"/>
      <c r="J20" s="659"/>
      <c r="K20" s="659"/>
      <c r="L20" s="659"/>
      <c r="M20" s="659"/>
      <c r="N20" s="659"/>
      <c r="O20" s="659"/>
      <c r="P20" s="659"/>
      <c r="Q20" s="660"/>
      <c r="R20" s="661">
        <v>2027129</v>
      </c>
      <c r="S20" s="664"/>
      <c r="T20" s="664"/>
      <c r="U20" s="664"/>
      <c r="V20" s="664"/>
      <c r="W20" s="664"/>
      <c r="X20" s="664"/>
      <c r="Y20" s="665"/>
      <c r="Z20" s="723">
        <v>4.2</v>
      </c>
      <c r="AA20" s="723"/>
      <c r="AB20" s="723"/>
      <c r="AC20" s="723"/>
      <c r="AD20" s="724" t="s">
        <v>236</v>
      </c>
      <c r="AE20" s="724"/>
      <c r="AF20" s="724"/>
      <c r="AG20" s="724"/>
      <c r="AH20" s="724"/>
      <c r="AI20" s="724"/>
      <c r="AJ20" s="724"/>
      <c r="AK20" s="724"/>
      <c r="AL20" s="666" t="s">
        <v>130</v>
      </c>
      <c r="AM20" s="667"/>
      <c r="AN20" s="667"/>
      <c r="AO20" s="725"/>
      <c r="AP20" s="658" t="s">
        <v>272</v>
      </c>
      <c r="AQ20" s="659"/>
      <c r="AR20" s="659"/>
      <c r="AS20" s="659"/>
      <c r="AT20" s="659"/>
      <c r="AU20" s="659"/>
      <c r="AV20" s="659"/>
      <c r="AW20" s="659"/>
      <c r="AX20" s="659"/>
      <c r="AY20" s="659"/>
      <c r="AZ20" s="659"/>
      <c r="BA20" s="659"/>
      <c r="BB20" s="659"/>
      <c r="BC20" s="659"/>
      <c r="BD20" s="659"/>
      <c r="BE20" s="659"/>
      <c r="BF20" s="660"/>
      <c r="BG20" s="661">
        <v>25621</v>
      </c>
      <c r="BH20" s="664"/>
      <c r="BI20" s="664"/>
      <c r="BJ20" s="664"/>
      <c r="BK20" s="664"/>
      <c r="BL20" s="664"/>
      <c r="BM20" s="664"/>
      <c r="BN20" s="665"/>
      <c r="BO20" s="723">
        <v>0.5</v>
      </c>
      <c r="BP20" s="723"/>
      <c r="BQ20" s="723"/>
      <c r="BR20" s="723"/>
      <c r="BS20" s="669" t="s">
        <v>236</v>
      </c>
      <c r="BT20" s="664"/>
      <c r="BU20" s="664"/>
      <c r="BV20" s="664"/>
      <c r="BW20" s="664"/>
      <c r="BX20" s="664"/>
      <c r="BY20" s="664"/>
      <c r="BZ20" s="664"/>
      <c r="CA20" s="664"/>
      <c r="CB20" s="704"/>
      <c r="CD20" s="705" t="s">
        <v>273</v>
      </c>
      <c r="CE20" s="702"/>
      <c r="CF20" s="702"/>
      <c r="CG20" s="702"/>
      <c r="CH20" s="702"/>
      <c r="CI20" s="702"/>
      <c r="CJ20" s="702"/>
      <c r="CK20" s="702"/>
      <c r="CL20" s="702"/>
      <c r="CM20" s="702"/>
      <c r="CN20" s="702"/>
      <c r="CO20" s="702"/>
      <c r="CP20" s="702"/>
      <c r="CQ20" s="703"/>
      <c r="CR20" s="661">
        <v>45874752</v>
      </c>
      <c r="CS20" s="664"/>
      <c r="CT20" s="664"/>
      <c r="CU20" s="664"/>
      <c r="CV20" s="664"/>
      <c r="CW20" s="664"/>
      <c r="CX20" s="664"/>
      <c r="CY20" s="665"/>
      <c r="CZ20" s="723">
        <v>100</v>
      </c>
      <c r="DA20" s="723"/>
      <c r="DB20" s="723"/>
      <c r="DC20" s="723"/>
      <c r="DD20" s="669">
        <v>7280112</v>
      </c>
      <c r="DE20" s="664"/>
      <c r="DF20" s="664"/>
      <c r="DG20" s="664"/>
      <c r="DH20" s="664"/>
      <c r="DI20" s="664"/>
      <c r="DJ20" s="664"/>
      <c r="DK20" s="664"/>
      <c r="DL20" s="664"/>
      <c r="DM20" s="664"/>
      <c r="DN20" s="664"/>
      <c r="DO20" s="664"/>
      <c r="DP20" s="665"/>
      <c r="DQ20" s="669">
        <v>29617590</v>
      </c>
      <c r="DR20" s="664"/>
      <c r="DS20" s="664"/>
      <c r="DT20" s="664"/>
      <c r="DU20" s="664"/>
      <c r="DV20" s="664"/>
      <c r="DW20" s="664"/>
      <c r="DX20" s="664"/>
      <c r="DY20" s="664"/>
      <c r="DZ20" s="664"/>
      <c r="EA20" s="664"/>
      <c r="EB20" s="664"/>
      <c r="EC20" s="704"/>
    </row>
    <row r="21" spans="2:133" ht="11.25" customHeight="1" x14ac:dyDescent="0.2">
      <c r="B21" s="658" t="s">
        <v>274</v>
      </c>
      <c r="C21" s="659"/>
      <c r="D21" s="659"/>
      <c r="E21" s="659"/>
      <c r="F21" s="659"/>
      <c r="G21" s="659"/>
      <c r="H21" s="659"/>
      <c r="I21" s="659"/>
      <c r="J21" s="659"/>
      <c r="K21" s="659"/>
      <c r="L21" s="659"/>
      <c r="M21" s="659"/>
      <c r="N21" s="659"/>
      <c r="O21" s="659"/>
      <c r="P21" s="659"/>
      <c r="Q21" s="660"/>
      <c r="R21" s="661" t="s">
        <v>236</v>
      </c>
      <c r="S21" s="664"/>
      <c r="T21" s="664"/>
      <c r="U21" s="664"/>
      <c r="V21" s="664"/>
      <c r="W21" s="664"/>
      <c r="X21" s="664"/>
      <c r="Y21" s="665"/>
      <c r="Z21" s="723" t="s">
        <v>236</v>
      </c>
      <c r="AA21" s="723"/>
      <c r="AB21" s="723"/>
      <c r="AC21" s="723"/>
      <c r="AD21" s="724" t="s">
        <v>130</v>
      </c>
      <c r="AE21" s="724"/>
      <c r="AF21" s="724"/>
      <c r="AG21" s="724"/>
      <c r="AH21" s="724"/>
      <c r="AI21" s="724"/>
      <c r="AJ21" s="724"/>
      <c r="AK21" s="724"/>
      <c r="AL21" s="666" t="s">
        <v>236</v>
      </c>
      <c r="AM21" s="667"/>
      <c r="AN21" s="667"/>
      <c r="AO21" s="725"/>
      <c r="AP21" s="769" t="s">
        <v>275</v>
      </c>
      <c r="AQ21" s="776"/>
      <c r="AR21" s="776"/>
      <c r="AS21" s="776"/>
      <c r="AT21" s="776"/>
      <c r="AU21" s="776"/>
      <c r="AV21" s="776"/>
      <c r="AW21" s="776"/>
      <c r="AX21" s="776"/>
      <c r="AY21" s="776"/>
      <c r="AZ21" s="776"/>
      <c r="BA21" s="776"/>
      <c r="BB21" s="776"/>
      <c r="BC21" s="776"/>
      <c r="BD21" s="776"/>
      <c r="BE21" s="776"/>
      <c r="BF21" s="771"/>
      <c r="BG21" s="661">
        <v>25621</v>
      </c>
      <c r="BH21" s="664"/>
      <c r="BI21" s="664"/>
      <c r="BJ21" s="664"/>
      <c r="BK21" s="664"/>
      <c r="BL21" s="664"/>
      <c r="BM21" s="664"/>
      <c r="BN21" s="665"/>
      <c r="BO21" s="723">
        <v>0.5</v>
      </c>
      <c r="BP21" s="723"/>
      <c r="BQ21" s="723"/>
      <c r="BR21" s="723"/>
      <c r="BS21" s="669" t="s">
        <v>236</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x14ac:dyDescent="0.2">
      <c r="B22" s="658" t="s">
        <v>276</v>
      </c>
      <c r="C22" s="659"/>
      <c r="D22" s="659"/>
      <c r="E22" s="659"/>
      <c r="F22" s="659"/>
      <c r="G22" s="659"/>
      <c r="H22" s="659"/>
      <c r="I22" s="659"/>
      <c r="J22" s="659"/>
      <c r="K22" s="659"/>
      <c r="L22" s="659"/>
      <c r="M22" s="659"/>
      <c r="N22" s="659"/>
      <c r="O22" s="659"/>
      <c r="P22" s="659"/>
      <c r="Q22" s="660"/>
      <c r="R22" s="661">
        <v>27758818</v>
      </c>
      <c r="S22" s="664"/>
      <c r="T22" s="664"/>
      <c r="U22" s="664"/>
      <c r="V22" s="664"/>
      <c r="W22" s="664"/>
      <c r="X22" s="664"/>
      <c r="Y22" s="665"/>
      <c r="Z22" s="723">
        <v>57.9</v>
      </c>
      <c r="AA22" s="723"/>
      <c r="AB22" s="723"/>
      <c r="AC22" s="723"/>
      <c r="AD22" s="724">
        <v>25731689</v>
      </c>
      <c r="AE22" s="724"/>
      <c r="AF22" s="724"/>
      <c r="AG22" s="724"/>
      <c r="AH22" s="724"/>
      <c r="AI22" s="724"/>
      <c r="AJ22" s="724"/>
      <c r="AK22" s="724"/>
      <c r="AL22" s="666">
        <v>99.6</v>
      </c>
      <c r="AM22" s="667"/>
      <c r="AN22" s="667"/>
      <c r="AO22" s="725"/>
      <c r="AP22" s="769" t="s">
        <v>277</v>
      </c>
      <c r="AQ22" s="776"/>
      <c r="AR22" s="776"/>
      <c r="AS22" s="776"/>
      <c r="AT22" s="776"/>
      <c r="AU22" s="776"/>
      <c r="AV22" s="776"/>
      <c r="AW22" s="776"/>
      <c r="AX22" s="776"/>
      <c r="AY22" s="776"/>
      <c r="AZ22" s="776"/>
      <c r="BA22" s="776"/>
      <c r="BB22" s="776"/>
      <c r="BC22" s="776"/>
      <c r="BD22" s="776"/>
      <c r="BE22" s="776"/>
      <c r="BF22" s="771"/>
      <c r="BG22" s="661" t="s">
        <v>236</v>
      </c>
      <c r="BH22" s="664"/>
      <c r="BI22" s="664"/>
      <c r="BJ22" s="664"/>
      <c r="BK22" s="664"/>
      <c r="BL22" s="664"/>
      <c r="BM22" s="664"/>
      <c r="BN22" s="665"/>
      <c r="BO22" s="723" t="s">
        <v>236</v>
      </c>
      <c r="BP22" s="723"/>
      <c r="BQ22" s="723"/>
      <c r="BR22" s="723"/>
      <c r="BS22" s="669" t="s">
        <v>236</v>
      </c>
      <c r="BT22" s="664"/>
      <c r="BU22" s="664"/>
      <c r="BV22" s="664"/>
      <c r="BW22" s="664"/>
      <c r="BX22" s="664"/>
      <c r="BY22" s="664"/>
      <c r="BZ22" s="664"/>
      <c r="CA22" s="664"/>
      <c r="CB22" s="704"/>
      <c r="CD22" s="778" t="s">
        <v>278</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x14ac:dyDescent="0.2">
      <c r="B23" s="658" t="s">
        <v>279</v>
      </c>
      <c r="C23" s="659"/>
      <c r="D23" s="659"/>
      <c r="E23" s="659"/>
      <c r="F23" s="659"/>
      <c r="G23" s="659"/>
      <c r="H23" s="659"/>
      <c r="I23" s="659"/>
      <c r="J23" s="659"/>
      <c r="K23" s="659"/>
      <c r="L23" s="659"/>
      <c r="M23" s="659"/>
      <c r="N23" s="659"/>
      <c r="O23" s="659"/>
      <c r="P23" s="659"/>
      <c r="Q23" s="660"/>
      <c r="R23" s="661">
        <v>5214</v>
      </c>
      <c r="S23" s="664"/>
      <c r="T23" s="664"/>
      <c r="U23" s="664"/>
      <c r="V23" s="664"/>
      <c r="W23" s="664"/>
      <c r="X23" s="664"/>
      <c r="Y23" s="665"/>
      <c r="Z23" s="723">
        <v>0</v>
      </c>
      <c r="AA23" s="723"/>
      <c r="AB23" s="723"/>
      <c r="AC23" s="723"/>
      <c r="AD23" s="724">
        <v>5214</v>
      </c>
      <c r="AE23" s="724"/>
      <c r="AF23" s="724"/>
      <c r="AG23" s="724"/>
      <c r="AH23" s="724"/>
      <c r="AI23" s="724"/>
      <c r="AJ23" s="724"/>
      <c r="AK23" s="724"/>
      <c r="AL23" s="666">
        <v>0</v>
      </c>
      <c r="AM23" s="667"/>
      <c r="AN23" s="667"/>
      <c r="AO23" s="725"/>
      <c r="AP23" s="769" t="s">
        <v>280</v>
      </c>
      <c r="AQ23" s="776"/>
      <c r="AR23" s="776"/>
      <c r="AS23" s="776"/>
      <c r="AT23" s="776"/>
      <c r="AU23" s="776"/>
      <c r="AV23" s="776"/>
      <c r="AW23" s="776"/>
      <c r="AX23" s="776"/>
      <c r="AY23" s="776"/>
      <c r="AZ23" s="776"/>
      <c r="BA23" s="776"/>
      <c r="BB23" s="776"/>
      <c r="BC23" s="776"/>
      <c r="BD23" s="776"/>
      <c r="BE23" s="776"/>
      <c r="BF23" s="771"/>
      <c r="BG23" s="661" t="s">
        <v>130</v>
      </c>
      <c r="BH23" s="664"/>
      <c r="BI23" s="664"/>
      <c r="BJ23" s="664"/>
      <c r="BK23" s="664"/>
      <c r="BL23" s="664"/>
      <c r="BM23" s="664"/>
      <c r="BN23" s="665"/>
      <c r="BO23" s="723" t="s">
        <v>130</v>
      </c>
      <c r="BP23" s="723"/>
      <c r="BQ23" s="723"/>
      <c r="BR23" s="723"/>
      <c r="BS23" s="669" t="s">
        <v>130</v>
      </c>
      <c r="BT23" s="664"/>
      <c r="BU23" s="664"/>
      <c r="BV23" s="664"/>
      <c r="BW23" s="664"/>
      <c r="BX23" s="664"/>
      <c r="BY23" s="664"/>
      <c r="BZ23" s="664"/>
      <c r="CA23" s="664"/>
      <c r="CB23" s="704"/>
      <c r="CD23" s="778" t="s">
        <v>219</v>
      </c>
      <c r="CE23" s="779"/>
      <c r="CF23" s="779"/>
      <c r="CG23" s="779"/>
      <c r="CH23" s="779"/>
      <c r="CI23" s="779"/>
      <c r="CJ23" s="779"/>
      <c r="CK23" s="779"/>
      <c r="CL23" s="779"/>
      <c r="CM23" s="779"/>
      <c r="CN23" s="779"/>
      <c r="CO23" s="779"/>
      <c r="CP23" s="779"/>
      <c r="CQ23" s="780"/>
      <c r="CR23" s="778" t="s">
        <v>281</v>
      </c>
      <c r="CS23" s="779"/>
      <c r="CT23" s="779"/>
      <c r="CU23" s="779"/>
      <c r="CV23" s="779"/>
      <c r="CW23" s="779"/>
      <c r="CX23" s="779"/>
      <c r="CY23" s="780"/>
      <c r="CZ23" s="778" t="s">
        <v>282</v>
      </c>
      <c r="DA23" s="779"/>
      <c r="DB23" s="779"/>
      <c r="DC23" s="780"/>
      <c r="DD23" s="778" t="s">
        <v>283</v>
      </c>
      <c r="DE23" s="779"/>
      <c r="DF23" s="779"/>
      <c r="DG23" s="779"/>
      <c r="DH23" s="779"/>
      <c r="DI23" s="779"/>
      <c r="DJ23" s="779"/>
      <c r="DK23" s="780"/>
      <c r="DL23" s="787" t="s">
        <v>284</v>
      </c>
      <c r="DM23" s="788"/>
      <c r="DN23" s="788"/>
      <c r="DO23" s="788"/>
      <c r="DP23" s="788"/>
      <c r="DQ23" s="788"/>
      <c r="DR23" s="788"/>
      <c r="DS23" s="788"/>
      <c r="DT23" s="788"/>
      <c r="DU23" s="788"/>
      <c r="DV23" s="789"/>
      <c r="DW23" s="778" t="s">
        <v>285</v>
      </c>
      <c r="DX23" s="779"/>
      <c r="DY23" s="779"/>
      <c r="DZ23" s="779"/>
      <c r="EA23" s="779"/>
      <c r="EB23" s="779"/>
      <c r="EC23" s="780"/>
    </row>
    <row r="24" spans="2:133" ht="11.25" customHeight="1" x14ac:dyDescent="0.2">
      <c r="B24" s="658" t="s">
        <v>286</v>
      </c>
      <c r="C24" s="659"/>
      <c r="D24" s="659"/>
      <c r="E24" s="659"/>
      <c r="F24" s="659"/>
      <c r="G24" s="659"/>
      <c r="H24" s="659"/>
      <c r="I24" s="659"/>
      <c r="J24" s="659"/>
      <c r="K24" s="659"/>
      <c r="L24" s="659"/>
      <c r="M24" s="659"/>
      <c r="N24" s="659"/>
      <c r="O24" s="659"/>
      <c r="P24" s="659"/>
      <c r="Q24" s="660"/>
      <c r="R24" s="661">
        <v>127479</v>
      </c>
      <c r="S24" s="664"/>
      <c r="T24" s="664"/>
      <c r="U24" s="664"/>
      <c r="V24" s="664"/>
      <c r="W24" s="664"/>
      <c r="X24" s="664"/>
      <c r="Y24" s="665"/>
      <c r="Z24" s="723">
        <v>0.3</v>
      </c>
      <c r="AA24" s="723"/>
      <c r="AB24" s="723"/>
      <c r="AC24" s="723"/>
      <c r="AD24" s="724" t="s">
        <v>236</v>
      </c>
      <c r="AE24" s="724"/>
      <c r="AF24" s="724"/>
      <c r="AG24" s="724"/>
      <c r="AH24" s="724"/>
      <c r="AI24" s="724"/>
      <c r="AJ24" s="724"/>
      <c r="AK24" s="724"/>
      <c r="AL24" s="666" t="s">
        <v>236</v>
      </c>
      <c r="AM24" s="667"/>
      <c r="AN24" s="667"/>
      <c r="AO24" s="725"/>
      <c r="AP24" s="769" t="s">
        <v>287</v>
      </c>
      <c r="AQ24" s="776"/>
      <c r="AR24" s="776"/>
      <c r="AS24" s="776"/>
      <c r="AT24" s="776"/>
      <c r="AU24" s="776"/>
      <c r="AV24" s="776"/>
      <c r="AW24" s="776"/>
      <c r="AX24" s="776"/>
      <c r="AY24" s="776"/>
      <c r="AZ24" s="776"/>
      <c r="BA24" s="776"/>
      <c r="BB24" s="776"/>
      <c r="BC24" s="776"/>
      <c r="BD24" s="776"/>
      <c r="BE24" s="776"/>
      <c r="BF24" s="771"/>
      <c r="BG24" s="661" t="s">
        <v>130</v>
      </c>
      <c r="BH24" s="664"/>
      <c r="BI24" s="664"/>
      <c r="BJ24" s="664"/>
      <c r="BK24" s="664"/>
      <c r="BL24" s="664"/>
      <c r="BM24" s="664"/>
      <c r="BN24" s="665"/>
      <c r="BO24" s="723" t="s">
        <v>130</v>
      </c>
      <c r="BP24" s="723"/>
      <c r="BQ24" s="723"/>
      <c r="BR24" s="723"/>
      <c r="BS24" s="669" t="s">
        <v>130</v>
      </c>
      <c r="BT24" s="664"/>
      <c r="BU24" s="664"/>
      <c r="BV24" s="664"/>
      <c r="BW24" s="664"/>
      <c r="BX24" s="664"/>
      <c r="BY24" s="664"/>
      <c r="BZ24" s="664"/>
      <c r="CA24" s="664"/>
      <c r="CB24" s="704"/>
      <c r="CD24" s="732" t="s">
        <v>288</v>
      </c>
      <c r="CE24" s="733"/>
      <c r="CF24" s="733"/>
      <c r="CG24" s="733"/>
      <c r="CH24" s="733"/>
      <c r="CI24" s="733"/>
      <c r="CJ24" s="733"/>
      <c r="CK24" s="733"/>
      <c r="CL24" s="733"/>
      <c r="CM24" s="733"/>
      <c r="CN24" s="733"/>
      <c r="CO24" s="733"/>
      <c r="CP24" s="733"/>
      <c r="CQ24" s="734"/>
      <c r="CR24" s="726">
        <v>18273026</v>
      </c>
      <c r="CS24" s="727"/>
      <c r="CT24" s="727"/>
      <c r="CU24" s="727"/>
      <c r="CV24" s="727"/>
      <c r="CW24" s="727"/>
      <c r="CX24" s="727"/>
      <c r="CY24" s="773"/>
      <c r="CZ24" s="774">
        <v>39.799999999999997</v>
      </c>
      <c r="DA24" s="743"/>
      <c r="DB24" s="743"/>
      <c r="DC24" s="777"/>
      <c r="DD24" s="772">
        <v>14939455</v>
      </c>
      <c r="DE24" s="727"/>
      <c r="DF24" s="727"/>
      <c r="DG24" s="727"/>
      <c r="DH24" s="727"/>
      <c r="DI24" s="727"/>
      <c r="DJ24" s="727"/>
      <c r="DK24" s="773"/>
      <c r="DL24" s="772">
        <v>14904879</v>
      </c>
      <c r="DM24" s="727"/>
      <c r="DN24" s="727"/>
      <c r="DO24" s="727"/>
      <c r="DP24" s="727"/>
      <c r="DQ24" s="727"/>
      <c r="DR24" s="727"/>
      <c r="DS24" s="727"/>
      <c r="DT24" s="727"/>
      <c r="DU24" s="727"/>
      <c r="DV24" s="773"/>
      <c r="DW24" s="774">
        <v>55.5</v>
      </c>
      <c r="DX24" s="743"/>
      <c r="DY24" s="743"/>
      <c r="DZ24" s="743"/>
      <c r="EA24" s="743"/>
      <c r="EB24" s="743"/>
      <c r="EC24" s="775"/>
    </row>
    <row r="25" spans="2:133" ht="11.25" customHeight="1" x14ac:dyDescent="0.2">
      <c r="B25" s="658" t="s">
        <v>289</v>
      </c>
      <c r="C25" s="659"/>
      <c r="D25" s="659"/>
      <c r="E25" s="659"/>
      <c r="F25" s="659"/>
      <c r="G25" s="659"/>
      <c r="H25" s="659"/>
      <c r="I25" s="659"/>
      <c r="J25" s="659"/>
      <c r="K25" s="659"/>
      <c r="L25" s="659"/>
      <c r="M25" s="659"/>
      <c r="N25" s="659"/>
      <c r="O25" s="659"/>
      <c r="P25" s="659"/>
      <c r="Q25" s="660"/>
      <c r="R25" s="661">
        <v>466400</v>
      </c>
      <c r="S25" s="664"/>
      <c r="T25" s="664"/>
      <c r="U25" s="664"/>
      <c r="V25" s="664"/>
      <c r="W25" s="664"/>
      <c r="X25" s="664"/>
      <c r="Y25" s="665"/>
      <c r="Z25" s="723">
        <v>1</v>
      </c>
      <c r="AA25" s="723"/>
      <c r="AB25" s="723"/>
      <c r="AC25" s="723"/>
      <c r="AD25" s="724">
        <v>34026</v>
      </c>
      <c r="AE25" s="724"/>
      <c r="AF25" s="724"/>
      <c r="AG25" s="724"/>
      <c r="AH25" s="724"/>
      <c r="AI25" s="724"/>
      <c r="AJ25" s="724"/>
      <c r="AK25" s="724"/>
      <c r="AL25" s="666">
        <v>0.1</v>
      </c>
      <c r="AM25" s="667"/>
      <c r="AN25" s="667"/>
      <c r="AO25" s="725"/>
      <c r="AP25" s="769" t="s">
        <v>290</v>
      </c>
      <c r="AQ25" s="776"/>
      <c r="AR25" s="776"/>
      <c r="AS25" s="776"/>
      <c r="AT25" s="776"/>
      <c r="AU25" s="776"/>
      <c r="AV25" s="776"/>
      <c r="AW25" s="776"/>
      <c r="AX25" s="776"/>
      <c r="AY25" s="776"/>
      <c r="AZ25" s="776"/>
      <c r="BA25" s="776"/>
      <c r="BB25" s="776"/>
      <c r="BC25" s="776"/>
      <c r="BD25" s="776"/>
      <c r="BE25" s="776"/>
      <c r="BF25" s="771"/>
      <c r="BG25" s="661" t="s">
        <v>138</v>
      </c>
      <c r="BH25" s="664"/>
      <c r="BI25" s="664"/>
      <c r="BJ25" s="664"/>
      <c r="BK25" s="664"/>
      <c r="BL25" s="664"/>
      <c r="BM25" s="664"/>
      <c r="BN25" s="665"/>
      <c r="BO25" s="723" t="s">
        <v>138</v>
      </c>
      <c r="BP25" s="723"/>
      <c r="BQ25" s="723"/>
      <c r="BR25" s="723"/>
      <c r="BS25" s="669" t="s">
        <v>130</v>
      </c>
      <c r="BT25" s="664"/>
      <c r="BU25" s="664"/>
      <c r="BV25" s="664"/>
      <c r="BW25" s="664"/>
      <c r="BX25" s="664"/>
      <c r="BY25" s="664"/>
      <c r="BZ25" s="664"/>
      <c r="CA25" s="664"/>
      <c r="CB25" s="704"/>
      <c r="CD25" s="705" t="s">
        <v>291</v>
      </c>
      <c r="CE25" s="702"/>
      <c r="CF25" s="702"/>
      <c r="CG25" s="702"/>
      <c r="CH25" s="702"/>
      <c r="CI25" s="702"/>
      <c r="CJ25" s="702"/>
      <c r="CK25" s="702"/>
      <c r="CL25" s="702"/>
      <c r="CM25" s="702"/>
      <c r="CN25" s="702"/>
      <c r="CO25" s="702"/>
      <c r="CP25" s="702"/>
      <c r="CQ25" s="703"/>
      <c r="CR25" s="661">
        <v>7060983</v>
      </c>
      <c r="CS25" s="662"/>
      <c r="CT25" s="662"/>
      <c r="CU25" s="662"/>
      <c r="CV25" s="662"/>
      <c r="CW25" s="662"/>
      <c r="CX25" s="662"/>
      <c r="CY25" s="663"/>
      <c r="CZ25" s="666">
        <v>15.4</v>
      </c>
      <c r="DA25" s="695"/>
      <c r="DB25" s="695"/>
      <c r="DC25" s="696"/>
      <c r="DD25" s="669">
        <v>6814047</v>
      </c>
      <c r="DE25" s="662"/>
      <c r="DF25" s="662"/>
      <c r="DG25" s="662"/>
      <c r="DH25" s="662"/>
      <c r="DI25" s="662"/>
      <c r="DJ25" s="662"/>
      <c r="DK25" s="663"/>
      <c r="DL25" s="669">
        <v>6801281</v>
      </c>
      <c r="DM25" s="662"/>
      <c r="DN25" s="662"/>
      <c r="DO25" s="662"/>
      <c r="DP25" s="662"/>
      <c r="DQ25" s="662"/>
      <c r="DR25" s="662"/>
      <c r="DS25" s="662"/>
      <c r="DT25" s="662"/>
      <c r="DU25" s="662"/>
      <c r="DV25" s="663"/>
      <c r="DW25" s="666">
        <v>25.3</v>
      </c>
      <c r="DX25" s="695"/>
      <c r="DY25" s="695"/>
      <c r="DZ25" s="695"/>
      <c r="EA25" s="695"/>
      <c r="EB25" s="695"/>
      <c r="EC25" s="697"/>
    </row>
    <row r="26" spans="2:133" ht="11.25" customHeight="1" x14ac:dyDescent="0.2">
      <c r="B26" s="658" t="s">
        <v>292</v>
      </c>
      <c r="C26" s="659"/>
      <c r="D26" s="659"/>
      <c r="E26" s="659"/>
      <c r="F26" s="659"/>
      <c r="G26" s="659"/>
      <c r="H26" s="659"/>
      <c r="I26" s="659"/>
      <c r="J26" s="659"/>
      <c r="K26" s="659"/>
      <c r="L26" s="659"/>
      <c r="M26" s="659"/>
      <c r="N26" s="659"/>
      <c r="O26" s="659"/>
      <c r="P26" s="659"/>
      <c r="Q26" s="660"/>
      <c r="R26" s="661">
        <v>180137</v>
      </c>
      <c r="S26" s="664"/>
      <c r="T26" s="664"/>
      <c r="U26" s="664"/>
      <c r="V26" s="664"/>
      <c r="W26" s="664"/>
      <c r="X26" s="664"/>
      <c r="Y26" s="665"/>
      <c r="Z26" s="723">
        <v>0.4</v>
      </c>
      <c r="AA26" s="723"/>
      <c r="AB26" s="723"/>
      <c r="AC26" s="723"/>
      <c r="AD26" s="724" t="s">
        <v>236</v>
      </c>
      <c r="AE26" s="724"/>
      <c r="AF26" s="724"/>
      <c r="AG26" s="724"/>
      <c r="AH26" s="724"/>
      <c r="AI26" s="724"/>
      <c r="AJ26" s="724"/>
      <c r="AK26" s="724"/>
      <c r="AL26" s="666" t="s">
        <v>236</v>
      </c>
      <c r="AM26" s="667"/>
      <c r="AN26" s="667"/>
      <c r="AO26" s="725"/>
      <c r="AP26" s="769" t="s">
        <v>293</v>
      </c>
      <c r="AQ26" s="770"/>
      <c r="AR26" s="770"/>
      <c r="AS26" s="770"/>
      <c r="AT26" s="770"/>
      <c r="AU26" s="770"/>
      <c r="AV26" s="770"/>
      <c r="AW26" s="770"/>
      <c r="AX26" s="770"/>
      <c r="AY26" s="770"/>
      <c r="AZ26" s="770"/>
      <c r="BA26" s="770"/>
      <c r="BB26" s="770"/>
      <c r="BC26" s="770"/>
      <c r="BD26" s="770"/>
      <c r="BE26" s="770"/>
      <c r="BF26" s="771"/>
      <c r="BG26" s="661" t="s">
        <v>130</v>
      </c>
      <c r="BH26" s="664"/>
      <c r="BI26" s="664"/>
      <c r="BJ26" s="664"/>
      <c r="BK26" s="664"/>
      <c r="BL26" s="664"/>
      <c r="BM26" s="664"/>
      <c r="BN26" s="665"/>
      <c r="BO26" s="723" t="s">
        <v>236</v>
      </c>
      <c r="BP26" s="723"/>
      <c r="BQ26" s="723"/>
      <c r="BR26" s="723"/>
      <c r="BS26" s="669" t="s">
        <v>236</v>
      </c>
      <c r="BT26" s="664"/>
      <c r="BU26" s="664"/>
      <c r="BV26" s="664"/>
      <c r="BW26" s="664"/>
      <c r="BX26" s="664"/>
      <c r="BY26" s="664"/>
      <c r="BZ26" s="664"/>
      <c r="CA26" s="664"/>
      <c r="CB26" s="704"/>
      <c r="CD26" s="705" t="s">
        <v>294</v>
      </c>
      <c r="CE26" s="702"/>
      <c r="CF26" s="702"/>
      <c r="CG26" s="702"/>
      <c r="CH26" s="702"/>
      <c r="CI26" s="702"/>
      <c r="CJ26" s="702"/>
      <c r="CK26" s="702"/>
      <c r="CL26" s="702"/>
      <c r="CM26" s="702"/>
      <c r="CN26" s="702"/>
      <c r="CO26" s="702"/>
      <c r="CP26" s="702"/>
      <c r="CQ26" s="703"/>
      <c r="CR26" s="661">
        <v>4914534</v>
      </c>
      <c r="CS26" s="664"/>
      <c r="CT26" s="664"/>
      <c r="CU26" s="664"/>
      <c r="CV26" s="664"/>
      <c r="CW26" s="664"/>
      <c r="CX26" s="664"/>
      <c r="CY26" s="665"/>
      <c r="CZ26" s="666">
        <v>10.7</v>
      </c>
      <c r="DA26" s="695"/>
      <c r="DB26" s="695"/>
      <c r="DC26" s="696"/>
      <c r="DD26" s="669">
        <v>4740225</v>
      </c>
      <c r="DE26" s="664"/>
      <c r="DF26" s="664"/>
      <c r="DG26" s="664"/>
      <c r="DH26" s="664"/>
      <c r="DI26" s="664"/>
      <c r="DJ26" s="664"/>
      <c r="DK26" s="665"/>
      <c r="DL26" s="669" t="s">
        <v>236</v>
      </c>
      <c r="DM26" s="664"/>
      <c r="DN26" s="664"/>
      <c r="DO26" s="664"/>
      <c r="DP26" s="664"/>
      <c r="DQ26" s="664"/>
      <c r="DR26" s="664"/>
      <c r="DS26" s="664"/>
      <c r="DT26" s="664"/>
      <c r="DU26" s="664"/>
      <c r="DV26" s="665"/>
      <c r="DW26" s="666" t="s">
        <v>236</v>
      </c>
      <c r="DX26" s="695"/>
      <c r="DY26" s="695"/>
      <c r="DZ26" s="695"/>
      <c r="EA26" s="695"/>
      <c r="EB26" s="695"/>
      <c r="EC26" s="697"/>
    </row>
    <row r="27" spans="2:133" ht="11.25" customHeight="1" x14ac:dyDescent="0.2">
      <c r="B27" s="658" t="s">
        <v>295</v>
      </c>
      <c r="C27" s="659"/>
      <c r="D27" s="659"/>
      <c r="E27" s="659"/>
      <c r="F27" s="659"/>
      <c r="G27" s="659"/>
      <c r="H27" s="659"/>
      <c r="I27" s="659"/>
      <c r="J27" s="659"/>
      <c r="K27" s="659"/>
      <c r="L27" s="659"/>
      <c r="M27" s="659"/>
      <c r="N27" s="659"/>
      <c r="O27" s="659"/>
      <c r="P27" s="659"/>
      <c r="Q27" s="660"/>
      <c r="R27" s="661">
        <v>3335792</v>
      </c>
      <c r="S27" s="664"/>
      <c r="T27" s="664"/>
      <c r="U27" s="664"/>
      <c r="V27" s="664"/>
      <c r="W27" s="664"/>
      <c r="X27" s="664"/>
      <c r="Y27" s="665"/>
      <c r="Z27" s="723">
        <v>7</v>
      </c>
      <c r="AA27" s="723"/>
      <c r="AB27" s="723"/>
      <c r="AC27" s="723"/>
      <c r="AD27" s="724" t="s">
        <v>130</v>
      </c>
      <c r="AE27" s="724"/>
      <c r="AF27" s="724"/>
      <c r="AG27" s="724"/>
      <c r="AH27" s="724"/>
      <c r="AI27" s="724"/>
      <c r="AJ27" s="724"/>
      <c r="AK27" s="724"/>
      <c r="AL27" s="666" t="s">
        <v>236</v>
      </c>
      <c r="AM27" s="667"/>
      <c r="AN27" s="667"/>
      <c r="AO27" s="725"/>
      <c r="AP27" s="658" t="s">
        <v>296</v>
      </c>
      <c r="AQ27" s="659"/>
      <c r="AR27" s="659"/>
      <c r="AS27" s="659"/>
      <c r="AT27" s="659"/>
      <c r="AU27" s="659"/>
      <c r="AV27" s="659"/>
      <c r="AW27" s="659"/>
      <c r="AX27" s="659"/>
      <c r="AY27" s="659"/>
      <c r="AZ27" s="659"/>
      <c r="BA27" s="659"/>
      <c r="BB27" s="659"/>
      <c r="BC27" s="659"/>
      <c r="BD27" s="659"/>
      <c r="BE27" s="659"/>
      <c r="BF27" s="660"/>
      <c r="BG27" s="661">
        <v>5120230</v>
      </c>
      <c r="BH27" s="664"/>
      <c r="BI27" s="664"/>
      <c r="BJ27" s="664"/>
      <c r="BK27" s="664"/>
      <c r="BL27" s="664"/>
      <c r="BM27" s="664"/>
      <c r="BN27" s="665"/>
      <c r="BO27" s="723">
        <v>100</v>
      </c>
      <c r="BP27" s="723"/>
      <c r="BQ27" s="723"/>
      <c r="BR27" s="723"/>
      <c r="BS27" s="669">
        <v>31651</v>
      </c>
      <c r="BT27" s="664"/>
      <c r="BU27" s="664"/>
      <c r="BV27" s="664"/>
      <c r="BW27" s="664"/>
      <c r="BX27" s="664"/>
      <c r="BY27" s="664"/>
      <c r="BZ27" s="664"/>
      <c r="CA27" s="664"/>
      <c r="CB27" s="704"/>
      <c r="CD27" s="705" t="s">
        <v>297</v>
      </c>
      <c r="CE27" s="702"/>
      <c r="CF27" s="702"/>
      <c r="CG27" s="702"/>
      <c r="CH27" s="702"/>
      <c r="CI27" s="702"/>
      <c r="CJ27" s="702"/>
      <c r="CK27" s="702"/>
      <c r="CL27" s="702"/>
      <c r="CM27" s="702"/>
      <c r="CN27" s="702"/>
      <c r="CO27" s="702"/>
      <c r="CP27" s="702"/>
      <c r="CQ27" s="703"/>
      <c r="CR27" s="661">
        <v>4525414</v>
      </c>
      <c r="CS27" s="662"/>
      <c r="CT27" s="662"/>
      <c r="CU27" s="662"/>
      <c r="CV27" s="662"/>
      <c r="CW27" s="662"/>
      <c r="CX27" s="662"/>
      <c r="CY27" s="663"/>
      <c r="CZ27" s="666">
        <v>9.9</v>
      </c>
      <c r="DA27" s="695"/>
      <c r="DB27" s="695"/>
      <c r="DC27" s="696"/>
      <c r="DD27" s="669">
        <v>1745593</v>
      </c>
      <c r="DE27" s="662"/>
      <c r="DF27" s="662"/>
      <c r="DG27" s="662"/>
      <c r="DH27" s="662"/>
      <c r="DI27" s="662"/>
      <c r="DJ27" s="662"/>
      <c r="DK27" s="663"/>
      <c r="DL27" s="669">
        <v>1723783</v>
      </c>
      <c r="DM27" s="662"/>
      <c r="DN27" s="662"/>
      <c r="DO27" s="662"/>
      <c r="DP27" s="662"/>
      <c r="DQ27" s="662"/>
      <c r="DR27" s="662"/>
      <c r="DS27" s="662"/>
      <c r="DT27" s="662"/>
      <c r="DU27" s="662"/>
      <c r="DV27" s="663"/>
      <c r="DW27" s="666">
        <v>6.4</v>
      </c>
      <c r="DX27" s="695"/>
      <c r="DY27" s="695"/>
      <c r="DZ27" s="695"/>
      <c r="EA27" s="695"/>
      <c r="EB27" s="695"/>
      <c r="EC27" s="697"/>
    </row>
    <row r="28" spans="2:133" ht="11.25" customHeight="1" x14ac:dyDescent="0.2">
      <c r="B28" s="766" t="s">
        <v>298</v>
      </c>
      <c r="C28" s="767"/>
      <c r="D28" s="767"/>
      <c r="E28" s="767"/>
      <c r="F28" s="767"/>
      <c r="G28" s="767"/>
      <c r="H28" s="767"/>
      <c r="I28" s="767"/>
      <c r="J28" s="767"/>
      <c r="K28" s="767"/>
      <c r="L28" s="767"/>
      <c r="M28" s="767"/>
      <c r="N28" s="767"/>
      <c r="O28" s="767"/>
      <c r="P28" s="767"/>
      <c r="Q28" s="768"/>
      <c r="R28" s="661">
        <v>22250</v>
      </c>
      <c r="S28" s="664"/>
      <c r="T28" s="664"/>
      <c r="U28" s="664"/>
      <c r="V28" s="664"/>
      <c r="W28" s="664"/>
      <c r="X28" s="664"/>
      <c r="Y28" s="665"/>
      <c r="Z28" s="723">
        <v>0</v>
      </c>
      <c r="AA28" s="723"/>
      <c r="AB28" s="723"/>
      <c r="AC28" s="723"/>
      <c r="AD28" s="724">
        <v>22250</v>
      </c>
      <c r="AE28" s="724"/>
      <c r="AF28" s="724"/>
      <c r="AG28" s="724"/>
      <c r="AH28" s="724"/>
      <c r="AI28" s="724"/>
      <c r="AJ28" s="724"/>
      <c r="AK28" s="724"/>
      <c r="AL28" s="666">
        <v>0.1</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299</v>
      </c>
      <c r="CE28" s="702"/>
      <c r="CF28" s="702"/>
      <c r="CG28" s="702"/>
      <c r="CH28" s="702"/>
      <c r="CI28" s="702"/>
      <c r="CJ28" s="702"/>
      <c r="CK28" s="702"/>
      <c r="CL28" s="702"/>
      <c r="CM28" s="702"/>
      <c r="CN28" s="702"/>
      <c r="CO28" s="702"/>
      <c r="CP28" s="702"/>
      <c r="CQ28" s="703"/>
      <c r="CR28" s="661">
        <v>6686629</v>
      </c>
      <c r="CS28" s="664"/>
      <c r="CT28" s="664"/>
      <c r="CU28" s="664"/>
      <c r="CV28" s="664"/>
      <c r="CW28" s="664"/>
      <c r="CX28" s="664"/>
      <c r="CY28" s="665"/>
      <c r="CZ28" s="666">
        <v>14.6</v>
      </c>
      <c r="DA28" s="695"/>
      <c r="DB28" s="695"/>
      <c r="DC28" s="696"/>
      <c r="DD28" s="669">
        <v>6379815</v>
      </c>
      <c r="DE28" s="664"/>
      <c r="DF28" s="664"/>
      <c r="DG28" s="664"/>
      <c r="DH28" s="664"/>
      <c r="DI28" s="664"/>
      <c r="DJ28" s="664"/>
      <c r="DK28" s="665"/>
      <c r="DL28" s="669">
        <v>6379815</v>
      </c>
      <c r="DM28" s="664"/>
      <c r="DN28" s="664"/>
      <c r="DO28" s="664"/>
      <c r="DP28" s="664"/>
      <c r="DQ28" s="664"/>
      <c r="DR28" s="664"/>
      <c r="DS28" s="664"/>
      <c r="DT28" s="664"/>
      <c r="DU28" s="664"/>
      <c r="DV28" s="665"/>
      <c r="DW28" s="666">
        <v>23.7</v>
      </c>
      <c r="DX28" s="695"/>
      <c r="DY28" s="695"/>
      <c r="DZ28" s="695"/>
      <c r="EA28" s="695"/>
      <c r="EB28" s="695"/>
      <c r="EC28" s="697"/>
    </row>
    <row r="29" spans="2:133" ht="11.25" customHeight="1" x14ac:dyDescent="0.2">
      <c r="B29" s="658" t="s">
        <v>300</v>
      </c>
      <c r="C29" s="659"/>
      <c r="D29" s="659"/>
      <c r="E29" s="659"/>
      <c r="F29" s="659"/>
      <c r="G29" s="659"/>
      <c r="H29" s="659"/>
      <c r="I29" s="659"/>
      <c r="J29" s="659"/>
      <c r="K29" s="659"/>
      <c r="L29" s="659"/>
      <c r="M29" s="659"/>
      <c r="N29" s="659"/>
      <c r="O29" s="659"/>
      <c r="P29" s="659"/>
      <c r="Q29" s="660"/>
      <c r="R29" s="661">
        <v>4168068</v>
      </c>
      <c r="S29" s="664"/>
      <c r="T29" s="664"/>
      <c r="U29" s="664"/>
      <c r="V29" s="664"/>
      <c r="W29" s="664"/>
      <c r="X29" s="664"/>
      <c r="Y29" s="665"/>
      <c r="Z29" s="723">
        <v>8.6999999999999993</v>
      </c>
      <c r="AA29" s="723"/>
      <c r="AB29" s="723"/>
      <c r="AC29" s="723"/>
      <c r="AD29" s="724" t="s">
        <v>138</v>
      </c>
      <c r="AE29" s="724"/>
      <c r="AF29" s="724"/>
      <c r="AG29" s="724"/>
      <c r="AH29" s="724"/>
      <c r="AI29" s="724"/>
      <c r="AJ29" s="724"/>
      <c r="AK29" s="724"/>
      <c r="AL29" s="666" t="s">
        <v>236</v>
      </c>
      <c r="AM29" s="667"/>
      <c r="AN29" s="667"/>
      <c r="AO29" s="725"/>
      <c r="AP29" s="735" t="s">
        <v>219</v>
      </c>
      <c r="AQ29" s="736"/>
      <c r="AR29" s="736"/>
      <c r="AS29" s="736"/>
      <c r="AT29" s="736"/>
      <c r="AU29" s="736"/>
      <c r="AV29" s="736"/>
      <c r="AW29" s="736"/>
      <c r="AX29" s="736"/>
      <c r="AY29" s="736"/>
      <c r="AZ29" s="736"/>
      <c r="BA29" s="736"/>
      <c r="BB29" s="736"/>
      <c r="BC29" s="736"/>
      <c r="BD29" s="736"/>
      <c r="BE29" s="736"/>
      <c r="BF29" s="737"/>
      <c r="BG29" s="735" t="s">
        <v>301</v>
      </c>
      <c r="BH29" s="763"/>
      <c r="BI29" s="763"/>
      <c r="BJ29" s="763"/>
      <c r="BK29" s="763"/>
      <c r="BL29" s="763"/>
      <c r="BM29" s="763"/>
      <c r="BN29" s="763"/>
      <c r="BO29" s="763"/>
      <c r="BP29" s="763"/>
      <c r="BQ29" s="764"/>
      <c r="BR29" s="735" t="s">
        <v>302</v>
      </c>
      <c r="BS29" s="763"/>
      <c r="BT29" s="763"/>
      <c r="BU29" s="763"/>
      <c r="BV29" s="763"/>
      <c r="BW29" s="763"/>
      <c r="BX29" s="763"/>
      <c r="BY29" s="763"/>
      <c r="BZ29" s="763"/>
      <c r="CA29" s="763"/>
      <c r="CB29" s="764"/>
      <c r="CD29" s="745" t="s">
        <v>303</v>
      </c>
      <c r="CE29" s="746"/>
      <c r="CF29" s="705" t="s">
        <v>304</v>
      </c>
      <c r="CG29" s="702"/>
      <c r="CH29" s="702"/>
      <c r="CI29" s="702"/>
      <c r="CJ29" s="702"/>
      <c r="CK29" s="702"/>
      <c r="CL29" s="702"/>
      <c r="CM29" s="702"/>
      <c r="CN29" s="702"/>
      <c r="CO29" s="702"/>
      <c r="CP29" s="702"/>
      <c r="CQ29" s="703"/>
      <c r="CR29" s="661">
        <v>6686629</v>
      </c>
      <c r="CS29" s="662"/>
      <c r="CT29" s="662"/>
      <c r="CU29" s="662"/>
      <c r="CV29" s="662"/>
      <c r="CW29" s="662"/>
      <c r="CX29" s="662"/>
      <c r="CY29" s="663"/>
      <c r="CZ29" s="666">
        <v>14.6</v>
      </c>
      <c r="DA29" s="695"/>
      <c r="DB29" s="695"/>
      <c r="DC29" s="696"/>
      <c r="DD29" s="669">
        <v>6379815</v>
      </c>
      <c r="DE29" s="662"/>
      <c r="DF29" s="662"/>
      <c r="DG29" s="662"/>
      <c r="DH29" s="662"/>
      <c r="DI29" s="662"/>
      <c r="DJ29" s="662"/>
      <c r="DK29" s="663"/>
      <c r="DL29" s="669">
        <v>6379815</v>
      </c>
      <c r="DM29" s="662"/>
      <c r="DN29" s="662"/>
      <c r="DO29" s="662"/>
      <c r="DP29" s="662"/>
      <c r="DQ29" s="662"/>
      <c r="DR29" s="662"/>
      <c r="DS29" s="662"/>
      <c r="DT29" s="662"/>
      <c r="DU29" s="662"/>
      <c r="DV29" s="663"/>
      <c r="DW29" s="666">
        <v>23.7</v>
      </c>
      <c r="DX29" s="695"/>
      <c r="DY29" s="695"/>
      <c r="DZ29" s="695"/>
      <c r="EA29" s="695"/>
      <c r="EB29" s="695"/>
      <c r="EC29" s="697"/>
    </row>
    <row r="30" spans="2:133" ht="11.25" customHeight="1" x14ac:dyDescent="0.2">
      <c r="B30" s="658" t="s">
        <v>305</v>
      </c>
      <c r="C30" s="659"/>
      <c r="D30" s="659"/>
      <c r="E30" s="659"/>
      <c r="F30" s="659"/>
      <c r="G30" s="659"/>
      <c r="H30" s="659"/>
      <c r="I30" s="659"/>
      <c r="J30" s="659"/>
      <c r="K30" s="659"/>
      <c r="L30" s="659"/>
      <c r="M30" s="659"/>
      <c r="N30" s="659"/>
      <c r="O30" s="659"/>
      <c r="P30" s="659"/>
      <c r="Q30" s="660"/>
      <c r="R30" s="661">
        <v>143557</v>
      </c>
      <c r="S30" s="664"/>
      <c r="T30" s="664"/>
      <c r="U30" s="664"/>
      <c r="V30" s="664"/>
      <c r="W30" s="664"/>
      <c r="X30" s="664"/>
      <c r="Y30" s="665"/>
      <c r="Z30" s="723">
        <v>0.3</v>
      </c>
      <c r="AA30" s="723"/>
      <c r="AB30" s="723"/>
      <c r="AC30" s="723"/>
      <c r="AD30" s="724">
        <v>38026</v>
      </c>
      <c r="AE30" s="724"/>
      <c r="AF30" s="724"/>
      <c r="AG30" s="724"/>
      <c r="AH30" s="724"/>
      <c r="AI30" s="724"/>
      <c r="AJ30" s="724"/>
      <c r="AK30" s="724"/>
      <c r="AL30" s="666">
        <v>0.1</v>
      </c>
      <c r="AM30" s="667"/>
      <c r="AN30" s="667"/>
      <c r="AO30" s="725"/>
      <c r="AP30" s="751" t="s">
        <v>306</v>
      </c>
      <c r="AQ30" s="752"/>
      <c r="AR30" s="752"/>
      <c r="AS30" s="752"/>
      <c r="AT30" s="757" t="s">
        <v>307</v>
      </c>
      <c r="AU30" s="230"/>
      <c r="AV30" s="230"/>
      <c r="AW30" s="230"/>
      <c r="AX30" s="760" t="s">
        <v>185</v>
      </c>
      <c r="AY30" s="761"/>
      <c r="AZ30" s="761"/>
      <c r="BA30" s="761"/>
      <c r="BB30" s="761"/>
      <c r="BC30" s="761"/>
      <c r="BD30" s="761"/>
      <c r="BE30" s="761"/>
      <c r="BF30" s="762"/>
      <c r="BG30" s="741">
        <v>98.5</v>
      </c>
      <c r="BH30" s="742"/>
      <c r="BI30" s="742"/>
      <c r="BJ30" s="742"/>
      <c r="BK30" s="742"/>
      <c r="BL30" s="742"/>
      <c r="BM30" s="743">
        <v>89.5</v>
      </c>
      <c r="BN30" s="742"/>
      <c r="BO30" s="742"/>
      <c r="BP30" s="742"/>
      <c r="BQ30" s="744"/>
      <c r="BR30" s="741">
        <v>98.5</v>
      </c>
      <c r="BS30" s="742"/>
      <c r="BT30" s="742"/>
      <c r="BU30" s="742"/>
      <c r="BV30" s="742"/>
      <c r="BW30" s="742"/>
      <c r="BX30" s="743">
        <v>89.6</v>
      </c>
      <c r="BY30" s="742"/>
      <c r="BZ30" s="742"/>
      <c r="CA30" s="742"/>
      <c r="CB30" s="744"/>
      <c r="CD30" s="747"/>
      <c r="CE30" s="748"/>
      <c r="CF30" s="705" t="s">
        <v>308</v>
      </c>
      <c r="CG30" s="702"/>
      <c r="CH30" s="702"/>
      <c r="CI30" s="702"/>
      <c r="CJ30" s="702"/>
      <c r="CK30" s="702"/>
      <c r="CL30" s="702"/>
      <c r="CM30" s="702"/>
      <c r="CN30" s="702"/>
      <c r="CO30" s="702"/>
      <c r="CP30" s="702"/>
      <c r="CQ30" s="703"/>
      <c r="CR30" s="661">
        <v>6402098</v>
      </c>
      <c r="CS30" s="664"/>
      <c r="CT30" s="664"/>
      <c r="CU30" s="664"/>
      <c r="CV30" s="664"/>
      <c r="CW30" s="664"/>
      <c r="CX30" s="664"/>
      <c r="CY30" s="665"/>
      <c r="CZ30" s="666">
        <v>14</v>
      </c>
      <c r="DA30" s="695"/>
      <c r="DB30" s="695"/>
      <c r="DC30" s="696"/>
      <c r="DD30" s="669">
        <v>6111449</v>
      </c>
      <c r="DE30" s="664"/>
      <c r="DF30" s="664"/>
      <c r="DG30" s="664"/>
      <c r="DH30" s="664"/>
      <c r="DI30" s="664"/>
      <c r="DJ30" s="664"/>
      <c r="DK30" s="665"/>
      <c r="DL30" s="669">
        <v>6111449</v>
      </c>
      <c r="DM30" s="664"/>
      <c r="DN30" s="664"/>
      <c r="DO30" s="664"/>
      <c r="DP30" s="664"/>
      <c r="DQ30" s="664"/>
      <c r="DR30" s="664"/>
      <c r="DS30" s="664"/>
      <c r="DT30" s="664"/>
      <c r="DU30" s="664"/>
      <c r="DV30" s="665"/>
      <c r="DW30" s="666">
        <v>22.7</v>
      </c>
      <c r="DX30" s="695"/>
      <c r="DY30" s="695"/>
      <c r="DZ30" s="695"/>
      <c r="EA30" s="695"/>
      <c r="EB30" s="695"/>
      <c r="EC30" s="697"/>
    </row>
    <row r="31" spans="2:133" ht="11.25" customHeight="1" x14ac:dyDescent="0.2">
      <c r="B31" s="658" t="s">
        <v>309</v>
      </c>
      <c r="C31" s="659"/>
      <c r="D31" s="659"/>
      <c r="E31" s="659"/>
      <c r="F31" s="659"/>
      <c r="G31" s="659"/>
      <c r="H31" s="659"/>
      <c r="I31" s="659"/>
      <c r="J31" s="659"/>
      <c r="K31" s="659"/>
      <c r="L31" s="659"/>
      <c r="M31" s="659"/>
      <c r="N31" s="659"/>
      <c r="O31" s="659"/>
      <c r="P31" s="659"/>
      <c r="Q31" s="660"/>
      <c r="R31" s="661">
        <v>204264</v>
      </c>
      <c r="S31" s="664"/>
      <c r="T31" s="664"/>
      <c r="U31" s="664"/>
      <c r="V31" s="664"/>
      <c r="W31" s="664"/>
      <c r="X31" s="664"/>
      <c r="Y31" s="665"/>
      <c r="Z31" s="723">
        <v>0.4</v>
      </c>
      <c r="AA31" s="723"/>
      <c r="AB31" s="723"/>
      <c r="AC31" s="723"/>
      <c r="AD31" s="724" t="s">
        <v>236</v>
      </c>
      <c r="AE31" s="724"/>
      <c r="AF31" s="724"/>
      <c r="AG31" s="724"/>
      <c r="AH31" s="724"/>
      <c r="AI31" s="724"/>
      <c r="AJ31" s="724"/>
      <c r="AK31" s="724"/>
      <c r="AL31" s="666" t="s">
        <v>236</v>
      </c>
      <c r="AM31" s="667"/>
      <c r="AN31" s="667"/>
      <c r="AO31" s="725"/>
      <c r="AP31" s="753"/>
      <c r="AQ31" s="754"/>
      <c r="AR31" s="754"/>
      <c r="AS31" s="754"/>
      <c r="AT31" s="758"/>
      <c r="AU31" s="229" t="s">
        <v>310</v>
      </c>
      <c r="AV31" s="229"/>
      <c r="AW31" s="229"/>
      <c r="AX31" s="658" t="s">
        <v>311</v>
      </c>
      <c r="AY31" s="659"/>
      <c r="AZ31" s="659"/>
      <c r="BA31" s="659"/>
      <c r="BB31" s="659"/>
      <c r="BC31" s="659"/>
      <c r="BD31" s="659"/>
      <c r="BE31" s="659"/>
      <c r="BF31" s="660"/>
      <c r="BG31" s="739">
        <v>99.5</v>
      </c>
      <c r="BH31" s="662"/>
      <c r="BI31" s="662"/>
      <c r="BJ31" s="662"/>
      <c r="BK31" s="662"/>
      <c r="BL31" s="662"/>
      <c r="BM31" s="667">
        <v>96.9</v>
      </c>
      <c r="BN31" s="740"/>
      <c r="BO31" s="740"/>
      <c r="BP31" s="740"/>
      <c r="BQ31" s="701"/>
      <c r="BR31" s="739">
        <v>99.3</v>
      </c>
      <c r="BS31" s="662"/>
      <c r="BT31" s="662"/>
      <c r="BU31" s="662"/>
      <c r="BV31" s="662"/>
      <c r="BW31" s="662"/>
      <c r="BX31" s="667">
        <v>96.4</v>
      </c>
      <c r="BY31" s="740"/>
      <c r="BZ31" s="740"/>
      <c r="CA31" s="740"/>
      <c r="CB31" s="701"/>
      <c r="CD31" s="747"/>
      <c r="CE31" s="748"/>
      <c r="CF31" s="705" t="s">
        <v>312</v>
      </c>
      <c r="CG31" s="702"/>
      <c r="CH31" s="702"/>
      <c r="CI31" s="702"/>
      <c r="CJ31" s="702"/>
      <c r="CK31" s="702"/>
      <c r="CL31" s="702"/>
      <c r="CM31" s="702"/>
      <c r="CN31" s="702"/>
      <c r="CO31" s="702"/>
      <c r="CP31" s="702"/>
      <c r="CQ31" s="703"/>
      <c r="CR31" s="661">
        <v>284531</v>
      </c>
      <c r="CS31" s="662"/>
      <c r="CT31" s="662"/>
      <c r="CU31" s="662"/>
      <c r="CV31" s="662"/>
      <c r="CW31" s="662"/>
      <c r="CX31" s="662"/>
      <c r="CY31" s="663"/>
      <c r="CZ31" s="666">
        <v>0.6</v>
      </c>
      <c r="DA31" s="695"/>
      <c r="DB31" s="695"/>
      <c r="DC31" s="696"/>
      <c r="DD31" s="669">
        <v>268366</v>
      </c>
      <c r="DE31" s="662"/>
      <c r="DF31" s="662"/>
      <c r="DG31" s="662"/>
      <c r="DH31" s="662"/>
      <c r="DI31" s="662"/>
      <c r="DJ31" s="662"/>
      <c r="DK31" s="663"/>
      <c r="DL31" s="669">
        <v>268366</v>
      </c>
      <c r="DM31" s="662"/>
      <c r="DN31" s="662"/>
      <c r="DO31" s="662"/>
      <c r="DP31" s="662"/>
      <c r="DQ31" s="662"/>
      <c r="DR31" s="662"/>
      <c r="DS31" s="662"/>
      <c r="DT31" s="662"/>
      <c r="DU31" s="662"/>
      <c r="DV31" s="663"/>
      <c r="DW31" s="666">
        <v>1</v>
      </c>
      <c r="DX31" s="695"/>
      <c r="DY31" s="695"/>
      <c r="DZ31" s="695"/>
      <c r="EA31" s="695"/>
      <c r="EB31" s="695"/>
      <c r="EC31" s="697"/>
    </row>
    <row r="32" spans="2:133" ht="11.25" customHeight="1" x14ac:dyDescent="0.2">
      <c r="B32" s="658" t="s">
        <v>313</v>
      </c>
      <c r="C32" s="659"/>
      <c r="D32" s="659"/>
      <c r="E32" s="659"/>
      <c r="F32" s="659"/>
      <c r="G32" s="659"/>
      <c r="H32" s="659"/>
      <c r="I32" s="659"/>
      <c r="J32" s="659"/>
      <c r="K32" s="659"/>
      <c r="L32" s="659"/>
      <c r="M32" s="659"/>
      <c r="N32" s="659"/>
      <c r="O32" s="659"/>
      <c r="P32" s="659"/>
      <c r="Q32" s="660"/>
      <c r="R32" s="661">
        <v>1970848</v>
      </c>
      <c r="S32" s="664"/>
      <c r="T32" s="664"/>
      <c r="U32" s="664"/>
      <c r="V32" s="664"/>
      <c r="W32" s="664"/>
      <c r="X32" s="664"/>
      <c r="Y32" s="665"/>
      <c r="Z32" s="723">
        <v>4.0999999999999996</v>
      </c>
      <c r="AA32" s="723"/>
      <c r="AB32" s="723"/>
      <c r="AC32" s="723"/>
      <c r="AD32" s="724" t="s">
        <v>130</v>
      </c>
      <c r="AE32" s="724"/>
      <c r="AF32" s="724"/>
      <c r="AG32" s="724"/>
      <c r="AH32" s="724"/>
      <c r="AI32" s="724"/>
      <c r="AJ32" s="724"/>
      <c r="AK32" s="724"/>
      <c r="AL32" s="666" t="s">
        <v>130</v>
      </c>
      <c r="AM32" s="667"/>
      <c r="AN32" s="667"/>
      <c r="AO32" s="725"/>
      <c r="AP32" s="755"/>
      <c r="AQ32" s="756"/>
      <c r="AR32" s="756"/>
      <c r="AS32" s="756"/>
      <c r="AT32" s="759"/>
      <c r="AU32" s="231"/>
      <c r="AV32" s="231"/>
      <c r="AW32" s="231"/>
      <c r="AX32" s="673" t="s">
        <v>314</v>
      </c>
      <c r="AY32" s="674"/>
      <c r="AZ32" s="674"/>
      <c r="BA32" s="674"/>
      <c r="BB32" s="674"/>
      <c r="BC32" s="674"/>
      <c r="BD32" s="674"/>
      <c r="BE32" s="674"/>
      <c r="BF32" s="675"/>
      <c r="BG32" s="738">
        <v>97.5</v>
      </c>
      <c r="BH32" s="677"/>
      <c r="BI32" s="677"/>
      <c r="BJ32" s="677"/>
      <c r="BK32" s="677"/>
      <c r="BL32" s="677"/>
      <c r="BM32" s="721">
        <v>82.3</v>
      </c>
      <c r="BN32" s="677"/>
      <c r="BO32" s="677"/>
      <c r="BP32" s="677"/>
      <c r="BQ32" s="714"/>
      <c r="BR32" s="738">
        <v>97.7</v>
      </c>
      <c r="BS32" s="677"/>
      <c r="BT32" s="677"/>
      <c r="BU32" s="677"/>
      <c r="BV32" s="677"/>
      <c r="BW32" s="677"/>
      <c r="BX32" s="721">
        <v>83.1</v>
      </c>
      <c r="BY32" s="677"/>
      <c r="BZ32" s="677"/>
      <c r="CA32" s="677"/>
      <c r="CB32" s="714"/>
      <c r="CD32" s="749"/>
      <c r="CE32" s="750"/>
      <c r="CF32" s="705" t="s">
        <v>315</v>
      </c>
      <c r="CG32" s="702"/>
      <c r="CH32" s="702"/>
      <c r="CI32" s="702"/>
      <c r="CJ32" s="702"/>
      <c r="CK32" s="702"/>
      <c r="CL32" s="702"/>
      <c r="CM32" s="702"/>
      <c r="CN32" s="702"/>
      <c r="CO32" s="702"/>
      <c r="CP32" s="702"/>
      <c r="CQ32" s="703"/>
      <c r="CR32" s="661" t="s">
        <v>236</v>
      </c>
      <c r="CS32" s="664"/>
      <c r="CT32" s="664"/>
      <c r="CU32" s="664"/>
      <c r="CV32" s="664"/>
      <c r="CW32" s="664"/>
      <c r="CX32" s="664"/>
      <c r="CY32" s="665"/>
      <c r="CZ32" s="666" t="s">
        <v>138</v>
      </c>
      <c r="DA32" s="695"/>
      <c r="DB32" s="695"/>
      <c r="DC32" s="696"/>
      <c r="DD32" s="669" t="s">
        <v>130</v>
      </c>
      <c r="DE32" s="664"/>
      <c r="DF32" s="664"/>
      <c r="DG32" s="664"/>
      <c r="DH32" s="664"/>
      <c r="DI32" s="664"/>
      <c r="DJ32" s="664"/>
      <c r="DK32" s="665"/>
      <c r="DL32" s="669" t="s">
        <v>130</v>
      </c>
      <c r="DM32" s="664"/>
      <c r="DN32" s="664"/>
      <c r="DO32" s="664"/>
      <c r="DP32" s="664"/>
      <c r="DQ32" s="664"/>
      <c r="DR32" s="664"/>
      <c r="DS32" s="664"/>
      <c r="DT32" s="664"/>
      <c r="DU32" s="664"/>
      <c r="DV32" s="665"/>
      <c r="DW32" s="666" t="s">
        <v>236</v>
      </c>
      <c r="DX32" s="695"/>
      <c r="DY32" s="695"/>
      <c r="DZ32" s="695"/>
      <c r="EA32" s="695"/>
      <c r="EB32" s="695"/>
      <c r="EC32" s="697"/>
    </row>
    <row r="33" spans="2:133" ht="11.25" customHeight="1" x14ac:dyDescent="0.2">
      <c r="B33" s="658" t="s">
        <v>316</v>
      </c>
      <c r="C33" s="659"/>
      <c r="D33" s="659"/>
      <c r="E33" s="659"/>
      <c r="F33" s="659"/>
      <c r="G33" s="659"/>
      <c r="H33" s="659"/>
      <c r="I33" s="659"/>
      <c r="J33" s="659"/>
      <c r="K33" s="659"/>
      <c r="L33" s="659"/>
      <c r="M33" s="659"/>
      <c r="N33" s="659"/>
      <c r="O33" s="659"/>
      <c r="P33" s="659"/>
      <c r="Q33" s="660"/>
      <c r="R33" s="661">
        <v>2468792</v>
      </c>
      <c r="S33" s="664"/>
      <c r="T33" s="664"/>
      <c r="U33" s="664"/>
      <c r="V33" s="664"/>
      <c r="W33" s="664"/>
      <c r="X33" s="664"/>
      <c r="Y33" s="665"/>
      <c r="Z33" s="723">
        <v>5.2</v>
      </c>
      <c r="AA33" s="723"/>
      <c r="AB33" s="723"/>
      <c r="AC33" s="723"/>
      <c r="AD33" s="724" t="s">
        <v>236</v>
      </c>
      <c r="AE33" s="724"/>
      <c r="AF33" s="724"/>
      <c r="AG33" s="724"/>
      <c r="AH33" s="724"/>
      <c r="AI33" s="724"/>
      <c r="AJ33" s="724"/>
      <c r="AK33" s="724"/>
      <c r="AL33" s="666" t="s">
        <v>130</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317</v>
      </c>
      <c r="CE33" s="702"/>
      <c r="CF33" s="702"/>
      <c r="CG33" s="702"/>
      <c r="CH33" s="702"/>
      <c r="CI33" s="702"/>
      <c r="CJ33" s="702"/>
      <c r="CK33" s="702"/>
      <c r="CL33" s="702"/>
      <c r="CM33" s="702"/>
      <c r="CN33" s="702"/>
      <c r="CO33" s="702"/>
      <c r="CP33" s="702"/>
      <c r="CQ33" s="703"/>
      <c r="CR33" s="661">
        <v>19501855</v>
      </c>
      <c r="CS33" s="662"/>
      <c r="CT33" s="662"/>
      <c r="CU33" s="662"/>
      <c r="CV33" s="662"/>
      <c r="CW33" s="662"/>
      <c r="CX33" s="662"/>
      <c r="CY33" s="663"/>
      <c r="CZ33" s="666">
        <v>42.5</v>
      </c>
      <c r="DA33" s="695"/>
      <c r="DB33" s="695"/>
      <c r="DC33" s="696"/>
      <c r="DD33" s="669">
        <v>13396546</v>
      </c>
      <c r="DE33" s="662"/>
      <c r="DF33" s="662"/>
      <c r="DG33" s="662"/>
      <c r="DH33" s="662"/>
      <c r="DI33" s="662"/>
      <c r="DJ33" s="662"/>
      <c r="DK33" s="663"/>
      <c r="DL33" s="669">
        <v>9800148</v>
      </c>
      <c r="DM33" s="662"/>
      <c r="DN33" s="662"/>
      <c r="DO33" s="662"/>
      <c r="DP33" s="662"/>
      <c r="DQ33" s="662"/>
      <c r="DR33" s="662"/>
      <c r="DS33" s="662"/>
      <c r="DT33" s="662"/>
      <c r="DU33" s="662"/>
      <c r="DV33" s="663"/>
      <c r="DW33" s="666">
        <v>36.5</v>
      </c>
      <c r="DX33" s="695"/>
      <c r="DY33" s="695"/>
      <c r="DZ33" s="695"/>
      <c r="EA33" s="695"/>
      <c r="EB33" s="695"/>
      <c r="EC33" s="697"/>
    </row>
    <row r="34" spans="2:133" ht="11.25" customHeight="1" x14ac:dyDescent="0.2">
      <c r="B34" s="658" t="s">
        <v>318</v>
      </c>
      <c r="C34" s="659"/>
      <c r="D34" s="659"/>
      <c r="E34" s="659"/>
      <c r="F34" s="659"/>
      <c r="G34" s="659"/>
      <c r="H34" s="659"/>
      <c r="I34" s="659"/>
      <c r="J34" s="659"/>
      <c r="K34" s="659"/>
      <c r="L34" s="659"/>
      <c r="M34" s="659"/>
      <c r="N34" s="659"/>
      <c r="O34" s="659"/>
      <c r="P34" s="659"/>
      <c r="Q34" s="660"/>
      <c r="R34" s="661">
        <v>902234</v>
      </c>
      <c r="S34" s="664"/>
      <c r="T34" s="664"/>
      <c r="U34" s="664"/>
      <c r="V34" s="664"/>
      <c r="W34" s="664"/>
      <c r="X34" s="664"/>
      <c r="Y34" s="665"/>
      <c r="Z34" s="723">
        <v>1.9</v>
      </c>
      <c r="AA34" s="723"/>
      <c r="AB34" s="723"/>
      <c r="AC34" s="723"/>
      <c r="AD34" s="724">
        <v>328</v>
      </c>
      <c r="AE34" s="724"/>
      <c r="AF34" s="724"/>
      <c r="AG34" s="724"/>
      <c r="AH34" s="724"/>
      <c r="AI34" s="724"/>
      <c r="AJ34" s="724"/>
      <c r="AK34" s="724"/>
      <c r="AL34" s="666">
        <v>0</v>
      </c>
      <c r="AM34" s="667"/>
      <c r="AN34" s="667"/>
      <c r="AO34" s="725"/>
      <c r="AP34" s="234"/>
      <c r="AQ34" s="735" t="s">
        <v>319</v>
      </c>
      <c r="AR34" s="736"/>
      <c r="AS34" s="736"/>
      <c r="AT34" s="736"/>
      <c r="AU34" s="736"/>
      <c r="AV34" s="736"/>
      <c r="AW34" s="736"/>
      <c r="AX34" s="736"/>
      <c r="AY34" s="736"/>
      <c r="AZ34" s="736"/>
      <c r="BA34" s="736"/>
      <c r="BB34" s="736"/>
      <c r="BC34" s="736"/>
      <c r="BD34" s="736"/>
      <c r="BE34" s="736"/>
      <c r="BF34" s="737"/>
      <c r="BG34" s="735" t="s">
        <v>320</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321</v>
      </c>
      <c r="CE34" s="702"/>
      <c r="CF34" s="702"/>
      <c r="CG34" s="702"/>
      <c r="CH34" s="702"/>
      <c r="CI34" s="702"/>
      <c r="CJ34" s="702"/>
      <c r="CK34" s="702"/>
      <c r="CL34" s="702"/>
      <c r="CM34" s="702"/>
      <c r="CN34" s="702"/>
      <c r="CO34" s="702"/>
      <c r="CP34" s="702"/>
      <c r="CQ34" s="703"/>
      <c r="CR34" s="661">
        <v>6204742</v>
      </c>
      <c r="CS34" s="664"/>
      <c r="CT34" s="664"/>
      <c r="CU34" s="664"/>
      <c r="CV34" s="664"/>
      <c r="CW34" s="664"/>
      <c r="CX34" s="664"/>
      <c r="CY34" s="665"/>
      <c r="CZ34" s="666">
        <v>13.5</v>
      </c>
      <c r="DA34" s="695"/>
      <c r="DB34" s="695"/>
      <c r="DC34" s="696"/>
      <c r="DD34" s="669">
        <v>4433390</v>
      </c>
      <c r="DE34" s="664"/>
      <c r="DF34" s="664"/>
      <c r="DG34" s="664"/>
      <c r="DH34" s="664"/>
      <c r="DI34" s="664"/>
      <c r="DJ34" s="664"/>
      <c r="DK34" s="665"/>
      <c r="DL34" s="669">
        <v>3638932</v>
      </c>
      <c r="DM34" s="664"/>
      <c r="DN34" s="664"/>
      <c r="DO34" s="664"/>
      <c r="DP34" s="664"/>
      <c r="DQ34" s="664"/>
      <c r="DR34" s="664"/>
      <c r="DS34" s="664"/>
      <c r="DT34" s="664"/>
      <c r="DU34" s="664"/>
      <c r="DV34" s="665"/>
      <c r="DW34" s="666">
        <v>13.5</v>
      </c>
      <c r="DX34" s="695"/>
      <c r="DY34" s="695"/>
      <c r="DZ34" s="695"/>
      <c r="EA34" s="695"/>
      <c r="EB34" s="695"/>
      <c r="EC34" s="697"/>
    </row>
    <row r="35" spans="2:133" ht="11.25" customHeight="1" x14ac:dyDescent="0.2">
      <c r="B35" s="658" t="s">
        <v>322</v>
      </c>
      <c r="C35" s="659"/>
      <c r="D35" s="659"/>
      <c r="E35" s="659"/>
      <c r="F35" s="659"/>
      <c r="G35" s="659"/>
      <c r="H35" s="659"/>
      <c r="I35" s="659"/>
      <c r="J35" s="659"/>
      <c r="K35" s="659"/>
      <c r="L35" s="659"/>
      <c r="M35" s="659"/>
      <c r="N35" s="659"/>
      <c r="O35" s="659"/>
      <c r="P35" s="659"/>
      <c r="Q35" s="660"/>
      <c r="R35" s="661">
        <v>6165436</v>
      </c>
      <c r="S35" s="664"/>
      <c r="T35" s="664"/>
      <c r="U35" s="664"/>
      <c r="V35" s="664"/>
      <c r="W35" s="664"/>
      <c r="X35" s="664"/>
      <c r="Y35" s="665"/>
      <c r="Z35" s="723">
        <v>12.9</v>
      </c>
      <c r="AA35" s="723"/>
      <c r="AB35" s="723"/>
      <c r="AC35" s="723"/>
      <c r="AD35" s="724" t="s">
        <v>130</v>
      </c>
      <c r="AE35" s="724"/>
      <c r="AF35" s="724"/>
      <c r="AG35" s="724"/>
      <c r="AH35" s="724"/>
      <c r="AI35" s="724"/>
      <c r="AJ35" s="724"/>
      <c r="AK35" s="724"/>
      <c r="AL35" s="666" t="s">
        <v>130</v>
      </c>
      <c r="AM35" s="667"/>
      <c r="AN35" s="667"/>
      <c r="AO35" s="725"/>
      <c r="AP35" s="234"/>
      <c r="AQ35" s="729" t="s">
        <v>323</v>
      </c>
      <c r="AR35" s="730"/>
      <c r="AS35" s="730"/>
      <c r="AT35" s="730"/>
      <c r="AU35" s="730"/>
      <c r="AV35" s="730"/>
      <c r="AW35" s="730"/>
      <c r="AX35" s="730"/>
      <c r="AY35" s="731"/>
      <c r="AZ35" s="726">
        <v>6697019</v>
      </c>
      <c r="BA35" s="727"/>
      <c r="BB35" s="727"/>
      <c r="BC35" s="727"/>
      <c r="BD35" s="727"/>
      <c r="BE35" s="727"/>
      <c r="BF35" s="728"/>
      <c r="BG35" s="732" t="s">
        <v>324</v>
      </c>
      <c r="BH35" s="733"/>
      <c r="BI35" s="733"/>
      <c r="BJ35" s="733"/>
      <c r="BK35" s="733"/>
      <c r="BL35" s="733"/>
      <c r="BM35" s="733"/>
      <c r="BN35" s="733"/>
      <c r="BO35" s="733"/>
      <c r="BP35" s="733"/>
      <c r="BQ35" s="733"/>
      <c r="BR35" s="733"/>
      <c r="BS35" s="733"/>
      <c r="BT35" s="733"/>
      <c r="BU35" s="734"/>
      <c r="BV35" s="726">
        <v>172774</v>
      </c>
      <c r="BW35" s="727"/>
      <c r="BX35" s="727"/>
      <c r="BY35" s="727"/>
      <c r="BZ35" s="727"/>
      <c r="CA35" s="727"/>
      <c r="CB35" s="728"/>
      <c r="CD35" s="705" t="s">
        <v>325</v>
      </c>
      <c r="CE35" s="702"/>
      <c r="CF35" s="702"/>
      <c r="CG35" s="702"/>
      <c r="CH35" s="702"/>
      <c r="CI35" s="702"/>
      <c r="CJ35" s="702"/>
      <c r="CK35" s="702"/>
      <c r="CL35" s="702"/>
      <c r="CM35" s="702"/>
      <c r="CN35" s="702"/>
      <c r="CO35" s="702"/>
      <c r="CP35" s="702"/>
      <c r="CQ35" s="703"/>
      <c r="CR35" s="661">
        <v>720536</v>
      </c>
      <c r="CS35" s="662"/>
      <c r="CT35" s="662"/>
      <c r="CU35" s="662"/>
      <c r="CV35" s="662"/>
      <c r="CW35" s="662"/>
      <c r="CX35" s="662"/>
      <c r="CY35" s="663"/>
      <c r="CZ35" s="666">
        <v>1.6</v>
      </c>
      <c r="DA35" s="695"/>
      <c r="DB35" s="695"/>
      <c r="DC35" s="696"/>
      <c r="DD35" s="669">
        <v>592813</v>
      </c>
      <c r="DE35" s="662"/>
      <c r="DF35" s="662"/>
      <c r="DG35" s="662"/>
      <c r="DH35" s="662"/>
      <c r="DI35" s="662"/>
      <c r="DJ35" s="662"/>
      <c r="DK35" s="663"/>
      <c r="DL35" s="669">
        <v>554585</v>
      </c>
      <c r="DM35" s="662"/>
      <c r="DN35" s="662"/>
      <c r="DO35" s="662"/>
      <c r="DP35" s="662"/>
      <c r="DQ35" s="662"/>
      <c r="DR35" s="662"/>
      <c r="DS35" s="662"/>
      <c r="DT35" s="662"/>
      <c r="DU35" s="662"/>
      <c r="DV35" s="663"/>
      <c r="DW35" s="666">
        <v>2.1</v>
      </c>
      <c r="DX35" s="695"/>
      <c r="DY35" s="695"/>
      <c r="DZ35" s="695"/>
      <c r="EA35" s="695"/>
      <c r="EB35" s="695"/>
      <c r="EC35" s="697"/>
    </row>
    <row r="36" spans="2:133" ht="11.25" customHeight="1" x14ac:dyDescent="0.2">
      <c r="B36" s="658" t="s">
        <v>326</v>
      </c>
      <c r="C36" s="659"/>
      <c r="D36" s="659"/>
      <c r="E36" s="659"/>
      <c r="F36" s="659"/>
      <c r="G36" s="659"/>
      <c r="H36" s="659"/>
      <c r="I36" s="659"/>
      <c r="J36" s="659"/>
      <c r="K36" s="659"/>
      <c r="L36" s="659"/>
      <c r="M36" s="659"/>
      <c r="N36" s="659"/>
      <c r="O36" s="659"/>
      <c r="P36" s="659"/>
      <c r="Q36" s="660"/>
      <c r="R36" s="661" t="s">
        <v>130</v>
      </c>
      <c r="S36" s="664"/>
      <c r="T36" s="664"/>
      <c r="U36" s="664"/>
      <c r="V36" s="664"/>
      <c r="W36" s="664"/>
      <c r="X36" s="664"/>
      <c r="Y36" s="665"/>
      <c r="Z36" s="723" t="s">
        <v>236</v>
      </c>
      <c r="AA36" s="723"/>
      <c r="AB36" s="723"/>
      <c r="AC36" s="723"/>
      <c r="AD36" s="724" t="s">
        <v>236</v>
      </c>
      <c r="AE36" s="724"/>
      <c r="AF36" s="724"/>
      <c r="AG36" s="724"/>
      <c r="AH36" s="724"/>
      <c r="AI36" s="724"/>
      <c r="AJ36" s="724"/>
      <c r="AK36" s="724"/>
      <c r="AL36" s="666" t="s">
        <v>236</v>
      </c>
      <c r="AM36" s="667"/>
      <c r="AN36" s="667"/>
      <c r="AO36" s="725"/>
      <c r="AQ36" s="698" t="s">
        <v>327</v>
      </c>
      <c r="AR36" s="699"/>
      <c r="AS36" s="699"/>
      <c r="AT36" s="699"/>
      <c r="AU36" s="699"/>
      <c r="AV36" s="699"/>
      <c r="AW36" s="699"/>
      <c r="AX36" s="699"/>
      <c r="AY36" s="700"/>
      <c r="AZ36" s="661">
        <v>1915132</v>
      </c>
      <c r="BA36" s="664"/>
      <c r="BB36" s="664"/>
      <c r="BC36" s="664"/>
      <c r="BD36" s="662"/>
      <c r="BE36" s="662"/>
      <c r="BF36" s="701"/>
      <c r="BG36" s="705" t="s">
        <v>328</v>
      </c>
      <c r="BH36" s="702"/>
      <c r="BI36" s="702"/>
      <c r="BJ36" s="702"/>
      <c r="BK36" s="702"/>
      <c r="BL36" s="702"/>
      <c r="BM36" s="702"/>
      <c r="BN36" s="702"/>
      <c r="BO36" s="702"/>
      <c r="BP36" s="702"/>
      <c r="BQ36" s="702"/>
      <c r="BR36" s="702"/>
      <c r="BS36" s="702"/>
      <c r="BT36" s="702"/>
      <c r="BU36" s="703"/>
      <c r="BV36" s="661">
        <v>83178</v>
      </c>
      <c r="BW36" s="664"/>
      <c r="BX36" s="664"/>
      <c r="BY36" s="664"/>
      <c r="BZ36" s="664"/>
      <c r="CA36" s="664"/>
      <c r="CB36" s="704"/>
      <c r="CD36" s="705" t="s">
        <v>329</v>
      </c>
      <c r="CE36" s="702"/>
      <c r="CF36" s="702"/>
      <c r="CG36" s="702"/>
      <c r="CH36" s="702"/>
      <c r="CI36" s="702"/>
      <c r="CJ36" s="702"/>
      <c r="CK36" s="702"/>
      <c r="CL36" s="702"/>
      <c r="CM36" s="702"/>
      <c r="CN36" s="702"/>
      <c r="CO36" s="702"/>
      <c r="CP36" s="702"/>
      <c r="CQ36" s="703"/>
      <c r="CR36" s="661">
        <v>4871943</v>
      </c>
      <c r="CS36" s="664"/>
      <c r="CT36" s="664"/>
      <c r="CU36" s="664"/>
      <c r="CV36" s="664"/>
      <c r="CW36" s="664"/>
      <c r="CX36" s="664"/>
      <c r="CY36" s="665"/>
      <c r="CZ36" s="666">
        <v>10.6</v>
      </c>
      <c r="DA36" s="695"/>
      <c r="DB36" s="695"/>
      <c r="DC36" s="696"/>
      <c r="DD36" s="669">
        <v>2367516</v>
      </c>
      <c r="DE36" s="664"/>
      <c r="DF36" s="664"/>
      <c r="DG36" s="664"/>
      <c r="DH36" s="664"/>
      <c r="DI36" s="664"/>
      <c r="DJ36" s="664"/>
      <c r="DK36" s="665"/>
      <c r="DL36" s="669">
        <v>1438421</v>
      </c>
      <c r="DM36" s="664"/>
      <c r="DN36" s="664"/>
      <c r="DO36" s="664"/>
      <c r="DP36" s="664"/>
      <c r="DQ36" s="664"/>
      <c r="DR36" s="664"/>
      <c r="DS36" s="664"/>
      <c r="DT36" s="664"/>
      <c r="DU36" s="664"/>
      <c r="DV36" s="665"/>
      <c r="DW36" s="666">
        <v>5.4</v>
      </c>
      <c r="DX36" s="695"/>
      <c r="DY36" s="695"/>
      <c r="DZ36" s="695"/>
      <c r="EA36" s="695"/>
      <c r="EB36" s="695"/>
      <c r="EC36" s="697"/>
    </row>
    <row r="37" spans="2:133" ht="11.25" customHeight="1" x14ac:dyDescent="0.2">
      <c r="B37" s="658" t="s">
        <v>330</v>
      </c>
      <c r="C37" s="659"/>
      <c r="D37" s="659"/>
      <c r="E37" s="659"/>
      <c r="F37" s="659"/>
      <c r="G37" s="659"/>
      <c r="H37" s="659"/>
      <c r="I37" s="659"/>
      <c r="J37" s="659"/>
      <c r="K37" s="659"/>
      <c r="L37" s="659"/>
      <c r="M37" s="659"/>
      <c r="N37" s="659"/>
      <c r="O37" s="659"/>
      <c r="P37" s="659"/>
      <c r="Q37" s="660"/>
      <c r="R37" s="661">
        <v>1036536</v>
      </c>
      <c r="S37" s="664"/>
      <c r="T37" s="664"/>
      <c r="U37" s="664"/>
      <c r="V37" s="664"/>
      <c r="W37" s="664"/>
      <c r="X37" s="664"/>
      <c r="Y37" s="665"/>
      <c r="Z37" s="723">
        <v>2.2000000000000002</v>
      </c>
      <c r="AA37" s="723"/>
      <c r="AB37" s="723"/>
      <c r="AC37" s="723"/>
      <c r="AD37" s="724" t="s">
        <v>138</v>
      </c>
      <c r="AE37" s="724"/>
      <c r="AF37" s="724"/>
      <c r="AG37" s="724"/>
      <c r="AH37" s="724"/>
      <c r="AI37" s="724"/>
      <c r="AJ37" s="724"/>
      <c r="AK37" s="724"/>
      <c r="AL37" s="666" t="s">
        <v>236</v>
      </c>
      <c r="AM37" s="667"/>
      <c r="AN37" s="667"/>
      <c r="AO37" s="725"/>
      <c r="AQ37" s="698" t="s">
        <v>331</v>
      </c>
      <c r="AR37" s="699"/>
      <c r="AS37" s="699"/>
      <c r="AT37" s="699"/>
      <c r="AU37" s="699"/>
      <c r="AV37" s="699"/>
      <c r="AW37" s="699"/>
      <c r="AX37" s="699"/>
      <c r="AY37" s="700"/>
      <c r="AZ37" s="661">
        <v>1345645</v>
      </c>
      <c r="BA37" s="664"/>
      <c r="BB37" s="664"/>
      <c r="BC37" s="664"/>
      <c r="BD37" s="662"/>
      <c r="BE37" s="662"/>
      <c r="BF37" s="701"/>
      <c r="BG37" s="705" t="s">
        <v>332</v>
      </c>
      <c r="BH37" s="702"/>
      <c r="BI37" s="702"/>
      <c r="BJ37" s="702"/>
      <c r="BK37" s="702"/>
      <c r="BL37" s="702"/>
      <c r="BM37" s="702"/>
      <c r="BN37" s="702"/>
      <c r="BO37" s="702"/>
      <c r="BP37" s="702"/>
      <c r="BQ37" s="702"/>
      <c r="BR37" s="702"/>
      <c r="BS37" s="702"/>
      <c r="BT37" s="702"/>
      <c r="BU37" s="703"/>
      <c r="BV37" s="661">
        <v>9084</v>
      </c>
      <c r="BW37" s="664"/>
      <c r="BX37" s="664"/>
      <c r="BY37" s="664"/>
      <c r="BZ37" s="664"/>
      <c r="CA37" s="664"/>
      <c r="CB37" s="704"/>
      <c r="CD37" s="705" t="s">
        <v>333</v>
      </c>
      <c r="CE37" s="702"/>
      <c r="CF37" s="702"/>
      <c r="CG37" s="702"/>
      <c r="CH37" s="702"/>
      <c r="CI37" s="702"/>
      <c r="CJ37" s="702"/>
      <c r="CK37" s="702"/>
      <c r="CL37" s="702"/>
      <c r="CM37" s="702"/>
      <c r="CN37" s="702"/>
      <c r="CO37" s="702"/>
      <c r="CP37" s="702"/>
      <c r="CQ37" s="703"/>
      <c r="CR37" s="661">
        <v>48167</v>
      </c>
      <c r="CS37" s="662"/>
      <c r="CT37" s="662"/>
      <c r="CU37" s="662"/>
      <c r="CV37" s="662"/>
      <c r="CW37" s="662"/>
      <c r="CX37" s="662"/>
      <c r="CY37" s="663"/>
      <c r="CZ37" s="666">
        <v>0.1</v>
      </c>
      <c r="DA37" s="695"/>
      <c r="DB37" s="695"/>
      <c r="DC37" s="696"/>
      <c r="DD37" s="669">
        <v>48167</v>
      </c>
      <c r="DE37" s="662"/>
      <c r="DF37" s="662"/>
      <c r="DG37" s="662"/>
      <c r="DH37" s="662"/>
      <c r="DI37" s="662"/>
      <c r="DJ37" s="662"/>
      <c r="DK37" s="663"/>
      <c r="DL37" s="669">
        <v>36489</v>
      </c>
      <c r="DM37" s="662"/>
      <c r="DN37" s="662"/>
      <c r="DO37" s="662"/>
      <c r="DP37" s="662"/>
      <c r="DQ37" s="662"/>
      <c r="DR37" s="662"/>
      <c r="DS37" s="662"/>
      <c r="DT37" s="662"/>
      <c r="DU37" s="662"/>
      <c r="DV37" s="663"/>
      <c r="DW37" s="666">
        <v>0.1</v>
      </c>
      <c r="DX37" s="695"/>
      <c r="DY37" s="695"/>
      <c r="DZ37" s="695"/>
      <c r="EA37" s="695"/>
      <c r="EB37" s="695"/>
      <c r="EC37" s="697"/>
    </row>
    <row r="38" spans="2:133" ht="11.25" customHeight="1" x14ac:dyDescent="0.2">
      <c r="B38" s="673" t="s">
        <v>334</v>
      </c>
      <c r="C38" s="674"/>
      <c r="D38" s="674"/>
      <c r="E38" s="674"/>
      <c r="F38" s="674"/>
      <c r="G38" s="674"/>
      <c r="H38" s="674"/>
      <c r="I38" s="674"/>
      <c r="J38" s="674"/>
      <c r="K38" s="674"/>
      <c r="L38" s="674"/>
      <c r="M38" s="674"/>
      <c r="N38" s="674"/>
      <c r="O38" s="674"/>
      <c r="P38" s="674"/>
      <c r="Q38" s="675"/>
      <c r="R38" s="676">
        <v>47919289</v>
      </c>
      <c r="S38" s="713"/>
      <c r="T38" s="713"/>
      <c r="U38" s="713"/>
      <c r="V38" s="713"/>
      <c r="W38" s="713"/>
      <c r="X38" s="713"/>
      <c r="Y38" s="718"/>
      <c r="Z38" s="719">
        <v>100</v>
      </c>
      <c r="AA38" s="719"/>
      <c r="AB38" s="719"/>
      <c r="AC38" s="719"/>
      <c r="AD38" s="720">
        <v>25831533</v>
      </c>
      <c r="AE38" s="720"/>
      <c r="AF38" s="720"/>
      <c r="AG38" s="720"/>
      <c r="AH38" s="720"/>
      <c r="AI38" s="720"/>
      <c r="AJ38" s="720"/>
      <c r="AK38" s="720"/>
      <c r="AL38" s="679">
        <v>100</v>
      </c>
      <c r="AM38" s="721"/>
      <c r="AN38" s="721"/>
      <c r="AO38" s="722"/>
      <c r="AQ38" s="698" t="s">
        <v>335</v>
      </c>
      <c r="AR38" s="699"/>
      <c r="AS38" s="699"/>
      <c r="AT38" s="699"/>
      <c r="AU38" s="699"/>
      <c r="AV38" s="699"/>
      <c r="AW38" s="699"/>
      <c r="AX38" s="699"/>
      <c r="AY38" s="700"/>
      <c r="AZ38" s="661">
        <v>399281</v>
      </c>
      <c r="BA38" s="664"/>
      <c r="BB38" s="664"/>
      <c r="BC38" s="664"/>
      <c r="BD38" s="662"/>
      <c r="BE38" s="662"/>
      <c r="BF38" s="701"/>
      <c r="BG38" s="705" t="s">
        <v>336</v>
      </c>
      <c r="BH38" s="702"/>
      <c r="BI38" s="702"/>
      <c r="BJ38" s="702"/>
      <c r="BK38" s="702"/>
      <c r="BL38" s="702"/>
      <c r="BM38" s="702"/>
      <c r="BN38" s="702"/>
      <c r="BO38" s="702"/>
      <c r="BP38" s="702"/>
      <c r="BQ38" s="702"/>
      <c r="BR38" s="702"/>
      <c r="BS38" s="702"/>
      <c r="BT38" s="702"/>
      <c r="BU38" s="703"/>
      <c r="BV38" s="661">
        <v>14337</v>
      </c>
      <c r="BW38" s="664"/>
      <c r="BX38" s="664"/>
      <c r="BY38" s="664"/>
      <c r="BZ38" s="664"/>
      <c r="CA38" s="664"/>
      <c r="CB38" s="704"/>
      <c r="CD38" s="705" t="s">
        <v>337</v>
      </c>
      <c r="CE38" s="702"/>
      <c r="CF38" s="702"/>
      <c r="CG38" s="702"/>
      <c r="CH38" s="702"/>
      <c r="CI38" s="702"/>
      <c r="CJ38" s="702"/>
      <c r="CK38" s="702"/>
      <c r="CL38" s="702"/>
      <c r="CM38" s="702"/>
      <c r="CN38" s="702"/>
      <c r="CO38" s="702"/>
      <c r="CP38" s="702"/>
      <c r="CQ38" s="703"/>
      <c r="CR38" s="661">
        <v>4952093</v>
      </c>
      <c r="CS38" s="664"/>
      <c r="CT38" s="664"/>
      <c r="CU38" s="664"/>
      <c r="CV38" s="664"/>
      <c r="CW38" s="664"/>
      <c r="CX38" s="664"/>
      <c r="CY38" s="665"/>
      <c r="CZ38" s="666">
        <v>10.8</v>
      </c>
      <c r="DA38" s="695"/>
      <c r="DB38" s="695"/>
      <c r="DC38" s="696"/>
      <c r="DD38" s="669">
        <v>4560332</v>
      </c>
      <c r="DE38" s="664"/>
      <c r="DF38" s="664"/>
      <c r="DG38" s="664"/>
      <c r="DH38" s="664"/>
      <c r="DI38" s="664"/>
      <c r="DJ38" s="664"/>
      <c r="DK38" s="665"/>
      <c r="DL38" s="669">
        <v>3782015</v>
      </c>
      <c r="DM38" s="664"/>
      <c r="DN38" s="664"/>
      <c r="DO38" s="664"/>
      <c r="DP38" s="664"/>
      <c r="DQ38" s="664"/>
      <c r="DR38" s="664"/>
      <c r="DS38" s="664"/>
      <c r="DT38" s="664"/>
      <c r="DU38" s="664"/>
      <c r="DV38" s="665"/>
      <c r="DW38" s="666">
        <v>14.1</v>
      </c>
      <c r="DX38" s="695"/>
      <c r="DY38" s="695"/>
      <c r="DZ38" s="695"/>
      <c r="EA38" s="695"/>
      <c r="EB38" s="695"/>
      <c r="EC38" s="697"/>
    </row>
    <row r="39" spans="2:133" ht="11.25" customHeight="1" x14ac:dyDescent="0.2">
      <c r="AQ39" s="698" t="s">
        <v>338</v>
      </c>
      <c r="AR39" s="699"/>
      <c r="AS39" s="699"/>
      <c r="AT39" s="699"/>
      <c r="AU39" s="699"/>
      <c r="AV39" s="699"/>
      <c r="AW39" s="699"/>
      <c r="AX39" s="699"/>
      <c r="AY39" s="700"/>
      <c r="AZ39" s="661">
        <v>233925</v>
      </c>
      <c r="BA39" s="664"/>
      <c r="BB39" s="664"/>
      <c r="BC39" s="664"/>
      <c r="BD39" s="662"/>
      <c r="BE39" s="662"/>
      <c r="BF39" s="701"/>
      <c r="BG39" s="706" t="s">
        <v>339</v>
      </c>
      <c r="BH39" s="707"/>
      <c r="BI39" s="707"/>
      <c r="BJ39" s="707"/>
      <c r="BK39" s="707"/>
      <c r="BL39" s="235"/>
      <c r="BM39" s="702" t="s">
        <v>340</v>
      </c>
      <c r="BN39" s="702"/>
      <c r="BO39" s="702"/>
      <c r="BP39" s="702"/>
      <c r="BQ39" s="702"/>
      <c r="BR39" s="702"/>
      <c r="BS39" s="702"/>
      <c r="BT39" s="702"/>
      <c r="BU39" s="703"/>
      <c r="BV39" s="661">
        <v>72</v>
      </c>
      <c r="BW39" s="664"/>
      <c r="BX39" s="664"/>
      <c r="BY39" s="664"/>
      <c r="BZ39" s="664"/>
      <c r="CA39" s="664"/>
      <c r="CB39" s="704"/>
      <c r="CD39" s="705" t="s">
        <v>341</v>
      </c>
      <c r="CE39" s="702"/>
      <c r="CF39" s="702"/>
      <c r="CG39" s="702"/>
      <c r="CH39" s="702"/>
      <c r="CI39" s="702"/>
      <c r="CJ39" s="702"/>
      <c r="CK39" s="702"/>
      <c r="CL39" s="702"/>
      <c r="CM39" s="702"/>
      <c r="CN39" s="702"/>
      <c r="CO39" s="702"/>
      <c r="CP39" s="702"/>
      <c r="CQ39" s="703"/>
      <c r="CR39" s="661">
        <v>1301098</v>
      </c>
      <c r="CS39" s="662"/>
      <c r="CT39" s="662"/>
      <c r="CU39" s="662"/>
      <c r="CV39" s="662"/>
      <c r="CW39" s="662"/>
      <c r="CX39" s="662"/>
      <c r="CY39" s="663"/>
      <c r="CZ39" s="666">
        <v>2.8</v>
      </c>
      <c r="DA39" s="695"/>
      <c r="DB39" s="695"/>
      <c r="DC39" s="696"/>
      <c r="DD39" s="669">
        <v>874306</v>
      </c>
      <c r="DE39" s="662"/>
      <c r="DF39" s="662"/>
      <c r="DG39" s="662"/>
      <c r="DH39" s="662"/>
      <c r="DI39" s="662"/>
      <c r="DJ39" s="662"/>
      <c r="DK39" s="663"/>
      <c r="DL39" s="669" t="s">
        <v>236</v>
      </c>
      <c r="DM39" s="662"/>
      <c r="DN39" s="662"/>
      <c r="DO39" s="662"/>
      <c r="DP39" s="662"/>
      <c r="DQ39" s="662"/>
      <c r="DR39" s="662"/>
      <c r="DS39" s="662"/>
      <c r="DT39" s="662"/>
      <c r="DU39" s="662"/>
      <c r="DV39" s="663"/>
      <c r="DW39" s="666" t="s">
        <v>130</v>
      </c>
      <c r="DX39" s="695"/>
      <c r="DY39" s="695"/>
      <c r="DZ39" s="695"/>
      <c r="EA39" s="695"/>
      <c r="EB39" s="695"/>
      <c r="EC39" s="697"/>
    </row>
    <row r="40" spans="2:133" ht="11.25" customHeight="1" x14ac:dyDescent="0.2">
      <c r="AQ40" s="698" t="s">
        <v>342</v>
      </c>
      <c r="AR40" s="699"/>
      <c r="AS40" s="699"/>
      <c r="AT40" s="699"/>
      <c r="AU40" s="699"/>
      <c r="AV40" s="699"/>
      <c r="AW40" s="699"/>
      <c r="AX40" s="699"/>
      <c r="AY40" s="700"/>
      <c r="AZ40" s="661">
        <v>503761</v>
      </c>
      <c r="BA40" s="664"/>
      <c r="BB40" s="664"/>
      <c r="BC40" s="664"/>
      <c r="BD40" s="662"/>
      <c r="BE40" s="662"/>
      <c r="BF40" s="701"/>
      <c r="BG40" s="706"/>
      <c r="BH40" s="707"/>
      <c r="BI40" s="707"/>
      <c r="BJ40" s="707"/>
      <c r="BK40" s="707"/>
      <c r="BL40" s="235"/>
      <c r="BM40" s="702" t="s">
        <v>343</v>
      </c>
      <c r="BN40" s="702"/>
      <c r="BO40" s="702"/>
      <c r="BP40" s="702"/>
      <c r="BQ40" s="702"/>
      <c r="BR40" s="702"/>
      <c r="BS40" s="702"/>
      <c r="BT40" s="702"/>
      <c r="BU40" s="703"/>
      <c r="BV40" s="661" t="s">
        <v>236</v>
      </c>
      <c r="BW40" s="664"/>
      <c r="BX40" s="664"/>
      <c r="BY40" s="664"/>
      <c r="BZ40" s="664"/>
      <c r="CA40" s="664"/>
      <c r="CB40" s="704"/>
      <c r="CD40" s="705" t="s">
        <v>344</v>
      </c>
      <c r="CE40" s="702"/>
      <c r="CF40" s="702"/>
      <c r="CG40" s="702"/>
      <c r="CH40" s="702"/>
      <c r="CI40" s="702"/>
      <c r="CJ40" s="702"/>
      <c r="CK40" s="702"/>
      <c r="CL40" s="702"/>
      <c r="CM40" s="702"/>
      <c r="CN40" s="702"/>
      <c r="CO40" s="702"/>
      <c r="CP40" s="702"/>
      <c r="CQ40" s="703"/>
      <c r="CR40" s="661">
        <v>1451443</v>
      </c>
      <c r="CS40" s="664"/>
      <c r="CT40" s="664"/>
      <c r="CU40" s="664"/>
      <c r="CV40" s="664"/>
      <c r="CW40" s="664"/>
      <c r="CX40" s="664"/>
      <c r="CY40" s="665"/>
      <c r="CZ40" s="666">
        <v>3.2</v>
      </c>
      <c r="DA40" s="695"/>
      <c r="DB40" s="695"/>
      <c r="DC40" s="696"/>
      <c r="DD40" s="669">
        <v>568189</v>
      </c>
      <c r="DE40" s="664"/>
      <c r="DF40" s="664"/>
      <c r="DG40" s="664"/>
      <c r="DH40" s="664"/>
      <c r="DI40" s="664"/>
      <c r="DJ40" s="664"/>
      <c r="DK40" s="665"/>
      <c r="DL40" s="669">
        <v>386195</v>
      </c>
      <c r="DM40" s="664"/>
      <c r="DN40" s="664"/>
      <c r="DO40" s="664"/>
      <c r="DP40" s="664"/>
      <c r="DQ40" s="664"/>
      <c r="DR40" s="664"/>
      <c r="DS40" s="664"/>
      <c r="DT40" s="664"/>
      <c r="DU40" s="664"/>
      <c r="DV40" s="665"/>
      <c r="DW40" s="666">
        <v>1.4</v>
      </c>
      <c r="DX40" s="695"/>
      <c r="DY40" s="695"/>
      <c r="DZ40" s="695"/>
      <c r="EA40" s="695"/>
      <c r="EB40" s="695"/>
      <c r="EC40" s="697"/>
    </row>
    <row r="41" spans="2:133" ht="11.25" customHeight="1" x14ac:dyDescent="0.2">
      <c r="AQ41" s="710" t="s">
        <v>345</v>
      </c>
      <c r="AR41" s="711"/>
      <c r="AS41" s="711"/>
      <c r="AT41" s="711"/>
      <c r="AU41" s="711"/>
      <c r="AV41" s="711"/>
      <c r="AW41" s="711"/>
      <c r="AX41" s="711"/>
      <c r="AY41" s="712"/>
      <c r="AZ41" s="676">
        <v>2299275</v>
      </c>
      <c r="BA41" s="713"/>
      <c r="BB41" s="713"/>
      <c r="BC41" s="713"/>
      <c r="BD41" s="677"/>
      <c r="BE41" s="677"/>
      <c r="BF41" s="714"/>
      <c r="BG41" s="708"/>
      <c r="BH41" s="709"/>
      <c r="BI41" s="709"/>
      <c r="BJ41" s="709"/>
      <c r="BK41" s="709"/>
      <c r="BL41" s="236"/>
      <c r="BM41" s="715" t="s">
        <v>346</v>
      </c>
      <c r="BN41" s="715"/>
      <c r="BO41" s="715"/>
      <c r="BP41" s="715"/>
      <c r="BQ41" s="715"/>
      <c r="BR41" s="715"/>
      <c r="BS41" s="715"/>
      <c r="BT41" s="715"/>
      <c r="BU41" s="716"/>
      <c r="BV41" s="676">
        <v>303</v>
      </c>
      <c r="BW41" s="713"/>
      <c r="BX41" s="713"/>
      <c r="BY41" s="713"/>
      <c r="BZ41" s="713"/>
      <c r="CA41" s="713"/>
      <c r="CB41" s="717"/>
      <c r="CD41" s="705" t="s">
        <v>347</v>
      </c>
      <c r="CE41" s="702"/>
      <c r="CF41" s="702"/>
      <c r="CG41" s="702"/>
      <c r="CH41" s="702"/>
      <c r="CI41" s="702"/>
      <c r="CJ41" s="702"/>
      <c r="CK41" s="702"/>
      <c r="CL41" s="702"/>
      <c r="CM41" s="702"/>
      <c r="CN41" s="702"/>
      <c r="CO41" s="702"/>
      <c r="CP41" s="702"/>
      <c r="CQ41" s="703"/>
      <c r="CR41" s="661" t="s">
        <v>138</v>
      </c>
      <c r="CS41" s="662"/>
      <c r="CT41" s="662"/>
      <c r="CU41" s="662"/>
      <c r="CV41" s="662"/>
      <c r="CW41" s="662"/>
      <c r="CX41" s="662"/>
      <c r="CY41" s="663"/>
      <c r="CZ41" s="666" t="s">
        <v>130</v>
      </c>
      <c r="DA41" s="695"/>
      <c r="DB41" s="695"/>
      <c r="DC41" s="696"/>
      <c r="DD41" s="669" t="s">
        <v>130</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x14ac:dyDescent="0.2">
      <c r="B42" s="229" t="s">
        <v>348</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349</v>
      </c>
      <c r="CE42" s="659"/>
      <c r="CF42" s="659"/>
      <c r="CG42" s="659"/>
      <c r="CH42" s="659"/>
      <c r="CI42" s="659"/>
      <c r="CJ42" s="659"/>
      <c r="CK42" s="659"/>
      <c r="CL42" s="659"/>
      <c r="CM42" s="659"/>
      <c r="CN42" s="659"/>
      <c r="CO42" s="659"/>
      <c r="CP42" s="659"/>
      <c r="CQ42" s="660"/>
      <c r="CR42" s="661">
        <v>8099871</v>
      </c>
      <c r="CS42" s="664"/>
      <c r="CT42" s="664"/>
      <c r="CU42" s="664"/>
      <c r="CV42" s="664"/>
      <c r="CW42" s="664"/>
      <c r="CX42" s="664"/>
      <c r="CY42" s="665"/>
      <c r="CZ42" s="666">
        <v>17.7</v>
      </c>
      <c r="DA42" s="667"/>
      <c r="DB42" s="667"/>
      <c r="DC42" s="668"/>
      <c r="DD42" s="669">
        <v>1281589</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x14ac:dyDescent="0.2">
      <c r="B43" s="239" t="s">
        <v>350</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351</v>
      </c>
      <c r="CE43" s="659"/>
      <c r="CF43" s="659"/>
      <c r="CG43" s="659"/>
      <c r="CH43" s="659"/>
      <c r="CI43" s="659"/>
      <c r="CJ43" s="659"/>
      <c r="CK43" s="659"/>
      <c r="CL43" s="659"/>
      <c r="CM43" s="659"/>
      <c r="CN43" s="659"/>
      <c r="CO43" s="659"/>
      <c r="CP43" s="659"/>
      <c r="CQ43" s="660"/>
      <c r="CR43" s="661">
        <v>151088</v>
      </c>
      <c r="CS43" s="662"/>
      <c r="CT43" s="662"/>
      <c r="CU43" s="662"/>
      <c r="CV43" s="662"/>
      <c r="CW43" s="662"/>
      <c r="CX43" s="662"/>
      <c r="CY43" s="663"/>
      <c r="CZ43" s="666">
        <v>0.3</v>
      </c>
      <c r="DA43" s="695"/>
      <c r="DB43" s="695"/>
      <c r="DC43" s="696"/>
      <c r="DD43" s="669">
        <v>151088</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x14ac:dyDescent="0.2">
      <c r="B44" s="240" t="s">
        <v>352</v>
      </c>
      <c r="CD44" s="689" t="s">
        <v>303</v>
      </c>
      <c r="CE44" s="690"/>
      <c r="CF44" s="658" t="s">
        <v>353</v>
      </c>
      <c r="CG44" s="659"/>
      <c r="CH44" s="659"/>
      <c r="CI44" s="659"/>
      <c r="CJ44" s="659"/>
      <c r="CK44" s="659"/>
      <c r="CL44" s="659"/>
      <c r="CM44" s="659"/>
      <c r="CN44" s="659"/>
      <c r="CO44" s="659"/>
      <c r="CP44" s="659"/>
      <c r="CQ44" s="660"/>
      <c r="CR44" s="661">
        <v>7280112</v>
      </c>
      <c r="CS44" s="664"/>
      <c r="CT44" s="664"/>
      <c r="CU44" s="664"/>
      <c r="CV44" s="664"/>
      <c r="CW44" s="664"/>
      <c r="CX44" s="664"/>
      <c r="CY44" s="665"/>
      <c r="CZ44" s="666">
        <v>15.9</v>
      </c>
      <c r="DA44" s="667"/>
      <c r="DB44" s="667"/>
      <c r="DC44" s="668"/>
      <c r="DD44" s="669">
        <v>1251213</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x14ac:dyDescent="0.2">
      <c r="CD45" s="691"/>
      <c r="CE45" s="692"/>
      <c r="CF45" s="658" t="s">
        <v>354</v>
      </c>
      <c r="CG45" s="659"/>
      <c r="CH45" s="659"/>
      <c r="CI45" s="659"/>
      <c r="CJ45" s="659"/>
      <c r="CK45" s="659"/>
      <c r="CL45" s="659"/>
      <c r="CM45" s="659"/>
      <c r="CN45" s="659"/>
      <c r="CO45" s="659"/>
      <c r="CP45" s="659"/>
      <c r="CQ45" s="660"/>
      <c r="CR45" s="661">
        <v>1843340</v>
      </c>
      <c r="CS45" s="662"/>
      <c r="CT45" s="662"/>
      <c r="CU45" s="662"/>
      <c r="CV45" s="662"/>
      <c r="CW45" s="662"/>
      <c r="CX45" s="662"/>
      <c r="CY45" s="663"/>
      <c r="CZ45" s="666">
        <v>4</v>
      </c>
      <c r="DA45" s="695"/>
      <c r="DB45" s="695"/>
      <c r="DC45" s="696"/>
      <c r="DD45" s="669">
        <v>313887</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x14ac:dyDescent="0.2">
      <c r="CD46" s="691"/>
      <c r="CE46" s="692"/>
      <c r="CF46" s="658" t="s">
        <v>355</v>
      </c>
      <c r="CG46" s="659"/>
      <c r="CH46" s="659"/>
      <c r="CI46" s="659"/>
      <c r="CJ46" s="659"/>
      <c r="CK46" s="659"/>
      <c r="CL46" s="659"/>
      <c r="CM46" s="659"/>
      <c r="CN46" s="659"/>
      <c r="CO46" s="659"/>
      <c r="CP46" s="659"/>
      <c r="CQ46" s="660"/>
      <c r="CR46" s="661">
        <v>5155488</v>
      </c>
      <c r="CS46" s="664"/>
      <c r="CT46" s="664"/>
      <c r="CU46" s="664"/>
      <c r="CV46" s="664"/>
      <c r="CW46" s="664"/>
      <c r="CX46" s="664"/>
      <c r="CY46" s="665"/>
      <c r="CZ46" s="666">
        <v>11.2</v>
      </c>
      <c r="DA46" s="667"/>
      <c r="DB46" s="667"/>
      <c r="DC46" s="668"/>
      <c r="DD46" s="669">
        <v>810768</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x14ac:dyDescent="0.2">
      <c r="CD47" s="691"/>
      <c r="CE47" s="692"/>
      <c r="CF47" s="658" t="s">
        <v>356</v>
      </c>
      <c r="CG47" s="659"/>
      <c r="CH47" s="659"/>
      <c r="CI47" s="659"/>
      <c r="CJ47" s="659"/>
      <c r="CK47" s="659"/>
      <c r="CL47" s="659"/>
      <c r="CM47" s="659"/>
      <c r="CN47" s="659"/>
      <c r="CO47" s="659"/>
      <c r="CP47" s="659"/>
      <c r="CQ47" s="660"/>
      <c r="CR47" s="661">
        <v>819759</v>
      </c>
      <c r="CS47" s="662"/>
      <c r="CT47" s="662"/>
      <c r="CU47" s="662"/>
      <c r="CV47" s="662"/>
      <c r="CW47" s="662"/>
      <c r="CX47" s="662"/>
      <c r="CY47" s="663"/>
      <c r="CZ47" s="666">
        <v>1.8</v>
      </c>
      <c r="DA47" s="695"/>
      <c r="DB47" s="695"/>
      <c r="DC47" s="696"/>
      <c r="DD47" s="669">
        <v>30376</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ht="10.8" x14ac:dyDescent="0.2">
      <c r="CD48" s="693"/>
      <c r="CE48" s="694"/>
      <c r="CF48" s="658" t="s">
        <v>357</v>
      </c>
      <c r="CG48" s="659"/>
      <c r="CH48" s="659"/>
      <c r="CI48" s="659"/>
      <c r="CJ48" s="659"/>
      <c r="CK48" s="659"/>
      <c r="CL48" s="659"/>
      <c r="CM48" s="659"/>
      <c r="CN48" s="659"/>
      <c r="CO48" s="659"/>
      <c r="CP48" s="659"/>
      <c r="CQ48" s="660"/>
      <c r="CR48" s="661" t="s">
        <v>138</v>
      </c>
      <c r="CS48" s="664"/>
      <c r="CT48" s="664"/>
      <c r="CU48" s="664"/>
      <c r="CV48" s="664"/>
      <c r="CW48" s="664"/>
      <c r="CX48" s="664"/>
      <c r="CY48" s="665"/>
      <c r="CZ48" s="666" t="s">
        <v>138</v>
      </c>
      <c r="DA48" s="667"/>
      <c r="DB48" s="667"/>
      <c r="DC48" s="668"/>
      <c r="DD48" s="669" t="s">
        <v>130</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x14ac:dyDescent="0.2">
      <c r="CD49" s="673" t="s">
        <v>358</v>
      </c>
      <c r="CE49" s="674"/>
      <c r="CF49" s="674"/>
      <c r="CG49" s="674"/>
      <c r="CH49" s="674"/>
      <c r="CI49" s="674"/>
      <c r="CJ49" s="674"/>
      <c r="CK49" s="674"/>
      <c r="CL49" s="674"/>
      <c r="CM49" s="674"/>
      <c r="CN49" s="674"/>
      <c r="CO49" s="674"/>
      <c r="CP49" s="674"/>
      <c r="CQ49" s="675"/>
      <c r="CR49" s="676">
        <v>45874752</v>
      </c>
      <c r="CS49" s="677"/>
      <c r="CT49" s="677"/>
      <c r="CU49" s="677"/>
      <c r="CV49" s="677"/>
      <c r="CW49" s="677"/>
      <c r="CX49" s="677"/>
      <c r="CY49" s="678"/>
      <c r="CZ49" s="679">
        <v>100</v>
      </c>
      <c r="DA49" s="680"/>
      <c r="DB49" s="680"/>
      <c r="DC49" s="681"/>
      <c r="DD49" s="682">
        <v>29617590</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t="10.8" hidden="1" x14ac:dyDescent="0.2"/>
    <row r="51" spans="82:133" ht="10.8" hidden="1" x14ac:dyDescent="0.2"/>
    <row r="52" spans="82:133" ht="10.8" hidden="1" x14ac:dyDescent="0.2"/>
    <row r="53" spans="82:133" ht="10.8" hidden="1" x14ac:dyDescent="0.2"/>
  </sheetData>
  <sheetProtection algorithmName="SHA-512" hashValue="8Wf+WlR3apciUeZYqidXE3RT8xA9BfmHQAQWZoEcKp/ffp8thNch913eXMYSJjVmtez5Eu41QppOw/DDGKz9Kg==" saltValue="/wKVI7QIpkIisINRQBeN6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2" zeroHeight="1" x14ac:dyDescent="0.2"/>
  <cols>
    <col min="1" max="130" width="2.77734375" style="289" customWidth="1"/>
    <col min="131" max="131" width="1.6640625" style="289" customWidth="1"/>
    <col min="132" max="16384" width="9" style="289" hidden="1"/>
  </cols>
  <sheetData>
    <row r="1" spans="1:131" s="247" customFormat="1" ht="11.25" customHeight="1" thickBot="1" x14ac:dyDescent="0.25">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5">
      <c r="A2" s="248" t="s">
        <v>359</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360</v>
      </c>
      <c r="DK2" s="1200"/>
      <c r="DL2" s="1200"/>
      <c r="DM2" s="1200"/>
      <c r="DN2" s="1200"/>
      <c r="DO2" s="1201"/>
      <c r="DP2" s="249"/>
      <c r="DQ2" s="1199" t="s">
        <v>361</v>
      </c>
      <c r="DR2" s="1200"/>
      <c r="DS2" s="1200"/>
      <c r="DT2" s="1200"/>
      <c r="DU2" s="1200"/>
      <c r="DV2" s="1200"/>
      <c r="DW2" s="1200"/>
      <c r="DX2" s="1200"/>
      <c r="DY2" s="1200"/>
      <c r="DZ2" s="1201"/>
      <c r="EA2" s="250"/>
    </row>
    <row r="3" spans="1:131" s="247" customFormat="1" ht="11.25" customHeight="1" x14ac:dyDescent="0.2">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5">
      <c r="A4" s="1152" t="s">
        <v>362</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363</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2">
      <c r="A5" s="1084" t="s">
        <v>364</v>
      </c>
      <c r="B5" s="1085"/>
      <c r="C5" s="1085"/>
      <c r="D5" s="1085"/>
      <c r="E5" s="1085"/>
      <c r="F5" s="1085"/>
      <c r="G5" s="1085"/>
      <c r="H5" s="1085"/>
      <c r="I5" s="1085"/>
      <c r="J5" s="1085"/>
      <c r="K5" s="1085"/>
      <c r="L5" s="1085"/>
      <c r="M5" s="1085"/>
      <c r="N5" s="1085"/>
      <c r="O5" s="1085"/>
      <c r="P5" s="1086"/>
      <c r="Q5" s="1090" t="s">
        <v>365</v>
      </c>
      <c r="R5" s="1091"/>
      <c r="S5" s="1091"/>
      <c r="T5" s="1091"/>
      <c r="U5" s="1092"/>
      <c r="V5" s="1090" t="s">
        <v>366</v>
      </c>
      <c r="W5" s="1091"/>
      <c r="X5" s="1091"/>
      <c r="Y5" s="1091"/>
      <c r="Z5" s="1092"/>
      <c r="AA5" s="1090" t="s">
        <v>367</v>
      </c>
      <c r="AB5" s="1091"/>
      <c r="AC5" s="1091"/>
      <c r="AD5" s="1091"/>
      <c r="AE5" s="1091"/>
      <c r="AF5" s="1202" t="s">
        <v>368</v>
      </c>
      <c r="AG5" s="1091"/>
      <c r="AH5" s="1091"/>
      <c r="AI5" s="1091"/>
      <c r="AJ5" s="1106"/>
      <c r="AK5" s="1091" t="s">
        <v>369</v>
      </c>
      <c r="AL5" s="1091"/>
      <c r="AM5" s="1091"/>
      <c r="AN5" s="1091"/>
      <c r="AO5" s="1092"/>
      <c r="AP5" s="1090" t="s">
        <v>370</v>
      </c>
      <c r="AQ5" s="1091"/>
      <c r="AR5" s="1091"/>
      <c r="AS5" s="1091"/>
      <c r="AT5" s="1092"/>
      <c r="AU5" s="1090" t="s">
        <v>371</v>
      </c>
      <c r="AV5" s="1091"/>
      <c r="AW5" s="1091"/>
      <c r="AX5" s="1091"/>
      <c r="AY5" s="1106"/>
      <c r="AZ5" s="256"/>
      <c r="BA5" s="256"/>
      <c r="BB5" s="256"/>
      <c r="BC5" s="256"/>
      <c r="BD5" s="256"/>
      <c r="BE5" s="257"/>
      <c r="BF5" s="257"/>
      <c r="BG5" s="257"/>
      <c r="BH5" s="257"/>
      <c r="BI5" s="257"/>
      <c r="BJ5" s="257"/>
      <c r="BK5" s="257"/>
      <c r="BL5" s="257"/>
      <c r="BM5" s="257"/>
      <c r="BN5" s="257"/>
      <c r="BO5" s="257"/>
      <c r="BP5" s="257"/>
      <c r="BQ5" s="1084" t="s">
        <v>372</v>
      </c>
      <c r="BR5" s="1085"/>
      <c r="BS5" s="1085"/>
      <c r="BT5" s="1085"/>
      <c r="BU5" s="1085"/>
      <c r="BV5" s="1085"/>
      <c r="BW5" s="1085"/>
      <c r="BX5" s="1085"/>
      <c r="BY5" s="1085"/>
      <c r="BZ5" s="1085"/>
      <c r="CA5" s="1085"/>
      <c r="CB5" s="1085"/>
      <c r="CC5" s="1085"/>
      <c r="CD5" s="1085"/>
      <c r="CE5" s="1085"/>
      <c r="CF5" s="1085"/>
      <c r="CG5" s="1086"/>
      <c r="CH5" s="1090" t="s">
        <v>373</v>
      </c>
      <c r="CI5" s="1091"/>
      <c r="CJ5" s="1091"/>
      <c r="CK5" s="1091"/>
      <c r="CL5" s="1092"/>
      <c r="CM5" s="1090" t="s">
        <v>374</v>
      </c>
      <c r="CN5" s="1091"/>
      <c r="CO5" s="1091"/>
      <c r="CP5" s="1091"/>
      <c r="CQ5" s="1092"/>
      <c r="CR5" s="1090" t="s">
        <v>375</v>
      </c>
      <c r="CS5" s="1091"/>
      <c r="CT5" s="1091"/>
      <c r="CU5" s="1091"/>
      <c r="CV5" s="1092"/>
      <c r="CW5" s="1090" t="s">
        <v>376</v>
      </c>
      <c r="CX5" s="1091"/>
      <c r="CY5" s="1091"/>
      <c r="CZ5" s="1091"/>
      <c r="DA5" s="1092"/>
      <c r="DB5" s="1090" t="s">
        <v>377</v>
      </c>
      <c r="DC5" s="1091"/>
      <c r="DD5" s="1091"/>
      <c r="DE5" s="1091"/>
      <c r="DF5" s="1092"/>
      <c r="DG5" s="1187" t="s">
        <v>378</v>
      </c>
      <c r="DH5" s="1188"/>
      <c r="DI5" s="1188"/>
      <c r="DJ5" s="1188"/>
      <c r="DK5" s="1189"/>
      <c r="DL5" s="1187" t="s">
        <v>379</v>
      </c>
      <c r="DM5" s="1188"/>
      <c r="DN5" s="1188"/>
      <c r="DO5" s="1188"/>
      <c r="DP5" s="1189"/>
      <c r="DQ5" s="1090" t="s">
        <v>380</v>
      </c>
      <c r="DR5" s="1091"/>
      <c r="DS5" s="1091"/>
      <c r="DT5" s="1091"/>
      <c r="DU5" s="1092"/>
      <c r="DV5" s="1090" t="s">
        <v>371</v>
      </c>
      <c r="DW5" s="1091"/>
      <c r="DX5" s="1091"/>
      <c r="DY5" s="1091"/>
      <c r="DZ5" s="1106"/>
      <c r="EA5" s="254"/>
    </row>
    <row r="6" spans="1:131" s="255" customFormat="1" ht="26.25" customHeight="1" thickBot="1" x14ac:dyDescent="0.25">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x14ac:dyDescent="0.2">
      <c r="A7" s="258">
        <v>1</v>
      </c>
      <c r="B7" s="1139" t="s">
        <v>381</v>
      </c>
      <c r="C7" s="1140"/>
      <c r="D7" s="1140"/>
      <c r="E7" s="1140"/>
      <c r="F7" s="1140"/>
      <c r="G7" s="1140"/>
      <c r="H7" s="1140"/>
      <c r="I7" s="1140"/>
      <c r="J7" s="1140"/>
      <c r="K7" s="1140"/>
      <c r="L7" s="1140"/>
      <c r="M7" s="1140"/>
      <c r="N7" s="1140"/>
      <c r="O7" s="1140"/>
      <c r="P7" s="1141"/>
      <c r="Q7" s="1193">
        <v>48006</v>
      </c>
      <c r="R7" s="1194"/>
      <c r="S7" s="1194"/>
      <c r="T7" s="1194"/>
      <c r="U7" s="1194"/>
      <c r="V7" s="1194">
        <v>45961</v>
      </c>
      <c r="W7" s="1194"/>
      <c r="X7" s="1194"/>
      <c r="Y7" s="1194"/>
      <c r="Z7" s="1194"/>
      <c r="AA7" s="1194">
        <v>2045</v>
      </c>
      <c r="AB7" s="1194"/>
      <c r="AC7" s="1194"/>
      <c r="AD7" s="1194"/>
      <c r="AE7" s="1195"/>
      <c r="AF7" s="1196">
        <v>1163</v>
      </c>
      <c r="AG7" s="1197"/>
      <c r="AH7" s="1197"/>
      <c r="AI7" s="1197"/>
      <c r="AJ7" s="1198"/>
      <c r="AK7" s="1180">
        <v>1971</v>
      </c>
      <c r="AL7" s="1181"/>
      <c r="AM7" s="1181"/>
      <c r="AN7" s="1181"/>
      <c r="AO7" s="1181"/>
      <c r="AP7" s="1181">
        <v>57801</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580</v>
      </c>
      <c r="BT7" s="1185"/>
      <c r="BU7" s="1185"/>
      <c r="BV7" s="1185"/>
      <c r="BW7" s="1185"/>
      <c r="BX7" s="1185"/>
      <c r="BY7" s="1185"/>
      <c r="BZ7" s="1185"/>
      <c r="CA7" s="1185"/>
      <c r="CB7" s="1185"/>
      <c r="CC7" s="1185"/>
      <c r="CD7" s="1185"/>
      <c r="CE7" s="1185"/>
      <c r="CF7" s="1185"/>
      <c r="CG7" s="1186"/>
      <c r="CH7" s="1177">
        <v>5</v>
      </c>
      <c r="CI7" s="1178"/>
      <c r="CJ7" s="1178"/>
      <c r="CK7" s="1178"/>
      <c r="CL7" s="1179"/>
      <c r="CM7" s="1177">
        <v>98</v>
      </c>
      <c r="CN7" s="1178"/>
      <c r="CO7" s="1178"/>
      <c r="CP7" s="1178"/>
      <c r="CQ7" s="1179"/>
      <c r="CR7" s="1177">
        <v>20</v>
      </c>
      <c r="CS7" s="1178"/>
      <c r="CT7" s="1178"/>
      <c r="CU7" s="1178"/>
      <c r="CV7" s="1179"/>
      <c r="CW7" s="1177" t="s">
        <v>569</v>
      </c>
      <c r="CX7" s="1178"/>
      <c r="CY7" s="1178"/>
      <c r="CZ7" s="1178"/>
      <c r="DA7" s="1179"/>
      <c r="DB7" s="1177" t="s">
        <v>569</v>
      </c>
      <c r="DC7" s="1178"/>
      <c r="DD7" s="1178"/>
      <c r="DE7" s="1178"/>
      <c r="DF7" s="1179"/>
      <c r="DG7" s="1177" t="s">
        <v>506</v>
      </c>
      <c r="DH7" s="1178"/>
      <c r="DI7" s="1178"/>
      <c r="DJ7" s="1178"/>
      <c r="DK7" s="1179"/>
      <c r="DL7" s="1177" t="s">
        <v>506</v>
      </c>
      <c r="DM7" s="1178"/>
      <c r="DN7" s="1178"/>
      <c r="DO7" s="1178"/>
      <c r="DP7" s="1179"/>
      <c r="DQ7" s="1177" t="s">
        <v>506</v>
      </c>
      <c r="DR7" s="1178"/>
      <c r="DS7" s="1178"/>
      <c r="DT7" s="1178"/>
      <c r="DU7" s="1179"/>
      <c r="DV7" s="1204"/>
      <c r="DW7" s="1205"/>
      <c r="DX7" s="1205"/>
      <c r="DY7" s="1205"/>
      <c r="DZ7" s="1206"/>
      <c r="EA7" s="254"/>
    </row>
    <row r="8" spans="1:131" s="255" customFormat="1" ht="26.25" customHeight="1" x14ac:dyDescent="0.2">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581</v>
      </c>
      <c r="BT8" s="1104"/>
      <c r="BU8" s="1104"/>
      <c r="BV8" s="1104"/>
      <c r="BW8" s="1104"/>
      <c r="BX8" s="1104"/>
      <c r="BY8" s="1104"/>
      <c r="BZ8" s="1104"/>
      <c r="CA8" s="1104"/>
      <c r="CB8" s="1104"/>
      <c r="CC8" s="1104"/>
      <c r="CD8" s="1104"/>
      <c r="CE8" s="1104"/>
      <c r="CF8" s="1104"/>
      <c r="CG8" s="1105"/>
      <c r="CH8" s="1078">
        <v>0</v>
      </c>
      <c r="CI8" s="1079"/>
      <c r="CJ8" s="1079"/>
      <c r="CK8" s="1079"/>
      <c r="CL8" s="1080"/>
      <c r="CM8" s="1078">
        <v>30</v>
      </c>
      <c r="CN8" s="1079"/>
      <c r="CO8" s="1079"/>
      <c r="CP8" s="1079"/>
      <c r="CQ8" s="1080"/>
      <c r="CR8" s="1078">
        <v>10</v>
      </c>
      <c r="CS8" s="1079"/>
      <c r="CT8" s="1079"/>
      <c r="CU8" s="1079"/>
      <c r="CV8" s="1080"/>
      <c r="CW8" s="1078" t="s">
        <v>569</v>
      </c>
      <c r="CX8" s="1079"/>
      <c r="CY8" s="1079"/>
      <c r="CZ8" s="1079"/>
      <c r="DA8" s="1080"/>
      <c r="DB8" s="1078">
        <v>121</v>
      </c>
      <c r="DC8" s="1079"/>
      <c r="DD8" s="1079"/>
      <c r="DE8" s="1079"/>
      <c r="DF8" s="1080"/>
      <c r="DG8" s="1078" t="s">
        <v>506</v>
      </c>
      <c r="DH8" s="1079"/>
      <c r="DI8" s="1079"/>
      <c r="DJ8" s="1079"/>
      <c r="DK8" s="1080"/>
      <c r="DL8" s="1078" t="s">
        <v>506</v>
      </c>
      <c r="DM8" s="1079"/>
      <c r="DN8" s="1079"/>
      <c r="DO8" s="1079"/>
      <c r="DP8" s="1080"/>
      <c r="DQ8" s="1078" t="s">
        <v>506</v>
      </c>
      <c r="DR8" s="1079"/>
      <c r="DS8" s="1079"/>
      <c r="DT8" s="1079"/>
      <c r="DU8" s="1080"/>
      <c r="DV8" s="1081"/>
      <c r="DW8" s="1082"/>
      <c r="DX8" s="1082"/>
      <c r="DY8" s="1082"/>
      <c r="DZ8" s="1083"/>
      <c r="EA8" s="254"/>
    </row>
    <row r="9" spans="1:131" s="255" customFormat="1" ht="26.25" customHeight="1" x14ac:dyDescent="0.2">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582</v>
      </c>
      <c r="BT9" s="1104"/>
      <c r="BU9" s="1104"/>
      <c r="BV9" s="1104"/>
      <c r="BW9" s="1104"/>
      <c r="BX9" s="1104"/>
      <c r="BY9" s="1104"/>
      <c r="BZ9" s="1104"/>
      <c r="CA9" s="1104"/>
      <c r="CB9" s="1104"/>
      <c r="CC9" s="1104"/>
      <c r="CD9" s="1104"/>
      <c r="CE9" s="1104"/>
      <c r="CF9" s="1104"/>
      <c r="CG9" s="1105"/>
      <c r="CH9" s="1078">
        <v>0</v>
      </c>
      <c r="CI9" s="1079"/>
      <c r="CJ9" s="1079"/>
      <c r="CK9" s="1079"/>
      <c r="CL9" s="1080"/>
      <c r="CM9" s="1078">
        <v>4</v>
      </c>
      <c r="CN9" s="1079"/>
      <c r="CO9" s="1079"/>
      <c r="CP9" s="1079"/>
      <c r="CQ9" s="1080"/>
      <c r="CR9" s="1078">
        <v>9</v>
      </c>
      <c r="CS9" s="1079"/>
      <c r="CT9" s="1079"/>
      <c r="CU9" s="1079"/>
      <c r="CV9" s="1080"/>
      <c r="CW9" s="1078">
        <v>0</v>
      </c>
      <c r="CX9" s="1079"/>
      <c r="CY9" s="1079"/>
      <c r="CZ9" s="1079"/>
      <c r="DA9" s="1080"/>
      <c r="DB9" s="1078" t="s">
        <v>591</v>
      </c>
      <c r="DC9" s="1079"/>
      <c r="DD9" s="1079"/>
      <c r="DE9" s="1079"/>
      <c r="DF9" s="1080"/>
      <c r="DG9" s="1078" t="s">
        <v>506</v>
      </c>
      <c r="DH9" s="1079"/>
      <c r="DI9" s="1079"/>
      <c r="DJ9" s="1079"/>
      <c r="DK9" s="1080"/>
      <c r="DL9" s="1078" t="s">
        <v>506</v>
      </c>
      <c r="DM9" s="1079"/>
      <c r="DN9" s="1079"/>
      <c r="DO9" s="1079"/>
      <c r="DP9" s="1080"/>
      <c r="DQ9" s="1078" t="s">
        <v>506</v>
      </c>
      <c r="DR9" s="1079"/>
      <c r="DS9" s="1079"/>
      <c r="DT9" s="1079"/>
      <c r="DU9" s="1080"/>
      <c r="DV9" s="1081"/>
      <c r="DW9" s="1082"/>
      <c r="DX9" s="1082"/>
      <c r="DY9" s="1082"/>
      <c r="DZ9" s="1083"/>
      <c r="EA9" s="254"/>
    </row>
    <row r="10" spans="1:131" s="255" customFormat="1" ht="26.25" customHeight="1" x14ac:dyDescent="0.2">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t="s">
        <v>583</v>
      </c>
      <c r="BT10" s="1104"/>
      <c r="BU10" s="1104"/>
      <c r="BV10" s="1104"/>
      <c r="BW10" s="1104"/>
      <c r="BX10" s="1104"/>
      <c r="BY10" s="1104"/>
      <c r="BZ10" s="1104"/>
      <c r="CA10" s="1104"/>
      <c r="CB10" s="1104"/>
      <c r="CC10" s="1104"/>
      <c r="CD10" s="1104"/>
      <c r="CE10" s="1104"/>
      <c r="CF10" s="1104"/>
      <c r="CG10" s="1105"/>
      <c r="CH10" s="1078">
        <v>-2</v>
      </c>
      <c r="CI10" s="1079"/>
      <c r="CJ10" s="1079"/>
      <c r="CK10" s="1079"/>
      <c r="CL10" s="1080"/>
      <c r="CM10" s="1078">
        <v>52</v>
      </c>
      <c r="CN10" s="1079"/>
      <c r="CO10" s="1079"/>
      <c r="CP10" s="1079"/>
      <c r="CQ10" s="1080"/>
      <c r="CR10" s="1078">
        <v>27</v>
      </c>
      <c r="CS10" s="1079"/>
      <c r="CT10" s="1079"/>
      <c r="CU10" s="1079"/>
      <c r="CV10" s="1080"/>
      <c r="CW10" s="1078">
        <v>6</v>
      </c>
      <c r="CX10" s="1079"/>
      <c r="CY10" s="1079"/>
      <c r="CZ10" s="1079"/>
      <c r="DA10" s="1080"/>
      <c r="DB10" s="1078" t="s">
        <v>569</v>
      </c>
      <c r="DC10" s="1079"/>
      <c r="DD10" s="1079"/>
      <c r="DE10" s="1079"/>
      <c r="DF10" s="1080"/>
      <c r="DG10" s="1078" t="s">
        <v>506</v>
      </c>
      <c r="DH10" s="1079"/>
      <c r="DI10" s="1079"/>
      <c r="DJ10" s="1079"/>
      <c r="DK10" s="1080"/>
      <c r="DL10" s="1078" t="s">
        <v>506</v>
      </c>
      <c r="DM10" s="1079"/>
      <c r="DN10" s="1079"/>
      <c r="DO10" s="1079"/>
      <c r="DP10" s="1080"/>
      <c r="DQ10" s="1078" t="s">
        <v>506</v>
      </c>
      <c r="DR10" s="1079"/>
      <c r="DS10" s="1079"/>
      <c r="DT10" s="1079"/>
      <c r="DU10" s="1080"/>
      <c r="DV10" s="1081"/>
      <c r="DW10" s="1082"/>
      <c r="DX10" s="1082"/>
      <c r="DY10" s="1082"/>
      <c r="DZ10" s="1083"/>
      <c r="EA10" s="254"/>
    </row>
    <row r="11" spans="1:131" s="255" customFormat="1" ht="26.25" customHeight="1" x14ac:dyDescent="0.2">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t="s">
        <v>584</v>
      </c>
      <c r="BT11" s="1104"/>
      <c r="BU11" s="1104"/>
      <c r="BV11" s="1104"/>
      <c r="BW11" s="1104"/>
      <c r="BX11" s="1104"/>
      <c r="BY11" s="1104"/>
      <c r="BZ11" s="1104"/>
      <c r="CA11" s="1104"/>
      <c r="CB11" s="1104"/>
      <c r="CC11" s="1104"/>
      <c r="CD11" s="1104"/>
      <c r="CE11" s="1104"/>
      <c r="CF11" s="1104"/>
      <c r="CG11" s="1105"/>
      <c r="CH11" s="1078">
        <v>0</v>
      </c>
      <c r="CI11" s="1079"/>
      <c r="CJ11" s="1079"/>
      <c r="CK11" s="1079"/>
      <c r="CL11" s="1080"/>
      <c r="CM11" s="1078">
        <v>9</v>
      </c>
      <c r="CN11" s="1079"/>
      <c r="CO11" s="1079"/>
      <c r="CP11" s="1079"/>
      <c r="CQ11" s="1080"/>
      <c r="CR11" s="1078">
        <v>2</v>
      </c>
      <c r="CS11" s="1079"/>
      <c r="CT11" s="1079"/>
      <c r="CU11" s="1079"/>
      <c r="CV11" s="1080"/>
      <c r="CW11" s="1078" t="s">
        <v>569</v>
      </c>
      <c r="CX11" s="1079"/>
      <c r="CY11" s="1079"/>
      <c r="CZ11" s="1079"/>
      <c r="DA11" s="1080"/>
      <c r="DB11" s="1078" t="s">
        <v>569</v>
      </c>
      <c r="DC11" s="1079"/>
      <c r="DD11" s="1079"/>
      <c r="DE11" s="1079"/>
      <c r="DF11" s="1080"/>
      <c r="DG11" s="1078" t="s">
        <v>506</v>
      </c>
      <c r="DH11" s="1079"/>
      <c r="DI11" s="1079"/>
      <c r="DJ11" s="1079"/>
      <c r="DK11" s="1080"/>
      <c r="DL11" s="1078" t="s">
        <v>506</v>
      </c>
      <c r="DM11" s="1079"/>
      <c r="DN11" s="1079"/>
      <c r="DO11" s="1079"/>
      <c r="DP11" s="1080"/>
      <c r="DQ11" s="1078" t="s">
        <v>506</v>
      </c>
      <c r="DR11" s="1079"/>
      <c r="DS11" s="1079"/>
      <c r="DT11" s="1079"/>
      <c r="DU11" s="1080"/>
      <c r="DV11" s="1081"/>
      <c r="DW11" s="1082"/>
      <c r="DX11" s="1082"/>
      <c r="DY11" s="1082"/>
      <c r="DZ11" s="1083"/>
      <c r="EA11" s="254"/>
    </row>
    <row r="12" spans="1:131" s="255" customFormat="1" ht="26.25" customHeight="1" x14ac:dyDescent="0.2">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t="s">
        <v>585</v>
      </c>
      <c r="BT12" s="1104"/>
      <c r="BU12" s="1104"/>
      <c r="BV12" s="1104"/>
      <c r="BW12" s="1104"/>
      <c r="BX12" s="1104"/>
      <c r="BY12" s="1104"/>
      <c r="BZ12" s="1104"/>
      <c r="CA12" s="1104"/>
      <c r="CB12" s="1104"/>
      <c r="CC12" s="1104"/>
      <c r="CD12" s="1104"/>
      <c r="CE12" s="1104"/>
      <c r="CF12" s="1104"/>
      <c r="CG12" s="1105"/>
      <c r="CH12" s="1078">
        <v>-7</v>
      </c>
      <c r="CI12" s="1079"/>
      <c r="CJ12" s="1079"/>
      <c r="CK12" s="1079"/>
      <c r="CL12" s="1080"/>
      <c r="CM12" s="1078">
        <v>81</v>
      </c>
      <c r="CN12" s="1079"/>
      <c r="CO12" s="1079"/>
      <c r="CP12" s="1079"/>
      <c r="CQ12" s="1080"/>
      <c r="CR12" s="1078">
        <v>103</v>
      </c>
      <c r="CS12" s="1079"/>
      <c r="CT12" s="1079"/>
      <c r="CU12" s="1079"/>
      <c r="CV12" s="1080"/>
      <c r="CW12" s="1078">
        <v>0</v>
      </c>
      <c r="CX12" s="1079"/>
      <c r="CY12" s="1079"/>
      <c r="CZ12" s="1079"/>
      <c r="DA12" s="1080"/>
      <c r="DB12" s="1078" t="s">
        <v>569</v>
      </c>
      <c r="DC12" s="1079"/>
      <c r="DD12" s="1079"/>
      <c r="DE12" s="1079"/>
      <c r="DF12" s="1080"/>
      <c r="DG12" s="1078" t="s">
        <v>506</v>
      </c>
      <c r="DH12" s="1079"/>
      <c r="DI12" s="1079"/>
      <c r="DJ12" s="1079"/>
      <c r="DK12" s="1080"/>
      <c r="DL12" s="1078" t="s">
        <v>506</v>
      </c>
      <c r="DM12" s="1079"/>
      <c r="DN12" s="1079"/>
      <c r="DO12" s="1079"/>
      <c r="DP12" s="1080"/>
      <c r="DQ12" s="1078" t="s">
        <v>506</v>
      </c>
      <c r="DR12" s="1079"/>
      <c r="DS12" s="1079"/>
      <c r="DT12" s="1079"/>
      <c r="DU12" s="1080"/>
      <c r="DV12" s="1081"/>
      <c r="DW12" s="1082"/>
      <c r="DX12" s="1082"/>
      <c r="DY12" s="1082"/>
      <c r="DZ12" s="1083"/>
      <c r="EA12" s="254"/>
    </row>
    <row r="13" spans="1:131" s="255" customFormat="1" ht="26.25" customHeight="1" x14ac:dyDescent="0.2">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t="s">
        <v>586</v>
      </c>
      <c r="BT13" s="1104"/>
      <c r="BU13" s="1104"/>
      <c r="BV13" s="1104"/>
      <c r="BW13" s="1104"/>
      <c r="BX13" s="1104"/>
      <c r="BY13" s="1104"/>
      <c r="BZ13" s="1104"/>
      <c r="CA13" s="1104"/>
      <c r="CB13" s="1104"/>
      <c r="CC13" s="1104"/>
      <c r="CD13" s="1104"/>
      <c r="CE13" s="1104"/>
      <c r="CF13" s="1104"/>
      <c r="CG13" s="1105"/>
      <c r="CH13" s="1078">
        <v>0</v>
      </c>
      <c r="CI13" s="1079"/>
      <c r="CJ13" s="1079"/>
      <c r="CK13" s="1079"/>
      <c r="CL13" s="1080"/>
      <c r="CM13" s="1078">
        <v>53</v>
      </c>
      <c r="CN13" s="1079"/>
      <c r="CO13" s="1079"/>
      <c r="CP13" s="1079"/>
      <c r="CQ13" s="1080"/>
      <c r="CR13" s="1078">
        <v>20</v>
      </c>
      <c r="CS13" s="1079"/>
      <c r="CT13" s="1079"/>
      <c r="CU13" s="1079"/>
      <c r="CV13" s="1080"/>
      <c r="CW13" s="1078">
        <v>5</v>
      </c>
      <c r="CX13" s="1079"/>
      <c r="CY13" s="1079"/>
      <c r="CZ13" s="1079"/>
      <c r="DA13" s="1080"/>
      <c r="DB13" s="1078" t="s">
        <v>569</v>
      </c>
      <c r="DC13" s="1079"/>
      <c r="DD13" s="1079"/>
      <c r="DE13" s="1079"/>
      <c r="DF13" s="1080"/>
      <c r="DG13" s="1078" t="s">
        <v>506</v>
      </c>
      <c r="DH13" s="1079"/>
      <c r="DI13" s="1079"/>
      <c r="DJ13" s="1079"/>
      <c r="DK13" s="1080"/>
      <c r="DL13" s="1078" t="s">
        <v>506</v>
      </c>
      <c r="DM13" s="1079"/>
      <c r="DN13" s="1079"/>
      <c r="DO13" s="1079"/>
      <c r="DP13" s="1080"/>
      <c r="DQ13" s="1078" t="s">
        <v>506</v>
      </c>
      <c r="DR13" s="1079"/>
      <c r="DS13" s="1079"/>
      <c r="DT13" s="1079"/>
      <c r="DU13" s="1080"/>
      <c r="DV13" s="1081"/>
      <c r="DW13" s="1082"/>
      <c r="DX13" s="1082"/>
      <c r="DY13" s="1082"/>
      <c r="DZ13" s="1083"/>
      <c r="EA13" s="254"/>
    </row>
    <row r="14" spans="1:131" s="255" customFormat="1" ht="26.25" customHeight="1" x14ac:dyDescent="0.2">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t="s">
        <v>587</v>
      </c>
      <c r="BT14" s="1104"/>
      <c r="BU14" s="1104"/>
      <c r="BV14" s="1104"/>
      <c r="BW14" s="1104"/>
      <c r="BX14" s="1104"/>
      <c r="BY14" s="1104"/>
      <c r="BZ14" s="1104"/>
      <c r="CA14" s="1104"/>
      <c r="CB14" s="1104"/>
      <c r="CC14" s="1104"/>
      <c r="CD14" s="1104"/>
      <c r="CE14" s="1104"/>
      <c r="CF14" s="1104"/>
      <c r="CG14" s="1105"/>
      <c r="CH14" s="1078">
        <v>-7</v>
      </c>
      <c r="CI14" s="1079"/>
      <c r="CJ14" s="1079"/>
      <c r="CK14" s="1079"/>
      <c r="CL14" s="1080"/>
      <c r="CM14" s="1078">
        <v>23</v>
      </c>
      <c r="CN14" s="1079"/>
      <c r="CO14" s="1079"/>
      <c r="CP14" s="1079"/>
      <c r="CQ14" s="1080"/>
      <c r="CR14" s="1078">
        <v>3</v>
      </c>
      <c r="CS14" s="1079"/>
      <c r="CT14" s="1079"/>
      <c r="CU14" s="1079"/>
      <c r="CV14" s="1080"/>
      <c r="CW14" s="1078">
        <v>37</v>
      </c>
      <c r="CX14" s="1079"/>
      <c r="CY14" s="1079"/>
      <c r="CZ14" s="1079"/>
      <c r="DA14" s="1080"/>
      <c r="DB14" s="1078" t="s">
        <v>569</v>
      </c>
      <c r="DC14" s="1079"/>
      <c r="DD14" s="1079"/>
      <c r="DE14" s="1079"/>
      <c r="DF14" s="1080"/>
      <c r="DG14" s="1078" t="s">
        <v>506</v>
      </c>
      <c r="DH14" s="1079"/>
      <c r="DI14" s="1079"/>
      <c r="DJ14" s="1079"/>
      <c r="DK14" s="1080"/>
      <c r="DL14" s="1078" t="s">
        <v>506</v>
      </c>
      <c r="DM14" s="1079"/>
      <c r="DN14" s="1079"/>
      <c r="DO14" s="1079"/>
      <c r="DP14" s="1080"/>
      <c r="DQ14" s="1078" t="s">
        <v>506</v>
      </c>
      <c r="DR14" s="1079"/>
      <c r="DS14" s="1079"/>
      <c r="DT14" s="1079"/>
      <c r="DU14" s="1080"/>
      <c r="DV14" s="1081"/>
      <c r="DW14" s="1082"/>
      <c r="DX14" s="1082"/>
      <c r="DY14" s="1082"/>
      <c r="DZ14" s="1083"/>
      <c r="EA14" s="254"/>
    </row>
    <row r="15" spans="1:131" s="255" customFormat="1" ht="26.25" customHeight="1" x14ac:dyDescent="0.2">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t="s">
        <v>588</v>
      </c>
      <c r="BT15" s="1104"/>
      <c r="BU15" s="1104"/>
      <c r="BV15" s="1104"/>
      <c r="BW15" s="1104"/>
      <c r="BX15" s="1104"/>
      <c r="BY15" s="1104"/>
      <c r="BZ15" s="1104"/>
      <c r="CA15" s="1104"/>
      <c r="CB15" s="1104"/>
      <c r="CC15" s="1104"/>
      <c r="CD15" s="1104"/>
      <c r="CE15" s="1104"/>
      <c r="CF15" s="1104"/>
      <c r="CG15" s="1105"/>
      <c r="CH15" s="1078">
        <v>2</v>
      </c>
      <c r="CI15" s="1079"/>
      <c r="CJ15" s="1079"/>
      <c r="CK15" s="1079"/>
      <c r="CL15" s="1080"/>
      <c r="CM15" s="1078">
        <v>37</v>
      </c>
      <c r="CN15" s="1079"/>
      <c r="CO15" s="1079"/>
      <c r="CP15" s="1079"/>
      <c r="CQ15" s="1080"/>
      <c r="CR15" s="1078">
        <v>0</v>
      </c>
      <c r="CS15" s="1079"/>
      <c r="CT15" s="1079"/>
      <c r="CU15" s="1079"/>
      <c r="CV15" s="1080"/>
      <c r="CW15" s="1078" t="s">
        <v>590</v>
      </c>
      <c r="CX15" s="1079"/>
      <c r="CY15" s="1079"/>
      <c r="CZ15" s="1079"/>
      <c r="DA15" s="1080"/>
      <c r="DB15" s="1078" t="s">
        <v>569</v>
      </c>
      <c r="DC15" s="1079"/>
      <c r="DD15" s="1079"/>
      <c r="DE15" s="1079"/>
      <c r="DF15" s="1080"/>
      <c r="DG15" s="1078" t="s">
        <v>506</v>
      </c>
      <c r="DH15" s="1079"/>
      <c r="DI15" s="1079"/>
      <c r="DJ15" s="1079"/>
      <c r="DK15" s="1080"/>
      <c r="DL15" s="1078" t="s">
        <v>506</v>
      </c>
      <c r="DM15" s="1079"/>
      <c r="DN15" s="1079"/>
      <c r="DO15" s="1079"/>
      <c r="DP15" s="1080"/>
      <c r="DQ15" s="1078" t="s">
        <v>506</v>
      </c>
      <c r="DR15" s="1079"/>
      <c r="DS15" s="1079"/>
      <c r="DT15" s="1079"/>
      <c r="DU15" s="1080"/>
      <c r="DV15" s="1081"/>
      <c r="DW15" s="1082"/>
      <c r="DX15" s="1082"/>
      <c r="DY15" s="1082"/>
      <c r="DZ15" s="1083"/>
      <c r="EA15" s="254"/>
    </row>
    <row r="16" spans="1:131" s="255" customFormat="1" ht="26.25" customHeight="1" x14ac:dyDescent="0.2">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t="s">
        <v>589</v>
      </c>
      <c r="BT16" s="1104"/>
      <c r="BU16" s="1104"/>
      <c r="BV16" s="1104"/>
      <c r="BW16" s="1104"/>
      <c r="BX16" s="1104"/>
      <c r="BY16" s="1104"/>
      <c r="BZ16" s="1104"/>
      <c r="CA16" s="1104"/>
      <c r="CB16" s="1104"/>
      <c r="CC16" s="1104"/>
      <c r="CD16" s="1104"/>
      <c r="CE16" s="1104"/>
      <c r="CF16" s="1104"/>
      <c r="CG16" s="1105"/>
      <c r="CH16" s="1078">
        <v>8</v>
      </c>
      <c r="CI16" s="1079"/>
      <c r="CJ16" s="1079"/>
      <c r="CK16" s="1079"/>
      <c r="CL16" s="1080"/>
      <c r="CM16" s="1078">
        <v>11</v>
      </c>
      <c r="CN16" s="1079"/>
      <c r="CO16" s="1079"/>
      <c r="CP16" s="1079"/>
      <c r="CQ16" s="1080"/>
      <c r="CR16" s="1078">
        <v>3</v>
      </c>
      <c r="CS16" s="1079"/>
      <c r="CT16" s="1079"/>
      <c r="CU16" s="1079"/>
      <c r="CV16" s="1080"/>
      <c r="CW16" s="1078">
        <v>27</v>
      </c>
      <c r="CX16" s="1079"/>
      <c r="CY16" s="1079"/>
      <c r="CZ16" s="1079"/>
      <c r="DA16" s="1080"/>
      <c r="DB16" s="1078" t="s">
        <v>569</v>
      </c>
      <c r="DC16" s="1079"/>
      <c r="DD16" s="1079"/>
      <c r="DE16" s="1079"/>
      <c r="DF16" s="1080"/>
      <c r="DG16" s="1078" t="s">
        <v>506</v>
      </c>
      <c r="DH16" s="1079"/>
      <c r="DI16" s="1079"/>
      <c r="DJ16" s="1079"/>
      <c r="DK16" s="1080"/>
      <c r="DL16" s="1078" t="s">
        <v>506</v>
      </c>
      <c r="DM16" s="1079"/>
      <c r="DN16" s="1079"/>
      <c r="DO16" s="1079"/>
      <c r="DP16" s="1080"/>
      <c r="DQ16" s="1078" t="s">
        <v>506</v>
      </c>
      <c r="DR16" s="1079"/>
      <c r="DS16" s="1079"/>
      <c r="DT16" s="1079"/>
      <c r="DU16" s="1080"/>
      <c r="DV16" s="1081"/>
      <c r="DW16" s="1082"/>
      <c r="DX16" s="1082"/>
      <c r="DY16" s="1082"/>
      <c r="DZ16" s="1083"/>
      <c r="EA16" s="254"/>
    </row>
    <row r="17" spans="1:131" s="255" customFormat="1" ht="26.25" customHeight="1" x14ac:dyDescent="0.2">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x14ac:dyDescent="0.2">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x14ac:dyDescent="0.2">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x14ac:dyDescent="0.2">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x14ac:dyDescent="0.25">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x14ac:dyDescent="0.2">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382</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x14ac:dyDescent="0.25">
      <c r="A23" s="264" t="s">
        <v>383</v>
      </c>
      <c r="B23" s="1033" t="s">
        <v>384</v>
      </c>
      <c r="C23" s="1034"/>
      <c r="D23" s="1034"/>
      <c r="E23" s="1034"/>
      <c r="F23" s="1034"/>
      <c r="G23" s="1034"/>
      <c r="H23" s="1034"/>
      <c r="I23" s="1034"/>
      <c r="J23" s="1034"/>
      <c r="K23" s="1034"/>
      <c r="L23" s="1034"/>
      <c r="M23" s="1034"/>
      <c r="N23" s="1034"/>
      <c r="O23" s="1034"/>
      <c r="P23" s="1035"/>
      <c r="Q23" s="1157">
        <v>47919</v>
      </c>
      <c r="R23" s="1158"/>
      <c r="S23" s="1158"/>
      <c r="T23" s="1158"/>
      <c r="U23" s="1158"/>
      <c r="V23" s="1158">
        <v>45875</v>
      </c>
      <c r="W23" s="1158"/>
      <c r="X23" s="1158"/>
      <c r="Y23" s="1158"/>
      <c r="Z23" s="1158"/>
      <c r="AA23" s="1158">
        <v>2045</v>
      </c>
      <c r="AB23" s="1158"/>
      <c r="AC23" s="1158"/>
      <c r="AD23" s="1158"/>
      <c r="AE23" s="1159"/>
      <c r="AF23" s="1160">
        <v>1163</v>
      </c>
      <c r="AG23" s="1158"/>
      <c r="AH23" s="1158"/>
      <c r="AI23" s="1158"/>
      <c r="AJ23" s="1161"/>
      <c r="AK23" s="1162"/>
      <c r="AL23" s="1163"/>
      <c r="AM23" s="1163"/>
      <c r="AN23" s="1163"/>
      <c r="AO23" s="1163"/>
      <c r="AP23" s="1158">
        <v>57801</v>
      </c>
      <c r="AQ23" s="1158"/>
      <c r="AR23" s="1158"/>
      <c r="AS23" s="1158"/>
      <c r="AT23" s="1158"/>
      <c r="AU23" s="1164"/>
      <c r="AV23" s="1164"/>
      <c r="AW23" s="1164"/>
      <c r="AX23" s="1164"/>
      <c r="AY23" s="1165"/>
      <c r="AZ23" s="1154" t="s">
        <v>130</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x14ac:dyDescent="0.2">
      <c r="A24" s="1153" t="s">
        <v>385</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x14ac:dyDescent="0.25">
      <c r="A25" s="1152" t="s">
        <v>386</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x14ac:dyDescent="0.2">
      <c r="A26" s="1084" t="s">
        <v>364</v>
      </c>
      <c r="B26" s="1085"/>
      <c r="C26" s="1085"/>
      <c r="D26" s="1085"/>
      <c r="E26" s="1085"/>
      <c r="F26" s="1085"/>
      <c r="G26" s="1085"/>
      <c r="H26" s="1085"/>
      <c r="I26" s="1085"/>
      <c r="J26" s="1085"/>
      <c r="K26" s="1085"/>
      <c r="L26" s="1085"/>
      <c r="M26" s="1085"/>
      <c r="N26" s="1085"/>
      <c r="O26" s="1085"/>
      <c r="P26" s="1086"/>
      <c r="Q26" s="1090" t="s">
        <v>387</v>
      </c>
      <c r="R26" s="1091"/>
      <c r="S26" s="1091"/>
      <c r="T26" s="1091"/>
      <c r="U26" s="1092"/>
      <c r="V26" s="1090" t="s">
        <v>388</v>
      </c>
      <c r="W26" s="1091"/>
      <c r="X26" s="1091"/>
      <c r="Y26" s="1091"/>
      <c r="Z26" s="1092"/>
      <c r="AA26" s="1090" t="s">
        <v>389</v>
      </c>
      <c r="AB26" s="1091"/>
      <c r="AC26" s="1091"/>
      <c r="AD26" s="1091"/>
      <c r="AE26" s="1091"/>
      <c r="AF26" s="1148" t="s">
        <v>390</v>
      </c>
      <c r="AG26" s="1097"/>
      <c r="AH26" s="1097"/>
      <c r="AI26" s="1097"/>
      <c r="AJ26" s="1149"/>
      <c r="AK26" s="1091" t="s">
        <v>391</v>
      </c>
      <c r="AL26" s="1091"/>
      <c r="AM26" s="1091"/>
      <c r="AN26" s="1091"/>
      <c r="AO26" s="1092"/>
      <c r="AP26" s="1090" t="s">
        <v>392</v>
      </c>
      <c r="AQ26" s="1091"/>
      <c r="AR26" s="1091"/>
      <c r="AS26" s="1091"/>
      <c r="AT26" s="1092"/>
      <c r="AU26" s="1090" t="s">
        <v>393</v>
      </c>
      <c r="AV26" s="1091"/>
      <c r="AW26" s="1091"/>
      <c r="AX26" s="1091"/>
      <c r="AY26" s="1092"/>
      <c r="AZ26" s="1090" t="s">
        <v>394</v>
      </c>
      <c r="BA26" s="1091"/>
      <c r="BB26" s="1091"/>
      <c r="BC26" s="1091"/>
      <c r="BD26" s="1092"/>
      <c r="BE26" s="1090" t="s">
        <v>371</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x14ac:dyDescent="0.25">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x14ac:dyDescent="0.2">
      <c r="A28" s="266">
        <v>1</v>
      </c>
      <c r="B28" s="1139" t="s">
        <v>395</v>
      </c>
      <c r="C28" s="1140"/>
      <c r="D28" s="1140"/>
      <c r="E28" s="1140"/>
      <c r="F28" s="1140"/>
      <c r="G28" s="1140"/>
      <c r="H28" s="1140"/>
      <c r="I28" s="1140"/>
      <c r="J28" s="1140"/>
      <c r="K28" s="1140"/>
      <c r="L28" s="1140"/>
      <c r="M28" s="1140"/>
      <c r="N28" s="1140"/>
      <c r="O28" s="1140"/>
      <c r="P28" s="1141"/>
      <c r="Q28" s="1142">
        <v>6404</v>
      </c>
      <c r="R28" s="1143"/>
      <c r="S28" s="1143"/>
      <c r="T28" s="1143"/>
      <c r="U28" s="1143"/>
      <c r="V28" s="1143">
        <v>6231</v>
      </c>
      <c r="W28" s="1143"/>
      <c r="X28" s="1143"/>
      <c r="Y28" s="1143"/>
      <c r="Z28" s="1143"/>
      <c r="AA28" s="1143">
        <v>173</v>
      </c>
      <c r="AB28" s="1143"/>
      <c r="AC28" s="1143"/>
      <c r="AD28" s="1143"/>
      <c r="AE28" s="1144"/>
      <c r="AF28" s="1145">
        <v>173</v>
      </c>
      <c r="AG28" s="1143"/>
      <c r="AH28" s="1143"/>
      <c r="AI28" s="1143"/>
      <c r="AJ28" s="1146"/>
      <c r="AK28" s="1147">
        <v>504</v>
      </c>
      <c r="AL28" s="1135"/>
      <c r="AM28" s="1135"/>
      <c r="AN28" s="1135"/>
      <c r="AO28" s="1135"/>
      <c r="AP28" s="1135" t="s">
        <v>569</v>
      </c>
      <c r="AQ28" s="1135"/>
      <c r="AR28" s="1135"/>
      <c r="AS28" s="1135"/>
      <c r="AT28" s="1135"/>
      <c r="AU28" s="1135" t="s">
        <v>569</v>
      </c>
      <c r="AV28" s="1135"/>
      <c r="AW28" s="1135"/>
      <c r="AX28" s="1135"/>
      <c r="AY28" s="1135"/>
      <c r="AZ28" s="1136"/>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x14ac:dyDescent="0.2">
      <c r="A29" s="266">
        <v>2</v>
      </c>
      <c r="B29" s="1126" t="s">
        <v>396</v>
      </c>
      <c r="C29" s="1127"/>
      <c r="D29" s="1127"/>
      <c r="E29" s="1127"/>
      <c r="F29" s="1127"/>
      <c r="G29" s="1127"/>
      <c r="H29" s="1127"/>
      <c r="I29" s="1127"/>
      <c r="J29" s="1127"/>
      <c r="K29" s="1127"/>
      <c r="L29" s="1127"/>
      <c r="M29" s="1127"/>
      <c r="N29" s="1127"/>
      <c r="O29" s="1127"/>
      <c r="P29" s="1128"/>
      <c r="Q29" s="1132">
        <v>754</v>
      </c>
      <c r="R29" s="1133"/>
      <c r="S29" s="1133"/>
      <c r="T29" s="1133"/>
      <c r="U29" s="1133"/>
      <c r="V29" s="1133">
        <v>742</v>
      </c>
      <c r="W29" s="1133"/>
      <c r="X29" s="1133"/>
      <c r="Y29" s="1133"/>
      <c r="Z29" s="1133"/>
      <c r="AA29" s="1133">
        <v>12</v>
      </c>
      <c r="AB29" s="1133"/>
      <c r="AC29" s="1133"/>
      <c r="AD29" s="1133"/>
      <c r="AE29" s="1134"/>
      <c r="AF29" s="1108">
        <v>12</v>
      </c>
      <c r="AG29" s="1109"/>
      <c r="AH29" s="1109"/>
      <c r="AI29" s="1109"/>
      <c r="AJ29" s="1110"/>
      <c r="AK29" s="1069">
        <v>246</v>
      </c>
      <c r="AL29" s="1060"/>
      <c r="AM29" s="1060"/>
      <c r="AN29" s="1060"/>
      <c r="AO29" s="1060"/>
      <c r="AP29" s="1060" t="s">
        <v>571</v>
      </c>
      <c r="AQ29" s="1060"/>
      <c r="AR29" s="1060"/>
      <c r="AS29" s="1060"/>
      <c r="AT29" s="1060"/>
      <c r="AU29" s="1060" t="s">
        <v>569</v>
      </c>
      <c r="AV29" s="1060"/>
      <c r="AW29" s="1060"/>
      <c r="AX29" s="1060"/>
      <c r="AY29" s="1060"/>
      <c r="AZ29" s="1131"/>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x14ac:dyDescent="0.2">
      <c r="A30" s="266">
        <v>3</v>
      </c>
      <c r="B30" s="1126" t="s">
        <v>397</v>
      </c>
      <c r="C30" s="1127"/>
      <c r="D30" s="1127"/>
      <c r="E30" s="1127"/>
      <c r="F30" s="1127"/>
      <c r="G30" s="1127"/>
      <c r="H30" s="1127"/>
      <c r="I30" s="1127"/>
      <c r="J30" s="1127"/>
      <c r="K30" s="1127"/>
      <c r="L30" s="1127"/>
      <c r="M30" s="1127"/>
      <c r="N30" s="1127"/>
      <c r="O30" s="1127"/>
      <c r="P30" s="1128"/>
      <c r="Q30" s="1132">
        <v>9273</v>
      </c>
      <c r="R30" s="1133"/>
      <c r="S30" s="1133"/>
      <c r="T30" s="1133"/>
      <c r="U30" s="1133"/>
      <c r="V30" s="1133">
        <v>8837</v>
      </c>
      <c r="W30" s="1133"/>
      <c r="X30" s="1133"/>
      <c r="Y30" s="1133"/>
      <c r="Z30" s="1133"/>
      <c r="AA30" s="1133">
        <v>436</v>
      </c>
      <c r="AB30" s="1133"/>
      <c r="AC30" s="1133"/>
      <c r="AD30" s="1133"/>
      <c r="AE30" s="1134"/>
      <c r="AF30" s="1108">
        <v>436</v>
      </c>
      <c r="AG30" s="1109"/>
      <c r="AH30" s="1109"/>
      <c r="AI30" s="1109"/>
      <c r="AJ30" s="1110"/>
      <c r="AK30" s="1069">
        <v>1369</v>
      </c>
      <c r="AL30" s="1060"/>
      <c r="AM30" s="1060"/>
      <c r="AN30" s="1060"/>
      <c r="AO30" s="1060"/>
      <c r="AP30" s="1060" t="s">
        <v>569</v>
      </c>
      <c r="AQ30" s="1060"/>
      <c r="AR30" s="1060"/>
      <c r="AS30" s="1060"/>
      <c r="AT30" s="1060"/>
      <c r="AU30" s="1060" t="s">
        <v>570</v>
      </c>
      <c r="AV30" s="1060"/>
      <c r="AW30" s="1060"/>
      <c r="AX30" s="1060"/>
      <c r="AY30" s="1060"/>
      <c r="AZ30" s="1131"/>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x14ac:dyDescent="0.2">
      <c r="A31" s="266">
        <v>4</v>
      </c>
      <c r="B31" s="1126" t="s">
        <v>398</v>
      </c>
      <c r="C31" s="1127"/>
      <c r="D31" s="1127"/>
      <c r="E31" s="1127"/>
      <c r="F31" s="1127"/>
      <c r="G31" s="1127"/>
      <c r="H31" s="1127"/>
      <c r="I31" s="1127"/>
      <c r="J31" s="1127"/>
      <c r="K31" s="1127"/>
      <c r="L31" s="1127"/>
      <c r="M31" s="1127"/>
      <c r="N31" s="1127"/>
      <c r="O31" s="1127"/>
      <c r="P31" s="1128"/>
      <c r="Q31" s="1132">
        <v>465</v>
      </c>
      <c r="R31" s="1133"/>
      <c r="S31" s="1133"/>
      <c r="T31" s="1133"/>
      <c r="U31" s="1133"/>
      <c r="V31" s="1133">
        <v>450</v>
      </c>
      <c r="W31" s="1133"/>
      <c r="X31" s="1133"/>
      <c r="Y31" s="1133"/>
      <c r="Z31" s="1133"/>
      <c r="AA31" s="1133">
        <v>15</v>
      </c>
      <c r="AB31" s="1133"/>
      <c r="AC31" s="1133"/>
      <c r="AD31" s="1133"/>
      <c r="AE31" s="1134"/>
      <c r="AF31" s="1108">
        <v>15</v>
      </c>
      <c r="AG31" s="1109"/>
      <c r="AH31" s="1109"/>
      <c r="AI31" s="1109"/>
      <c r="AJ31" s="1110"/>
      <c r="AK31" s="1069">
        <v>34</v>
      </c>
      <c r="AL31" s="1060"/>
      <c r="AM31" s="1060"/>
      <c r="AN31" s="1060"/>
      <c r="AO31" s="1060"/>
      <c r="AP31" s="1060" t="s">
        <v>569</v>
      </c>
      <c r="AQ31" s="1060"/>
      <c r="AR31" s="1060"/>
      <c r="AS31" s="1060"/>
      <c r="AT31" s="1060"/>
      <c r="AU31" s="1060" t="s">
        <v>569</v>
      </c>
      <c r="AV31" s="1060"/>
      <c r="AW31" s="1060"/>
      <c r="AX31" s="1060"/>
      <c r="AY31" s="1060"/>
      <c r="AZ31" s="1131"/>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x14ac:dyDescent="0.2">
      <c r="A32" s="266">
        <v>5</v>
      </c>
      <c r="B32" s="1126" t="s">
        <v>399</v>
      </c>
      <c r="C32" s="1127"/>
      <c r="D32" s="1127"/>
      <c r="E32" s="1127"/>
      <c r="F32" s="1127"/>
      <c r="G32" s="1127"/>
      <c r="H32" s="1127"/>
      <c r="I32" s="1127"/>
      <c r="J32" s="1127"/>
      <c r="K32" s="1127"/>
      <c r="L32" s="1127"/>
      <c r="M32" s="1127"/>
      <c r="N32" s="1127"/>
      <c r="O32" s="1127"/>
      <c r="P32" s="1128"/>
      <c r="Q32" s="1132">
        <v>592</v>
      </c>
      <c r="R32" s="1133"/>
      <c r="S32" s="1133"/>
      <c r="T32" s="1133"/>
      <c r="U32" s="1133"/>
      <c r="V32" s="1133">
        <v>570</v>
      </c>
      <c r="W32" s="1133"/>
      <c r="X32" s="1133"/>
      <c r="Y32" s="1133"/>
      <c r="Z32" s="1133"/>
      <c r="AA32" s="1133">
        <v>22</v>
      </c>
      <c r="AB32" s="1133"/>
      <c r="AC32" s="1133"/>
      <c r="AD32" s="1133"/>
      <c r="AE32" s="1134"/>
      <c r="AF32" s="1108">
        <v>22</v>
      </c>
      <c r="AG32" s="1109"/>
      <c r="AH32" s="1109"/>
      <c r="AI32" s="1109"/>
      <c r="AJ32" s="1110"/>
      <c r="AK32" s="1069">
        <v>188</v>
      </c>
      <c r="AL32" s="1060"/>
      <c r="AM32" s="1060"/>
      <c r="AN32" s="1060"/>
      <c r="AO32" s="1060"/>
      <c r="AP32" s="1060">
        <v>337</v>
      </c>
      <c r="AQ32" s="1060"/>
      <c r="AR32" s="1060"/>
      <c r="AS32" s="1060"/>
      <c r="AT32" s="1060"/>
      <c r="AU32" s="1060">
        <v>124</v>
      </c>
      <c r="AV32" s="1060"/>
      <c r="AW32" s="1060"/>
      <c r="AX32" s="1060"/>
      <c r="AY32" s="1060"/>
      <c r="AZ32" s="1131"/>
      <c r="BA32" s="1131"/>
      <c r="BB32" s="1131"/>
      <c r="BC32" s="1131"/>
      <c r="BD32" s="1131"/>
      <c r="BE32" s="1121"/>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x14ac:dyDescent="0.2">
      <c r="A33" s="266">
        <v>6</v>
      </c>
      <c r="B33" s="1126" t="s">
        <v>400</v>
      </c>
      <c r="C33" s="1127"/>
      <c r="D33" s="1127"/>
      <c r="E33" s="1127"/>
      <c r="F33" s="1127"/>
      <c r="G33" s="1127"/>
      <c r="H33" s="1127"/>
      <c r="I33" s="1127"/>
      <c r="J33" s="1127"/>
      <c r="K33" s="1127"/>
      <c r="L33" s="1127"/>
      <c r="M33" s="1127"/>
      <c r="N33" s="1127"/>
      <c r="O33" s="1127"/>
      <c r="P33" s="1128"/>
      <c r="Q33" s="1132">
        <v>1554</v>
      </c>
      <c r="R33" s="1133"/>
      <c r="S33" s="1133"/>
      <c r="T33" s="1133"/>
      <c r="U33" s="1133"/>
      <c r="V33" s="1133">
        <v>1758</v>
      </c>
      <c r="W33" s="1133"/>
      <c r="X33" s="1133"/>
      <c r="Y33" s="1133"/>
      <c r="Z33" s="1133"/>
      <c r="AA33" s="1133">
        <v>-204</v>
      </c>
      <c r="AB33" s="1133"/>
      <c r="AC33" s="1133"/>
      <c r="AD33" s="1133"/>
      <c r="AE33" s="1134"/>
      <c r="AF33" s="1108">
        <v>937</v>
      </c>
      <c r="AG33" s="1109"/>
      <c r="AH33" s="1109"/>
      <c r="AI33" s="1109"/>
      <c r="AJ33" s="1110"/>
      <c r="AK33" s="1069">
        <v>293</v>
      </c>
      <c r="AL33" s="1060"/>
      <c r="AM33" s="1060"/>
      <c r="AN33" s="1060"/>
      <c r="AO33" s="1060"/>
      <c r="AP33" s="1060" t="s">
        <v>570</v>
      </c>
      <c r="AQ33" s="1060"/>
      <c r="AR33" s="1060"/>
      <c r="AS33" s="1060"/>
      <c r="AT33" s="1060"/>
      <c r="AU33" s="1060" t="s">
        <v>569</v>
      </c>
      <c r="AV33" s="1060"/>
      <c r="AW33" s="1060"/>
      <c r="AX33" s="1060"/>
      <c r="AY33" s="1060"/>
      <c r="AZ33" s="1131" t="s">
        <v>569</v>
      </c>
      <c r="BA33" s="1131"/>
      <c r="BB33" s="1131"/>
      <c r="BC33" s="1131"/>
      <c r="BD33" s="1131"/>
      <c r="BE33" s="1121" t="s">
        <v>401</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x14ac:dyDescent="0.2">
      <c r="A34" s="266">
        <v>7</v>
      </c>
      <c r="B34" s="1126" t="s">
        <v>402</v>
      </c>
      <c r="C34" s="1127"/>
      <c r="D34" s="1127"/>
      <c r="E34" s="1127"/>
      <c r="F34" s="1127"/>
      <c r="G34" s="1127"/>
      <c r="H34" s="1127"/>
      <c r="I34" s="1127"/>
      <c r="J34" s="1127"/>
      <c r="K34" s="1127"/>
      <c r="L34" s="1127"/>
      <c r="M34" s="1127"/>
      <c r="N34" s="1127"/>
      <c r="O34" s="1127"/>
      <c r="P34" s="1128"/>
      <c r="Q34" s="1132">
        <v>2654</v>
      </c>
      <c r="R34" s="1133"/>
      <c r="S34" s="1133"/>
      <c r="T34" s="1133"/>
      <c r="U34" s="1133"/>
      <c r="V34" s="1133">
        <v>2524</v>
      </c>
      <c r="W34" s="1133"/>
      <c r="X34" s="1133"/>
      <c r="Y34" s="1133"/>
      <c r="Z34" s="1133"/>
      <c r="AA34" s="1133">
        <v>130</v>
      </c>
      <c r="AB34" s="1133"/>
      <c r="AC34" s="1133"/>
      <c r="AD34" s="1133"/>
      <c r="AE34" s="1134"/>
      <c r="AF34" s="1108">
        <v>2128</v>
      </c>
      <c r="AG34" s="1109"/>
      <c r="AH34" s="1109"/>
      <c r="AI34" s="1109"/>
      <c r="AJ34" s="1110"/>
      <c r="AK34" s="1069">
        <v>1077</v>
      </c>
      <c r="AL34" s="1060"/>
      <c r="AM34" s="1060"/>
      <c r="AN34" s="1060"/>
      <c r="AO34" s="1060"/>
      <c r="AP34" s="1060">
        <v>13997</v>
      </c>
      <c r="AQ34" s="1060"/>
      <c r="AR34" s="1060"/>
      <c r="AS34" s="1060"/>
      <c r="AT34" s="1060"/>
      <c r="AU34" s="1060">
        <v>7866</v>
      </c>
      <c r="AV34" s="1060"/>
      <c r="AW34" s="1060"/>
      <c r="AX34" s="1060"/>
      <c r="AY34" s="1060"/>
      <c r="AZ34" s="1131" t="s">
        <v>569</v>
      </c>
      <c r="BA34" s="1131"/>
      <c r="BB34" s="1131"/>
      <c r="BC34" s="1131"/>
      <c r="BD34" s="1131"/>
      <c r="BE34" s="1121" t="s">
        <v>403</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x14ac:dyDescent="0.2">
      <c r="A35" s="266">
        <v>8</v>
      </c>
      <c r="B35" s="1126" t="s">
        <v>404</v>
      </c>
      <c r="C35" s="1127"/>
      <c r="D35" s="1127"/>
      <c r="E35" s="1127"/>
      <c r="F35" s="1127"/>
      <c r="G35" s="1127"/>
      <c r="H35" s="1127"/>
      <c r="I35" s="1127"/>
      <c r="J35" s="1127"/>
      <c r="K35" s="1127"/>
      <c r="L35" s="1127"/>
      <c r="M35" s="1127"/>
      <c r="N35" s="1127"/>
      <c r="O35" s="1127"/>
      <c r="P35" s="1128"/>
      <c r="Q35" s="1132">
        <v>3528</v>
      </c>
      <c r="R35" s="1133"/>
      <c r="S35" s="1133"/>
      <c r="T35" s="1133"/>
      <c r="U35" s="1133"/>
      <c r="V35" s="1133">
        <v>3466</v>
      </c>
      <c r="W35" s="1133"/>
      <c r="X35" s="1133"/>
      <c r="Y35" s="1133"/>
      <c r="Z35" s="1133"/>
      <c r="AA35" s="1133">
        <v>62</v>
      </c>
      <c r="AB35" s="1133"/>
      <c r="AC35" s="1133"/>
      <c r="AD35" s="1133"/>
      <c r="AE35" s="1134"/>
      <c r="AF35" s="1108">
        <v>49</v>
      </c>
      <c r="AG35" s="1109"/>
      <c r="AH35" s="1109"/>
      <c r="AI35" s="1109"/>
      <c r="AJ35" s="1110"/>
      <c r="AK35" s="1069">
        <v>1745</v>
      </c>
      <c r="AL35" s="1060"/>
      <c r="AM35" s="1060"/>
      <c r="AN35" s="1060"/>
      <c r="AO35" s="1060"/>
      <c r="AP35" s="1060">
        <v>19714</v>
      </c>
      <c r="AQ35" s="1060"/>
      <c r="AR35" s="1060"/>
      <c r="AS35" s="1060"/>
      <c r="AT35" s="1060"/>
      <c r="AU35" s="1060">
        <v>19714</v>
      </c>
      <c r="AV35" s="1060"/>
      <c r="AW35" s="1060"/>
      <c r="AX35" s="1060"/>
      <c r="AY35" s="1060"/>
      <c r="AZ35" s="1131" t="s">
        <v>569</v>
      </c>
      <c r="BA35" s="1131"/>
      <c r="BB35" s="1131"/>
      <c r="BC35" s="1131"/>
      <c r="BD35" s="1131"/>
      <c r="BE35" s="1121" t="s">
        <v>405</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x14ac:dyDescent="0.2">
      <c r="A36" s="266">
        <v>9</v>
      </c>
      <c r="B36" s="1126" t="s">
        <v>406</v>
      </c>
      <c r="C36" s="1127"/>
      <c r="D36" s="1127"/>
      <c r="E36" s="1127"/>
      <c r="F36" s="1127"/>
      <c r="G36" s="1127"/>
      <c r="H36" s="1127"/>
      <c r="I36" s="1127"/>
      <c r="J36" s="1127"/>
      <c r="K36" s="1127"/>
      <c r="L36" s="1127"/>
      <c r="M36" s="1127"/>
      <c r="N36" s="1127"/>
      <c r="O36" s="1127"/>
      <c r="P36" s="1128"/>
      <c r="Q36" s="1132">
        <v>19</v>
      </c>
      <c r="R36" s="1133"/>
      <c r="S36" s="1133"/>
      <c r="T36" s="1133"/>
      <c r="U36" s="1133"/>
      <c r="V36" s="1133">
        <v>19</v>
      </c>
      <c r="W36" s="1133"/>
      <c r="X36" s="1133"/>
      <c r="Y36" s="1133"/>
      <c r="Z36" s="1133"/>
      <c r="AA36" s="1133" t="s">
        <v>569</v>
      </c>
      <c r="AB36" s="1133"/>
      <c r="AC36" s="1133"/>
      <c r="AD36" s="1133"/>
      <c r="AE36" s="1134"/>
      <c r="AF36" s="1108" t="s">
        <v>407</v>
      </c>
      <c r="AG36" s="1109"/>
      <c r="AH36" s="1109"/>
      <c r="AI36" s="1109"/>
      <c r="AJ36" s="1110"/>
      <c r="AK36" s="1069" t="s">
        <v>569</v>
      </c>
      <c r="AL36" s="1060"/>
      <c r="AM36" s="1060"/>
      <c r="AN36" s="1060"/>
      <c r="AO36" s="1060"/>
      <c r="AP36" s="1060" t="s">
        <v>569</v>
      </c>
      <c r="AQ36" s="1060"/>
      <c r="AR36" s="1060"/>
      <c r="AS36" s="1060"/>
      <c r="AT36" s="1060"/>
      <c r="AU36" s="1060" t="s">
        <v>569</v>
      </c>
      <c r="AV36" s="1060"/>
      <c r="AW36" s="1060"/>
      <c r="AX36" s="1060"/>
      <c r="AY36" s="1060"/>
      <c r="AZ36" s="1131" t="s">
        <v>569</v>
      </c>
      <c r="BA36" s="1131"/>
      <c r="BB36" s="1131"/>
      <c r="BC36" s="1131"/>
      <c r="BD36" s="1131"/>
      <c r="BE36" s="1121" t="s">
        <v>408</v>
      </c>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x14ac:dyDescent="0.2">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x14ac:dyDescent="0.2">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x14ac:dyDescent="0.2">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x14ac:dyDescent="0.2">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x14ac:dyDescent="0.2">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x14ac:dyDescent="0.2">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x14ac:dyDescent="0.2">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x14ac:dyDescent="0.2">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x14ac:dyDescent="0.2">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x14ac:dyDescent="0.2">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x14ac:dyDescent="0.2">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x14ac:dyDescent="0.2">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x14ac:dyDescent="0.2">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x14ac:dyDescent="0.2">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x14ac:dyDescent="0.2">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x14ac:dyDescent="0.2">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x14ac:dyDescent="0.2">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x14ac:dyDescent="0.2">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x14ac:dyDescent="0.2">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x14ac:dyDescent="0.2">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x14ac:dyDescent="0.2">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x14ac:dyDescent="0.2">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x14ac:dyDescent="0.2">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x14ac:dyDescent="0.2">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x14ac:dyDescent="0.25">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x14ac:dyDescent="0.2">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409</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x14ac:dyDescent="0.25">
      <c r="A63" s="264" t="s">
        <v>383</v>
      </c>
      <c r="B63" s="1033" t="s">
        <v>410</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3772</v>
      </c>
      <c r="AG63" s="1048"/>
      <c r="AH63" s="1048"/>
      <c r="AI63" s="1048"/>
      <c r="AJ63" s="1119"/>
      <c r="AK63" s="1120"/>
      <c r="AL63" s="1052"/>
      <c r="AM63" s="1052"/>
      <c r="AN63" s="1052"/>
      <c r="AO63" s="1052"/>
      <c r="AP63" s="1048">
        <v>34048</v>
      </c>
      <c r="AQ63" s="1048"/>
      <c r="AR63" s="1048"/>
      <c r="AS63" s="1048"/>
      <c r="AT63" s="1048"/>
      <c r="AU63" s="1048">
        <v>27705</v>
      </c>
      <c r="AV63" s="1048"/>
      <c r="AW63" s="1048"/>
      <c r="AX63" s="1048"/>
      <c r="AY63" s="1048"/>
      <c r="AZ63" s="1114"/>
      <c r="BA63" s="1114"/>
      <c r="BB63" s="1114"/>
      <c r="BC63" s="1114"/>
      <c r="BD63" s="1114"/>
      <c r="BE63" s="1049"/>
      <c r="BF63" s="1049"/>
      <c r="BG63" s="1049"/>
      <c r="BH63" s="1049"/>
      <c r="BI63" s="1050"/>
      <c r="BJ63" s="1115" t="s">
        <v>407</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x14ac:dyDescent="0.2">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x14ac:dyDescent="0.25">
      <c r="A65" s="252" t="s">
        <v>411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x14ac:dyDescent="0.2">
      <c r="A66" s="1084" t="s">
        <v>412</v>
      </c>
      <c r="B66" s="1085"/>
      <c r="C66" s="1085"/>
      <c r="D66" s="1085"/>
      <c r="E66" s="1085"/>
      <c r="F66" s="1085"/>
      <c r="G66" s="1085"/>
      <c r="H66" s="1085"/>
      <c r="I66" s="1085"/>
      <c r="J66" s="1085"/>
      <c r="K66" s="1085"/>
      <c r="L66" s="1085"/>
      <c r="M66" s="1085"/>
      <c r="N66" s="1085"/>
      <c r="O66" s="1085"/>
      <c r="P66" s="1086"/>
      <c r="Q66" s="1090" t="s">
        <v>387</v>
      </c>
      <c r="R66" s="1091"/>
      <c r="S66" s="1091"/>
      <c r="T66" s="1091"/>
      <c r="U66" s="1092"/>
      <c r="V66" s="1090" t="s">
        <v>388</v>
      </c>
      <c r="W66" s="1091"/>
      <c r="X66" s="1091"/>
      <c r="Y66" s="1091"/>
      <c r="Z66" s="1092"/>
      <c r="AA66" s="1090" t="s">
        <v>389</v>
      </c>
      <c r="AB66" s="1091"/>
      <c r="AC66" s="1091"/>
      <c r="AD66" s="1091"/>
      <c r="AE66" s="1092"/>
      <c r="AF66" s="1096" t="s">
        <v>413</v>
      </c>
      <c r="AG66" s="1097"/>
      <c r="AH66" s="1097"/>
      <c r="AI66" s="1097"/>
      <c r="AJ66" s="1098"/>
      <c r="AK66" s="1090" t="s">
        <v>391</v>
      </c>
      <c r="AL66" s="1085"/>
      <c r="AM66" s="1085"/>
      <c r="AN66" s="1085"/>
      <c r="AO66" s="1086"/>
      <c r="AP66" s="1090" t="s">
        <v>414</v>
      </c>
      <c r="AQ66" s="1091"/>
      <c r="AR66" s="1091"/>
      <c r="AS66" s="1091"/>
      <c r="AT66" s="1092"/>
      <c r="AU66" s="1090" t="s">
        <v>415</v>
      </c>
      <c r="AV66" s="1091"/>
      <c r="AW66" s="1091"/>
      <c r="AX66" s="1091"/>
      <c r="AY66" s="1092"/>
      <c r="AZ66" s="1090" t="s">
        <v>371</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x14ac:dyDescent="0.25">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x14ac:dyDescent="0.2">
      <c r="A68" s="258">
        <v>1</v>
      </c>
      <c r="B68" s="1074" t="s">
        <v>572</v>
      </c>
      <c r="C68" s="1075"/>
      <c r="D68" s="1075"/>
      <c r="E68" s="1075"/>
      <c r="F68" s="1075"/>
      <c r="G68" s="1075"/>
      <c r="H68" s="1075"/>
      <c r="I68" s="1075"/>
      <c r="J68" s="1075"/>
      <c r="K68" s="1075"/>
      <c r="L68" s="1075"/>
      <c r="M68" s="1075"/>
      <c r="N68" s="1075"/>
      <c r="O68" s="1075"/>
      <c r="P68" s="1076"/>
      <c r="Q68" s="1077">
        <v>420</v>
      </c>
      <c r="R68" s="1071"/>
      <c r="S68" s="1071"/>
      <c r="T68" s="1071"/>
      <c r="U68" s="1071"/>
      <c r="V68" s="1071">
        <v>358</v>
      </c>
      <c r="W68" s="1071"/>
      <c r="X68" s="1071"/>
      <c r="Y68" s="1071"/>
      <c r="Z68" s="1071"/>
      <c r="AA68" s="1071">
        <v>63</v>
      </c>
      <c r="AB68" s="1071"/>
      <c r="AC68" s="1071"/>
      <c r="AD68" s="1071"/>
      <c r="AE68" s="1071"/>
      <c r="AF68" s="1071">
        <v>63</v>
      </c>
      <c r="AG68" s="1071"/>
      <c r="AH68" s="1071"/>
      <c r="AI68" s="1071"/>
      <c r="AJ68" s="1071"/>
      <c r="AK68" s="1071">
        <v>83</v>
      </c>
      <c r="AL68" s="1071"/>
      <c r="AM68" s="1071"/>
      <c r="AN68" s="1071"/>
      <c r="AO68" s="1071"/>
      <c r="AP68" s="1071" t="s">
        <v>506</v>
      </c>
      <c r="AQ68" s="1071"/>
      <c r="AR68" s="1071"/>
      <c r="AS68" s="1071"/>
      <c r="AT68" s="1071"/>
      <c r="AU68" s="1071" t="s">
        <v>506</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x14ac:dyDescent="0.2">
      <c r="A69" s="261">
        <v>2</v>
      </c>
      <c r="B69" s="1063" t="s">
        <v>573</v>
      </c>
      <c r="C69" s="1064"/>
      <c r="D69" s="1064"/>
      <c r="E69" s="1064"/>
      <c r="F69" s="1064"/>
      <c r="G69" s="1064"/>
      <c r="H69" s="1064"/>
      <c r="I69" s="1064"/>
      <c r="J69" s="1064"/>
      <c r="K69" s="1064"/>
      <c r="L69" s="1064"/>
      <c r="M69" s="1064"/>
      <c r="N69" s="1064"/>
      <c r="O69" s="1064"/>
      <c r="P69" s="1065"/>
      <c r="Q69" s="1066">
        <v>6144</v>
      </c>
      <c r="R69" s="1060"/>
      <c r="S69" s="1060"/>
      <c r="T69" s="1060"/>
      <c r="U69" s="1060"/>
      <c r="V69" s="1060">
        <v>5783</v>
      </c>
      <c r="W69" s="1060"/>
      <c r="X69" s="1060"/>
      <c r="Y69" s="1060"/>
      <c r="Z69" s="1060"/>
      <c r="AA69" s="1060">
        <v>361</v>
      </c>
      <c r="AB69" s="1060"/>
      <c r="AC69" s="1060"/>
      <c r="AD69" s="1060"/>
      <c r="AE69" s="1060"/>
      <c r="AF69" s="1060">
        <v>361</v>
      </c>
      <c r="AG69" s="1060"/>
      <c r="AH69" s="1060"/>
      <c r="AI69" s="1060"/>
      <c r="AJ69" s="1060"/>
      <c r="AK69" s="1060" t="s">
        <v>506</v>
      </c>
      <c r="AL69" s="1060"/>
      <c r="AM69" s="1060"/>
      <c r="AN69" s="1060"/>
      <c r="AO69" s="1060"/>
      <c r="AP69" s="1060" t="s">
        <v>506</v>
      </c>
      <c r="AQ69" s="1060"/>
      <c r="AR69" s="1060"/>
      <c r="AS69" s="1060"/>
      <c r="AT69" s="1060"/>
      <c r="AU69" s="1060" t="s">
        <v>506</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x14ac:dyDescent="0.2">
      <c r="A70" s="261">
        <v>3</v>
      </c>
      <c r="B70" s="1063" t="s">
        <v>574</v>
      </c>
      <c r="C70" s="1064"/>
      <c r="D70" s="1064"/>
      <c r="E70" s="1064"/>
      <c r="F70" s="1064"/>
      <c r="G70" s="1064"/>
      <c r="H70" s="1064"/>
      <c r="I70" s="1064"/>
      <c r="J70" s="1064"/>
      <c r="K70" s="1064"/>
      <c r="L70" s="1064"/>
      <c r="M70" s="1064"/>
      <c r="N70" s="1064"/>
      <c r="O70" s="1064"/>
      <c r="P70" s="1065"/>
      <c r="Q70" s="1066">
        <v>1622</v>
      </c>
      <c r="R70" s="1060"/>
      <c r="S70" s="1060"/>
      <c r="T70" s="1060"/>
      <c r="U70" s="1060"/>
      <c r="V70" s="1060">
        <v>1584</v>
      </c>
      <c r="W70" s="1060"/>
      <c r="X70" s="1060"/>
      <c r="Y70" s="1060"/>
      <c r="Z70" s="1060"/>
      <c r="AA70" s="1060">
        <v>38</v>
      </c>
      <c r="AB70" s="1060"/>
      <c r="AC70" s="1060"/>
      <c r="AD70" s="1060"/>
      <c r="AE70" s="1060"/>
      <c r="AF70" s="1060">
        <v>38</v>
      </c>
      <c r="AG70" s="1060"/>
      <c r="AH70" s="1060"/>
      <c r="AI70" s="1060"/>
      <c r="AJ70" s="1060"/>
      <c r="AK70" s="1060" t="s">
        <v>506</v>
      </c>
      <c r="AL70" s="1060"/>
      <c r="AM70" s="1060"/>
      <c r="AN70" s="1060"/>
      <c r="AO70" s="1060"/>
      <c r="AP70" s="1060" t="s">
        <v>506</v>
      </c>
      <c r="AQ70" s="1060"/>
      <c r="AR70" s="1060"/>
      <c r="AS70" s="1060"/>
      <c r="AT70" s="1060"/>
      <c r="AU70" s="1060" t="s">
        <v>506</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x14ac:dyDescent="0.2">
      <c r="A71" s="261">
        <v>4</v>
      </c>
      <c r="B71" s="1063" t="s">
        <v>575</v>
      </c>
      <c r="C71" s="1064"/>
      <c r="D71" s="1064"/>
      <c r="E71" s="1064"/>
      <c r="F71" s="1064"/>
      <c r="G71" s="1064"/>
      <c r="H71" s="1064"/>
      <c r="I71" s="1064"/>
      <c r="J71" s="1064"/>
      <c r="K71" s="1064"/>
      <c r="L71" s="1064"/>
      <c r="M71" s="1064"/>
      <c r="N71" s="1064"/>
      <c r="O71" s="1064"/>
      <c r="P71" s="1065"/>
      <c r="Q71" s="1066">
        <v>5</v>
      </c>
      <c r="R71" s="1060"/>
      <c r="S71" s="1060"/>
      <c r="T71" s="1060"/>
      <c r="U71" s="1060"/>
      <c r="V71" s="1060">
        <v>4</v>
      </c>
      <c r="W71" s="1060"/>
      <c r="X71" s="1060"/>
      <c r="Y71" s="1060"/>
      <c r="Z71" s="1060"/>
      <c r="AA71" s="1060">
        <v>1</v>
      </c>
      <c r="AB71" s="1060"/>
      <c r="AC71" s="1060"/>
      <c r="AD71" s="1060"/>
      <c r="AE71" s="1060"/>
      <c r="AF71" s="1060">
        <v>1</v>
      </c>
      <c r="AG71" s="1060"/>
      <c r="AH71" s="1060"/>
      <c r="AI71" s="1060"/>
      <c r="AJ71" s="1060"/>
      <c r="AK71" s="1060" t="s">
        <v>506</v>
      </c>
      <c r="AL71" s="1060"/>
      <c r="AM71" s="1060"/>
      <c r="AN71" s="1060"/>
      <c r="AO71" s="1060"/>
      <c r="AP71" s="1060" t="s">
        <v>506</v>
      </c>
      <c r="AQ71" s="1060"/>
      <c r="AR71" s="1060"/>
      <c r="AS71" s="1060"/>
      <c r="AT71" s="1060"/>
      <c r="AU71" s="1060" t="s">
        <v>506</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x14ac:dyDescent="0.2">
      <c r="A72" s="261">
        <v>5</v>
      </c>
      <c r="B72" s="1063" t="s">
        <v>576</v>
      </c>
      <c r="C72" s="1064"/>
      <c r="D72" s="1064"/>
      <c r="E72" s="1064"/>
      <c r="F72" s="1064"/>
      <c r="G72" s="1064"/>
      <c r="H72" s="1064"/>
      <c r="I72" s="1064"/>
      <c r="J72" s="1064"/>
      <c r="K72" s="1064"/>
      <c r="L72" s="1064"/>
      <c r="M72" s="1064"/>
      <c r="N72" s="1064"/>
      <c r="O72" s="1064"/>
      <c r="P72" s="1065"/>
      <c r="Q72" s="1066">
        <v>14</v>
      </c>
      <c r="R72" s="1060"/>
      <c r="S72" s="1060"/>
      <c r="T72" s="1060"/>
      <c r="U72" s="1060"/>
      <c r="V72" s="1060">
        <v>12</v>
      </c>
      <c r="W72" s="1060"/>
      <c r="X72" s="1060"/>
      <c r="Y72" s="1060"/>
      <c r="Z72" s="1060"/>
      <c r="AA72" s="1060">
        <v>2</v>
      </c>
      <c r="AB72" s="1060"/>
      <c r="AC72" s="1060"/>
      <c r="AD72" s="1060"/>
      <c r="AE72" s="1060"/>
      <c r="AF72" s="1060">
        <v>2</v>
      </c>
      <c r="AG72" s="1060"/>
      <c r="AH72" s="1060"/>
      <c r="AI72" s="1060"/>
      <c r="AJ72" s="1060"/>
      <c r="AK72" s="1060" t="s">
        <v>506</v>
      </c>
      <c r="AL72" s="1060"/>
      <c r="AM72" s="1060"/>
      <c r="AN72" s="1060"/>
      <c r="AO72" s="1060"/>
      <c r="AP72" s="1060" t="s">
        <v>506</v>
      </c>
      <c r="AQ72" s="1060"/>
      <c r="AR72" s="1060"/>
      <c r="AS72" s="1060"/>
      <c r="AT72" s="1060"/>
      <c r="AU72" s="1060" t="s">
        <v>506</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x14ac:dyDescent="0.2">
      <c r="A73" s="261">
        <v>6</v>
      </c>
      <c r="B73" s="1063" t="s">
        <v>577</v>
      </c>
      <c r="C73" s="1064"/>
      <c r="D73" s="1064"/>
      <c r="E73" s="1064"/>
      <c r="F73" s="1064"/>
      <c r="G73" s="1064"/>
      <c r="H73" s="1064"/>
      <c r="I73" s="1064"/>
      <c r="J73" s="1064"/>
      <c r="K73" s="1064"/>
      <c r="L73" s="1064"/>
      <c r="M73" s="1064"/>
      <c r="N73" s="1064"/>
      <c r="O73" s="1064"/>
      <c r="P73" s="1065"/>
      <c r="Q73" s="1066">
        <v>1122</v>
      </c>
      <c r="R73" s="1060"/>
      <c r="S73" s="1060"/>
      <c r="T73" s="1060"/>
      <c r="U73" s="1060"/>
      <c r="V73" s="1060">
        <v>1079</v>
      </c>
      <c r="W73" s="1060"/>
      <c r="X73" s="1060"/>
      <c r="Y73" s="1060"/>
      <c r="Z73" s="1060"/>
      <c r="AA73" s="1060">
        <v>43</v>
      </c>
      <c r="AB73" s="1060"/>
      <c r="AC73" s="1060"/>
      <c r="AD73" s="1060"/>
      <c r="AE73" s="1060"/>
      <c r="AF73" s="1060">
        <v>43</v>
      </c>
      <c r="AG73" s="1060"/>
      <c r="AH73" s="1060"/>
      <c r="AI73" s="1060"/>
      <c r="AJ73" s="1060"/>
      <c r="AK73" s="1060">
        <v>560</v>
      </c>
      <c r="AL73" s="1060"/>
      <c r="AM73" s="1060"/>
      <c r="AN73" s="1060"/>
      <c r="AO73" s="1060"/>
      <c r="AP73" s="1060" t="s">
        <v>506</v>
      </c>
      <c r="AQ73" s="1060"/>
      <c r="AR73" s="1060"/>
      <c r="AS73" s="1060"/>
      <c r="AT73" s="1060"/>
      <c r="AU73" s="1060" t="s">
        <v>506</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x14ac:dyDescent="0.2">
      <c r="A74" s="261">
        <v>7</v>
      </c>
      <c r="B74" s="1063" t="s">
        <v>578</v>
      </c>
      <c r="C74" s="1064"/>
      <c r="D74" s="1064"/>
      <c r="E74" s="1064"/>
      <c r="F74" s="1064"/>
      <c r="G74" s="1064"/>
      <c r="H74" s="1064"/>
      <c r="I74" s="1064"/>
      <c r="J74" s="1064"/>
      <c r="K74" s="1064"/>
      <c r="L74" s="1064"/>
      <c r="M74" s="1064"/>
      <c r="N74" s="1064"/>
      <c r="O74" s="1064"/>
      <c r="P74" s="1065"/>
      <c r="Q74" s="1066">
        <v>1204</v>
      </c>
      <c r="R74" s="1060"/>
      <c r="S74" s="1060"/>
      <c r="T74" s="1060"/>
      <c r="U74" s="1060"/>
      <c r="V74" s="1060">
        <v>1139</v>
      </c>
      <c r="W74" s="1060"/>
      <c r="X74" s="1060"/>
      <c r="Y74" s="1060"/>
      <c r="Z74" s="1060"/>
      <c r="AA74" s="1060">
        <v>65</v>
      </c>
      <c r="AB74" s="1060"/>
      <c r="AC74" s="1060"/>
      <c r="AD74" s="1060"/>
      <c r="AE74" s="1060"/>
      <c r="AF74" s="1060">
        <v>65</v>
      </c>
      <c r="AG74" s="1060"/>
      <c r="AH74" s="1060"/>
      <c r="AI74" s="1060"/>
      <c r="AJ74" s="1060"/>
      <c r="AK74" s="1060" t="s">
        <v>506</v>
      </c>
      <c r="AL74" s="1060"/>
      <c r="AM74" s="1060"/>
      <c r="AN74" s="1060"/>
      <c r="AO74" s="1060"/>
      <c r="AP74" s="1060" t="s">
        <v>506</v>
      </c>
      <c r="AQ74" s="1060"/>
      <c r="AR74" s="1060"/>
      <c r="AS74" s="1060"/>
      <c r="AT74" s="1060"/>
      <c r="AU74" s="1060" t="s">
        <v>506</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x14ac:dyDescent="0.2">
      <c r="A75" s="261">
        <v>8</v>
      </c>
      <c r="B75" s="1063" t="s">
        <v>579</v>
      </c>
      <c r="C75" s="1064"/>
      <c r="D75" s="1064"/>
      <c r="E75" s="1064"/>
      <c r="F75" s="1064"/>
      <c r="G75" s="1064"/>
      <c r="H75" s="1064"/>
      <c r="I75" s="1064"/>
      <c r="J75" s="1064"/>
      <c r="K75" s="1064"/>
      <c r="L75" s="1064"/>
      <c r="M75" s="1064"/>
      <c r="N75" s="1064"/>
      <c r="O75" s="1064"/>
      <c r="P75" s="1065"/>
      <c r="Q75" s="1067">
        <v>271218</v>
      </c>
      <c r="R75" s="1068"/>
      <c r="S75" s="1068"/>
      <c r="T75" s="1068"/>
      <c r="U75" s="1069"/>
      <c r="V75" s="1070">
        <v>266820</v>
      </c>
      <c r="W75" s="1068"/>
      <c r="X75" s="1068"/>
      <c r="Y75" s="1068"/>
      <c r="Z75" s="1069"/>
      <c r="AA75" s="1070">
        <v>4398</v>
      </c>
      <c r="AB75" s="1068"/>
      <c r="AC75" s="1068"/>
      <c r="AD75" s="1068"/>
      <c r="AE75" s="1069"/>
      <c r="AF75" s="1070">
        <v>4398</v>
      </c>
      <c r="AG75" s="1068"/>
      <c r="AH75" s="1068"/>
      <c r="AI75" s="1068"/>
      <c r="AJ75" s="1069"/>
      <c r="AK75" s="1070">
        <v>1324</v>
      </c>
      <c r="AL75" s="1068"/>
      <c r="AM75" s="1068"/>
      <c r="AN75" s="1068"/>
      <c r="AO75" s="1069"/>
      <c r="AP75" s="1070" t="s">
        <v>506</v>
      </c>
      <c r="AQ75" s="1068"/>
      <c r="AR75" s="1068"/>
      <c r="AS75" s="1068"/>
      <c r="AT75" s="1069"/>
      <c r="AU75" s="1070" t="s">
        <v>506</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x14ac:dyDescent="0.2">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x14ac:dyDescent="0.2">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x14ac:dyDescent="0.2">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x14ac:dyDescent="0.2">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x14ac:dyDescent="0.2">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x14ac:dyDescent="0.2">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x14ac:dyDescent="0.2">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x14ac:dyDescent="0.2">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x14ac:dyDescent="0.2">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x14ac:dyDescent="0.2">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x14ac:dyDescent="0.2">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x14ac:dyDescent="0.2">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x14ac:dyDescent="0.25">
      <c r="A88" s="264" t="s">
        <v>383</v>
      </c>
      <c r="B88" s="1033" t="s">
        <v>416</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4971</v>
      </c>
      <c r="AG88" s="1048"/>
      <c r="AH88" s="1048"/>
      <c r="AI88" s="1048"/>
      <c r="AJ88" s="1048"/>
      <c r="AK88" s="1052"/>
      <c r="AL88" s="1052"/>
      <c r="AM88" s="1052"/>
      <c r="AN88" s="1052"/>
      <c r="AO88" s="1052"/>
      <c r="AP88" s="1048" t="s">
        <v>569</v>
      </c>
      <c r="AQ88" s="1048"/>
      <c r="AR88" s="1048"/>
      <c r="AS88" s="1048"/>
      <c r="AT88" s="1048"/>
      <c r="AU88" s="1048" t="s">
        <v>569</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x14ac:dyDescent="0.2">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x14ac:dyDescent="0.2">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x14ac:dyDescent="0.2">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x14ac:dyDescent="0.2">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x14ac:dyDescent="0.2">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x14ac:dyDescent="0.2">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x14ac:dyDescent="0.2">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x14ac:dyDescent="0.2">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x14ac:dyDescent="0.2">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x14ac:dyDescent="0.2">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x14ac:dyDescent="0.2">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x14ac:dyDescent="0.2">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x14ac:dyDescent="0.2">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x14ac:dyDescent="0.25">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383</v>
      </c>
      <c r="BR102" s="1033" t="s">
        <v>417</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196</v>
      </c>
      <c r="CS102" s="1040"/>
      <c r="CT102" s="1040"/>
      <c r="CU102" s="1040"/>
      <c r="CV102" s="1041"/>
      <c r="CW102" s="1039">
        <v>75</v>
      </c>
      <c r="CX102" s="1040"/>
      <c r="CY102" s="1040"/>
      <c r="CZ102" s="1040"/>
      <c r="DA102" s="1041"/>
      <c r="DB102" s="1039">
        <v>121</v>
      </c>
      <c r="DC102" s="1040"/>
      <c r="DD102" s="1040"/>
      <c r="DE102" s="1040"/>
      <c r="DF102" s="1041"/>
      <c r="DG102" s="1039" t="s">
        <v>591</v>
      </c>
      <c r="DH102" s="1040"/>
      <c r="DI102" s="1040"/>
      <c r="DJ102" s="1040"/>
      <c r="DK102" s="1041"/>
      <c r="DL102" s="1039" t="s">
        <v>591</v>
      </c>
      <c r="DM102" s="1040"/>
      <c r="DN102" s="1040"/>
      <c r="DO102" s="1040"/>
      <c r="DP102" s="1041"/>
      <c r="DQ102" s="1039" t="s">
        <v>569</v>
      </c>
      <c r="DR102" s="1040"/>
      <c r="DS102" s="1040"/>
      <c r="DT102" s="1040"/>
      <c r="DU102" s="1041"/>
      <c r="DV102" s="1022"/>
      <c r="DW102" s="1023"/>
      <c r="DX102" s="1023"/>
      <c r="DY102" s="1023"/>
      <c r="DZ102" s="1024"/>
      <c r="EA102" s="246"/>
    </row>
    <row r="103" spans="1:131" s="247" customFormat="1" ht="26.25" customHeight="1" x14ac:dyDescent="0.2">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418</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x14ac:dyDescent="0.2">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419</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x14ac:dyDescent="0.2">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2">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5">
      <c r="A107" s="275" t="s">
        <v>420</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421</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2">
      <c r="A108" s="1027" t="s">
        <v>422</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423</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x14ac:dyDescent="0.2">
      <c r="A109" s="982" t="s">
        <v>424</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425</v>
      </c>
      <c r="AB109" s="983"/>
      <c r="AC109" s="983"/>
      <c r="AD109" s="983"/>
      <c r="AE109" s="984"/>
      <c r="AF109" s="985" t="s">
        <v>302</v>
      </c>
      <c r="AG109" s="983"/>
      <c r="AH109" s="983"/>
      <c r="AI109" s="983"/>
      <c r="AJ109" s="984"/>
      <c r="AK109" s="985" t="s">
        <v>301</v>
      </c>
      <c r="AL109" s="983"/>
      <c r="AM109" s="983"/>
      <c r="AN109" s="983"/>
      <c r="AO109" s="984"/>
      <c r="AP109" s="985" t="s">
        <v>426</v>
      </c>
      <c r="AQ109" s="983"/>
      <c r="AR109" s="983"/>
      <c r="AS109" s="983"/>
      <c r="AT109" s="1014"/>
      <c r="AU109" s="982" t="s">
        <v>424</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425</v>
      </c>
      <c r="BR109" s="983"/>
      <c r="BS109" s="983"/>
      <c r="BT109" s="983"/>
      <c r="BU109" s="984"/>
      <c r="BV109" s="985" t="s">
        <v>302</v>
      </c>
      <c r="BW109" s="983"/>
      <c r="BX109" s="983"/>
      <c r="BY109" s="983"/>
      <c r="BZ109" s="984"/>
      <c r="CA109" s="985" t="s">
        <v>301</v>
      </c>
      <c r="CB109" s="983"/>
      <c r="CC109" s="983"/>
      <c r="CD109" s="983"/>
      <c r="CE109" s="984"/>
      <c r="CF109" s="1021" t="s">
        <v>426</v>
      </c>
      <c r="CG109" s="1021"/>
      <c r="CH109" s="1021"/>
      <c r="CI109" s="1021"/>
      <c r="CJ109" s="1021"/>
      <c r="CK109" s="985" t="s">
        <v>427</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425</v>
      </c>
      <c r="DH109" s="983"/>
      <c r="DI109" s="983"/>
      <c r="DJ109" s="983"/>
      <c r="DK109" s="984"/>
      <c r="DL109" s="985" t="s">
        <v>302</v>
      </c>
      <c r="DM109" s="983"/>
      <c r="DN109" s="983"/>
      <c r="DO109" s="983"/>
      <c r="DP109" s="984"/>
      <c r="DQ109" s="985" t="s">
        <v>301</v>
      </c>
      <c r="DR109" s="983"/>
      <c r="DS109" s="983"/>
      <c r="DT109" s="983"/>
      <c r="DU109" s="984"/>
      <c r="DV109" s="985" t="s">
        <v>426</v>
      </c>
      <c r="DW109" s="983"/>
      <c r="DX109" s="983"/>
      <c r="DY109" s="983"/>
      <c r="DZ109" s="1014"/>
    </row>
    <row r="110" spans="1:131" s="246" customFormat="1" ht="26.25" customHeight="1" x14ac:dyDescent="0.2">
      <c r="A110" s="885" t="s">
        <v>428</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7483770</v>
      </c>
      <c r="AB110" s="976"/>
      <c r="AC110" s="976"/>
      <c r="AD110" s="976"/>
      <c r="AE110" s="977"/>
      <c r="AF110" s="978">
        <v>7370329</v>
      </c>
      <c r="AG110" s="976"/>
      <c r="AH110" s="976"/>
      <c r="AI110" s="976"/>
      <c r="AJ110" s="977"/>
      <c r="AK110" s="978">
        <v>6945660</v>
      </c>
      <c r="AL110" s="976"/>
      <c r="AM110" s="976"/>
      <c r="AN110" s="976"/>
      <c r="AO110" s="977"/>
      <c r="AP110" s="979">
        <v>34.200000000000003</v>
      </c>
      <c r="AQ110" s="980"/>
      <c r="AR110" s="980"/>
      <c r="AS110" s="980"/>
      <c r="AT110" s="981"/>
      <c r="AU110" s="1015" t="s">
        <v>73</v>
      </c>
      <c r="AV110" s="1016"/>
      <c r="AW110" s="1016"/>
      <c r="AX110" s="1016"/>
      <c r="AY110" s="1016"/>
      <c r="AZ110" s="941" t="s">
        <v>429</v>
      </c>
      <c r="BA110" s="886"/>
      <c r="BB110" s="886"/>
      <c r="BC110" s="886"/>
      <c r="BD110" s="886"/>
      <c r="BE110" s="886"/>
      <c r="BF110" s="886"/>
      <c r="BG110" s="886"/>
      <c r="BH110" s="886"/>
      <c r="BI110" s="886"/>
      <c r="BJ110" s="886"/>
      <c r="BK110" s="886"/>
      <c r="BL110" s="886"/>
      <c r="BM110" s="886"/>
      <c r="BN110" s="886"/>
      <c r="BO110" s="886"/>
      <c r="BP110" s="887"/>
      <c r="BQ110" s="942">
        <v>59286767</v>
      </c>
      <c r="BR110" s="923"/>
      <c r="BS110" s="923"/>
      <c r="BT110" s="923"/>
      <c r="BU110" s="923"/>
      <c r="BV110" s="923">
        <v>58438929</v>
      </c>
      <c r="BW110" s="923"/>
      <c r="BX110" s="923"/>
      <c r="BY110" s="923"/>
      <c r="BZ110" s="923"/>
      <c r="CA110" s="923">
        <v>57801130</v>
      </c>
      <c r="CB110" s="923"/>
      <c r="CC110" s="923"/>
      <c r="CD110" s="923"/>
      <c r="CE110" s="923"/>
      <c r="CF110" s="947">
        <v>284.2</v>
      </c>
      <c r="CG110" s="948"/>
      <c r="CH110" s="948"/>
      <c r="CI110" s="948"/>
      <c r="CJ110" s="948"/>
      <c r="CK110" s="1011" t="s">
        <v>430</v>
      </c>
      <c r="CL110" s="897"/>
      <c r="CM110" s="972" t="s">
        <v>431</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130</v>
      </c>
      <c r="DH110" s="923"/>
      <c r="DI110" s="923"/>
      <c r="DJ110" s="923"/>
      <c r="DK110" s="923"/>
      <c r="DL110" s="923" t="s">
        <v>130</v>
      </c>
      <c r="DM110" s="923"/>
      <c r="DN110" s="923"/>
      <c r="DO110" s="923"/>
      <c r="DP110" s="923"/>
      <c r="DQ110" s="923" t="s">
        <v>130</v>
      </c>
      <c r="DR110" s="923"/>
      <c r="DS110" s="923"/>
      <c r="DT110" s="923"/>
      <c r="DU110" s="923"/>
      <c r="DV110" s="924" t="s">
        <v>130</v>
      </c>
      <c r="DW110" s="924"/>
      <c r="DX110" s="924"/>
      <c r="DY110" s="924"/>
      <c r="DZ110" s="925"/>
    </row>
    <row r="111" spans="1:131" s="246" customFormat="1" ht="26.25" customHeight="1" x14ac:dyDescent="0.2">
      <c r="A111" s="852" t="s">
        <v>432</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130</v>
      </c>
      <c r="AB111" s="1004"/>
      <c r="AC111" s="1004"/>
      <c r="AD111" s="1004"/>
      <c r="AE111" s="1005"/>
      <c r="AF111" s="1006" t="s">
        <v>130</v>
      </c>
      <c r="AG111" s="1004"/>
      <c r="AH111" s="1004"/>
      <c r="AI111" s="1004"/>
      <c r="AJ111" s="1005"/>
      <c r="AK111" s="1006" t="s">
        <v>130</v>
      </c>
      <c r="AL111" s="1004"/>
      <c r="AM111" s="1004"/>
      <c r="AN111" s="1004"/>
      <c r="AO111" s="1005"/>
      <c r="AP111" s="1007" t="s">
        <v>130</v>
      </c>
      <c r="AQ111" s="1008"/>
      <c r="AR111" s="1008"/>
      <c r="AS111" s="1008"/>
      <c r="AT111" s="1009"/>
      <c r="AU111" s="1017"/>
      <c r="AV111" s="1018"/>
      <c r="AW111" s="1018"/>
      <c r="AX111" s="1018"/>
      <c r="AY111" s="1018"/>
      <c r="AZ111" s="893" t="s">
        <v>433</v>
      </c>
      <c r="BA111" s="828"/>
      <c r="BB111" s="828"/>
      <c r="BC111" s="828"/>
      <c r="BD111" s="828"/>
      <c r="BE111" s="828"/>
      <c r="BF111" s="828"/>
      <c r="BG111" s="828"/>
      <c r="BH111" s="828"/>
      <c r="BI111" s="828"/>
      <c r="BJ111" s="828"/>
      <c r="BK111" s="828"/>
      <c r="BL111" s="828"/>
      <c r="BM111" s="828"/>
      <c r="BN111" s="828"/>
      <c r="BO111" s="828"/>
      <c r="BP111" s="829"/>
      <c r="BQ111" s="894">
        <v>149225</v>
      </c>
      <c r="BR111" s="895"/>
      <c r="BS111" s="895"/>
      <c r="BT111" s="895"/>
      <c r="BU111" s="895"/>
      <c r="BV111" s="895">
        <v>84533</v>
      </c>
      <c r="BW111" s="895"/>
      <c r="BX111" s="895"/>
      <c r="BY111" s="895"/>
      <c r="BZ111" s="895"/>
      <c r="CA111" s="895">
        <v>72475</v>
      </c>
      <c r="CB111" s="895"/>
      <c r="CC111" s="895"/>
      <c r="CD111" s="895"/>
      <c r="CE111" s="895"/>
      <c r="CF111" s="956">
        <v>0.4</v>
      </c>
      <c r="CG111" s="957"/>
      <c r="CH111" s="957"/>
      <c r="CI111" s="957"/>
      <c r="CJ111" s="957"/>
      <c r="CK111" s="1012"/>
      <c r="CL111" s="899"/>
      <c r="CM111" s="902" t="s">
        <v>434</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130</v>
      </c>
      <c r="DH111" s="895"/>
      <c r="DI111" s="895"/>
      <c r="DJ111" s="895"/>
      <c r="DK111" s="895"/>
      <c r="DL111" s="895" t="s">
        <v>130</v>
      </c>
      <c r="DM111" s="895"/>
      <c r="DN111" s="895"/>
      <c r="DO111" s="895"/>
      <c r="DP111" s="895"/>
      <c r="DQ111" s="895" t="s">
        <v>130</v>
      </c>
      <c r="DR111" s="895"/>
      <c r="DS111" s="895"/>
      <c r="DT111" s="895"/>
      <c r="DU111" s="895"/>
      <c r="DV111" s="872" t="s">
        <v>130</v>
      </c>
      <c r="DW111" s="872"/>
      <c r="DX111" s="872"/>
      <c r="DY111" s="872"/>
      <c r="DZ111" s="873"/>
    </row>
    <row r="112" spans="1:131" s="246" customFormat="1" ht="26.25" customHeight="1" x14ac:dyDescent="0.2">
      <c r="A112" s="997" t="s">
        <v>435</v>
      </c>
      <c r="B112" s="998"/>
      <c r="C112" s="828" t="s">
        <v>436</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130</v>
      </c>
      <c r="AB112" s="858"/>
      <c r="AC112" s="858"/>
      <c r="AD112" s="858"/>
      <c r="AE112" s="859"/>
      <c r="AF112" s="860" t="s">
        <v>130</v>
      </c>
      <c r="AG112" s="858"/>
      <c r="AH112" s="858"/>
      <c r="AI112" s="858"/>
      <c r="AJ112" s="859"/>
      <c r="AK112" s="860" t="s">
        <v>130</v>
      </c>
      <c r="AL112" s="858"/>
      <c r="AM112" s="858"/>
      <c r="AN112" s="858"/>
      <c r="AO112" s="859"/>
      <c r="AP112" s="905" t="s">
        <v>130</v>
      </c>
      <c r="AQ112" s="906"/>
      <c r="AR112" s="906"/>
      <c r="AS112" s="906"/>
      <c r="AT112" s="907"/>
      <c r="AU112" s="1017"/>
      <c r="AV112" s="1018"/>
      <c r="AW112" s="1018"/>
      <c r="AX112" s="1018"/>
      <c r="AY112" s="1018"/>
      <c r="AZ112" s="893" t="s">
        <v>437</v>
      </c>
      <c r="BA112" s="828"/>
      <c r="BB112" s="828"/>
      <c r="BC112" s="828"/>
      <c r="BD112" s="828"/>
      <c r="BE112" s="828"/>
      <c r="BF112" s="828"/>
      <c r="BG112" s="828"/>
      <c r="BH112" s="828"/>
      <c r="BI112" s="828"/>
      <c r="BJ112" s="828"/>
      <c r="BK112" s="828"/>
      <c r="BL112" s="828"/>
      <c r="BM112" s="828"/>
      <c r="BN112" s="828"/>
      <c r="BO112" s="828"/>
      <c r="BP112" s="829"/>
      <c r="BQ112" s="894">
        <v>28541794</v>
      </c>
      <c r="BR112" s="895"/>
      <c r="BS112" s="895"/>
      <c r="BT112" s="895"/>
      <c r="BU112" s="895"/>
      <c r="BV112" s="895">
        <v>27978105</v>
      </c>
      <c r="BW112" s="895"/>
      <c r="BX112" s="895"/>
      <c r="BY112" s="895"/>
      <c r="BZ112" s="895"/>
      <c r="CA112" s="895">
        <v>27704585</v>
      </c>
      <c r="CB112" s="895"/>
      <c r="CC112" s="895"/>
      <c r="CD112" s="895"/>
      <c r="CE112" s="895"/>
      <c r="CF112" s="956">
        <v>136.19999999999999</v>
      </c>
      <c r="CG112" s="957"/>
      <c r="CH112" s="957"/>
      <c r="CI112" s="957"/>
      <c r="CJ112" s="957"/>
      <c r="CK112" s="1012"/>
      <c r="CL112" s="899"/>
      <c r="CM112" s="902" t="s">
        <v>438</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130</v>
      </c>
      <c r="DH112" s="895"/>
      <c r="DI112" s="895"/>
      <c r="DJ112" s="895"/>
      <c r="DK112" s="895"/>
      <c r="DL112" s="895" t="s">
        <v>130</v>
      </c>
      <c r="DM112" s="895"/>
      <c r="DN112" s="895"/>
      <c r="DO112" s="895"/>
      <c r="DP112" s="895"/>
      <c r="DQ112" s="895" t="s">
        <v>130</v>
      </c>
      <c r="DR112" s="895"/>
      <c r="DS112" s="895"/>
      <c r="DT112" s="895"/>
      <c r="DU112" s="895"/>
      <c r="DV112" s="872" t="s">
        <v>130</v>
      </c>
      <c r="DW112" s="872"/>
      <c r="DX112" s="872"/>
      <c r="DY112" s="872"/>
      <c r="DZ112" s="873"/>
    </row>
    <row r="113" spans="1:130" s="246" customFormat="1" ht="26.25" customHeight="1" x14ac:dyDescent="0.2">
      <c r="A113" s="999"/>
      <c r="B113" s="1000"/>
      <c r="C113" s="828" t="s">
        <v>439</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2038093</v>
      </c>
      <c r="AB113" s="1004"/>
      <c r="AC113" s="1004"/>
      <c r="AD113" s="1004"/>
      <c r="AE113" s="1005"/>
      <c r="AF113" s="1006">
        <v>2215652</v>
      </c>
      <c r="AG113" s="1004"/>
      <c r="AH113" s="1004"/>
      <c r="AI113" s="1004"/>
      <c r="AJ113" s="1005"/>
      <c r="AK113" s="1006">
        <v>2242625</v>
      </c>
      <c r="AL113" s="1004"/>
      <c r="AM113" s="1004"/>
      <c r="AN113" s="1004"/>
      <c r="AO113" s="1005"/>
      <c r="AP113" s="1007">
        <v>11</v>
      </c>
      <c r="AQ113" s="1008"/>
      <c r="AR113" s="1008"/>
      <c r="AS113" s="1008"/>
      <c r="AT113" s="1009"/>
      <c r="AU113" s="1017"/>
      <c r="AV113" s="1018"/>
      <c r="AW113" s="1018"/>
      <c r="AX113" s="1018"/>
      <c r="AY113" s="1018"/>
      <c r="AZ113" s="893" t="s">
        <v>440</v>
      </c>
      <c r="BA113" s="828"/>
      <c r="BB113" s="828"/>
      <c r="BC113" s="828"/>
      <c r="BD113" s="828"/>
      <c r="BE113" s="828"/>
      <c r="BF113" s="828"/>
      <c r="BG113" s="828"/>
      <c r="BH113" s="828"/>
      <c r="BI113" s="828"/>
      <c r="BJ113" s="828"/>
      <c r="BK113" s="828"/>
      <c r="BL113" s="828"/>
      <c r="BM113" s="828"/>
      <c r="BN113" s="828"/>
      <c r="BO113" s="828"/>
      <c r="BP113" s="829"/>
      <c r="BQ113" s="894" t="s">
        <v>130</v>
      </c>
      <c r="BR113" s="895"/>
      <c r="BS113" s="895"/>
      <c r="BT113" s="895"/>
      <c r="BU113" s="895"/>
      <c r="BV113" s="895" t="s">
        <v>130</v>
      </c>
      <c r="BW113" s="895"/>
      <c r="BX113" s="895"/>
      <c r="BY113" s="895"/>
      <c r="BZ113" s="895"/>
      <c r="CA113" s="895" t="s">
        <v>130</v>
      </c>
      <c r="CB113" s="895"/>
      <c r="CC113" s="895"/>
      <c r="CD113" s="895"/>
      <c r="CE113" s="895"/>
      <c r="CF113" s="956" t="s">
        <v>130</v>
      </c>
      <c r="CG113" s="957"/>
      <c r="CH113" s="957"/>
      <c r="CI113" s="957"/>
      <c r="CJ113" s="957"/>
      <c r="CK113" s="1012"/>
      <c r="CL113" s="899"/>
      <c r="CM113" s="902" t="s">
        <v>441</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130</v>
      </c>
      <c r="DH113" s="858"/>
      <c r="DI113" s="858"/>
      <c r="DJ113" s="858"/>
      <c r="DK113" s="859"/>
      <c r="DL113" s="860" t="s">
        <v>130</v>
      </c>
      <c r="DM113" s="858"/>
      <c r="DN113" s="858"/>
      <c r="DO113" s="858"/>
      <c r="DP113" s="859"/>
      <c r="DQ113" s="860" t="s">
        <v>130</v>
      </c>
      <c r="DR113" s="858"/>
      <c r="DS113" s="858"/>
      <c r="DT113" s="858"/>
      <c r="DU113" s="859"/>
      <c r="DV113" s="905" t="s">
        <v>130</v>
      </c>
      <c r="DW113" s="906"/>
      <c r="DX113" s="906"/>
      <c r="DY113" s="906"/>
      <c r="DZ113" s="907"/>
    </row>
    <row r="114" spans="1:130" s="246" customFormat="1" ht="26.25" customHeight="1" x14ac:dyDescent="0.2">
      <c r="A114" s="999"/>
      <c r="B114" s="1000"/>
      <c r="C114" s="828" t="s">
        <v>442</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t="s">
        <v>130</v>
      </c>
      <c r="AB114" s="858"/>
      <c r="AC114" s="858"/>
      <c r="AD114" s="858"/>
      <c r="AE114" s="859"/>
      <c r="AF114" s="860" t="s">
        <v>130</v>
      </c>
      <c r="AG114" s="858"/>
      <c r="AH114" s="858"/>
      <c r="AI114" s="858"/>
      <c r="AJ114" s="859"/>
      <c r="AK114" s="860" t="s">
        <v>130</v>
      </c>
      <c r="AL114" s="858"/>
      <c r="AM114" s="858"/>
      <c r="AN114" s="858"/>
      <c r="AO114" s="859"/>
      <c r="AP114" s="905" t="s">
        <v>130</v>
      </c>
      <c r="AQ114" s="906"/>
      <c r="AR114" s="906"/>
      <c r="AS114" s="906"/>
      <c r="AT114" s="907"/>
      <c r="AU114" s="1017"/>
      <c r="AV114" s="1018"/>
      <c r="AW114" s="1018"/>
      <c r="AX114" s="1018"/>
      <c r="AY114" s="1018"/>
      <c r="AZ114" s="893" t="s">
        <v>443</v>
      </c>
      <c r="BA114" s="828"/>
      <c r="BB114" s="828"/>
      <c r="BC114" s="828"/>
      <c r="BD114" s="828"/>
      <c r="BE114" s="828"/>
      <c r="BF114" s="828"/>
      <c r="BG114" s="828"/>
      <c r="BH114" s="828"/>
      <c r="BI114" s="828"/>
      <c r="BJ114" s="828"/>
      <c r="BK114" s="828"/>
      <c r="BL114" s="828"/>
      <c r="BM114" s="828"/>
      <c r="BN114" s="828"/>
      <c r="BO114" s="828"/>
      <c r="BP114" s="829"/>
      <c r="BQ114" s="894">
        <v>10243513</v>
      </c>
      <c r="BR114" s="895"/>
      <c r="BS114" s="895"/>
      <c r="BT114" s="895"/>
      <c r="BU114" s="895"/>
      <c r="BV114" s="895">
        <v>10211388</v>
      </c>
      <c r="BW114" s="895"/>
      <c r="BX114" s="895"/>
      <c r="BY114" s="895"/>
      <c r="BZ114" s="895"/>
      <c r="CA114" s="895">
        <v>9702404</v>
      </c>
      <c r="CB114" s="895"/>
      <c r="CC114" s="895"/>
      <c r="CD114" s="895"/>
      <c r="CE114" s="895"/>
      <c r="CF114" s="956">
        <v>47.7</v>
      </c>
      <c r="CG114" s="957"/>
      <c r="CH114" s="957"/>
      <c r="CI114" s="957"/>
      <c r="CJ114" s="957"/>
      <c r="CK114" s="1012"/>
      <c r="CL114" s="899"/>
      <c r="CM114" s="902" t="s">
        <v>444</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130</v>
      </c>
      <c r="DH114" s="858"/>
      <c r="DI114" s="858"/>
      <c r="DJ114" s="858"/>
      <c r="DK114" s="859"/>
      <c r="DL114" s="860" t="s">
        <v>130</v>
      </c>
      <c r="DM114" s="858"/>
      <c r="DN114" s="858"/>
      <c r="DO114" s="858"/>
      <c r="DP114" s="859"/>
      <c r="DQ114" s="860" t="s">
        <v>130</v>
      </c>
      <c r="DR114" s="858"/>
      <c r="DS114" s="858"/>
      <c r="DT114" s="858"/>
      <c r="DU114" s="859"/>
      <c r="DV114" s="905" t="s">
        <v>130</v>
      </c>
      <c r="DW114" s="906"/>
      <c r="DX114" s="906"/>
      <c r="DY114" s="906"/>
      <c r="DZ114" s="907"/>
    </row>
    <row r="115" spans="1:130" s="246" customFormat="1" ht="26.25" customHeight="1" x14ac:dyDescent="0.2">
      <c r="A115" s="999"/>
      <c r="B115" s="1000"/>
      <c r="C115" s="828" t="s">
        <v>445</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90732</v>
      </c>
      <c r="AB115" s="1004"/>
      <c r="AC115" s="1004"/>
      <c r="AD115" s="1004"/>
      <c r="AE115" s="1005"/>
      <c r="AF115" s="1006">
        <v>69961</v>
      </c>
      <c r="AG115" s="1004"/>
      <c r="AH115" s="1004"/>
      <c r="AI115" s="1004"/>
      <c r="AJ115" s="1005"/>
      <c r="AK115" s="1006">
        <v>15246</v>
      </c>
      <c r="AL115" s="1004"/>
      <c r="AM115" s="1004"/>
      <c r="AN115" s="1004"/>
      <c r="AO115" s="1005"/>
      <c r="AP115" s="1007">
        <v>0.1</v>
      </c>
      <c r="AQ115" s="1008"/>
      <c r="AR115" s="1008"/>
      <c r="AS115" s="1008"/>
      <c r="AT115" s="1009"/>
      <c r="AU115" s="1017"/>
      <c r="AV115" s="1018"/>
      <c r="AW115" s="1018"/>
      <c r="AX115" s="1018"/>
      <c r="AY115" s="1018"/>
      <c r="AZ115" s="893" t="s">
        <v>446</v>
      </c>
      <c r="BA115" s="828"/>
      <c r="BB115" s="828"/>
      <c r="BC115" s="828"/>
      <c r="BD115" s="828"/>
      <c r="BE115" s="828"/>
      <c r="BF115" s="828"/>
      <c r="BG115" s="828"/>
      <c r="BH115" s="828"/>
      <c r="BI115" s="828"/>
      <c r="BJ115" s="828"/>
      <c r="BK115" s="828"/>
      <c r="BL115" s="828"/>
      <c r="BM115" s="828"/>
      <c r="BN115" s="828"/>
      <c r="BO115" s="828"/>
      <c r="BP115" s="829"/>
      <c r="BQ115" s="894" t="s">
        <v>130</v>
      </c>
      <c r="BR115" s="895"/>
      <c r="BS115" s="895"/>
      <c r="BT115" s="895"/>
      <c r="BU115" s="895"/>
      <c r="BV115" s="895" t="s">
        <v>130</v>
      </c>
      <c r="BW115" s="895"/>
      <c r="BX115" s="895"/>
      <c r="BY115" s="895"/>
      <c r="BZ115" s="895"/>
      <c r="CA115" s="895" t="s">
        <v>130</v>
      </c>
      <c r="CB115" s="895"/>
      <c r="CC115" s="895"/>
      <c r="CD115" s="895"/>
      <c r="CE115" s="895"/>
      <c r="CF115" s="956" t="s">
        <v>130</v>
      </c>
      <c r="CG115" s="957"/>
      <c r="CH115" s="957"/>
      <c r="CI115" s="957"/>
      <c r="CJ115" s="957"/>
      <c r="CK115" s="1012"/>
      <c r="CL115" s="899"/>
      <c r="CM115" s="893" t="s">
        <v>447</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130</v>
      </c>
      <c r="DH115" s="858"/>
      <c r="DI115" s="858"/>
      <c r="DJ115" s="858"/>
      <c r="DK115" s="859"/>
      <c r="DL115" s="860" t="s">
        <v>130</v>
      </c>
      <c r="DM115" s="858"/>
      <c r="DN115" s="858"/>
      <c r="DO115" s="858"/>
      <c r="DP115" s="859"/>
      <c r="DQ115" s="860" t="s">
        <v>130</v>
      </c>
      <c r="DR115" s="858"/>
      <c r="DS115" s="858"/>
      <c r="DT115" s="858"/>
      <c r="DU115" s="859"/>
      <c r="DV115" s="905" t="s">
        <v>130</v>
      </c>
      <c r="DW115" s="906"/>
      <c r="DX115" s="906"/>
      <c r="DY115" s="906"/>
      <c r="DZ115" s="907"/>
    </row>
    <row r="116" spans="1:130" s="246" customFormat="1" ht="26.25" customHeight="1" x14ac:dyDescent="0.2">
      <c r="A116" s="1001"/>
      <c r="B116" s="1002"/>
      <c r="C116" s="961" t="s">
        <v>448</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404</v>
      </c>
      <c r="AB116" s="858"/>
      <c r="AC116" s="858"/>
      <c r="AD116" s="858"/>
      <c r="AE116" s="859"/>
      <c r="AF116" s="860">
        <v>71</v>
      </c>
      <c r="AG116" s="858"/>
      <c r="AH116" s="858"/>
      <c r="AI116" s="858"/>
      <c r="AJ116" s="859"/>
      <c r="AK116" s="860">
        <v>69</v>
      </c>
      <c r="AL116" s="858"/>
      <c r="AM116" s="858"/>
      <c r="AN116" s="858"/>
      <c r="AO116" s="859"/>
      <c r="AP116" s="905">
        <v>0</v>
      </c>
      <c r="AQ116" s="906"/>
      <c r="AR116" s="906"/>
      <c r="AS116" s="906"/>
      <c r="AT116" s="907"/>
      <c r="AU116" s="1017"/>
      <c r="AV116" s="1018"/>
      <c r="AW116" s="1018"/>
      <c r="AX116" s="1018"/>
      <c r="AY116" s="1018"/>
      <c r="AZ116" s="944" t="s">
        <v>449</v>
      </c>
      <c r="BA116" s="945"/>
      <c r="BB116" s="945"/>
      <c r="BC116" s="945"/>
      <c r="BD116" s="945"/>
      <c r="BE116" s="945"/>
      <c r="BF116" s="945"/>
      <c r="BG116" s="945"/>
      <c r="BH116" s="945"/>
      <c r="BI116" s="945"/>
      <c r="BJ116" s="945"/>
      <c r="BK116" s="945"/>
      <c r="BL116" s="945"/>
      <c r="BM116" s="945"/>
      <c r="BN116" s="945"/>
      <c r="BO116" s="945"/>
      <c r="BP116" s="946"/>
      <c r="BQ116" s="894" t="s">
        <v>130</v>
      </c>
      <c r="BR116" s="895"/>
      <c r="BS116" s="895"/>
      <c r="BT116" s="895"/>
      <c r="BU116" s="895"/>
      <c r="BV116" s="895" t="s">
        <v>130</v>
      </c>
      <c r="BW116" s="895"/>
      <c r="BX116" s="895"/>
      <c r="BY116" s="895"/>
      <c r="BZ116" s="895"/>
      <c r="CA116" s="895" t="s">
        <v>130</v>
      </c>
      <c r="CB116" s="895"/>
      <c r="CC116" s="895"/>
      <c r="CD116" s="895"/>
      <c r="CE116" s="895"/>
      <c r="CF116" s="956" t="s">
        <v>130</v>
      </c>
      <c r="CG116" s="957"/>
      <c r="CH116" s="957"/>
      <c r="CI116" s="957"/>
      <c r="CJ116" s="957"/>
      <c r="CK116" s="1012"/>
      <c r="CL116" s="899"/>
      <c r="CM116" s="902" t="s">
        <v>450</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123064</v>
      </c>
      <c r="DH116" s="858"/>
      <c r="DI116" s="858"/>
      <c r="DJ116" s="858"/>
      <c r="DK116" s="859"/>
      <c r="DL116" s="860">
        <v>84533</v>
      </c>
      <c r="DM116" s="858"/>
      <c r="DN116" s="858"/>
      <c r="DO116" s="858"/>
      <c r="DP116" s="859"/>
      <c r="DQ116" s="860">
        <v>72475</v>
      </c>
      <c r="DR116" s="858"/>
      <c r="DS116" s="858"/>
      <c r="DT116" s="858"/>
      <c r="DU116" s="859"/>
      <c r="DV116" s="905">
        <v>0.4</v>
      </c>
      <c r="DW116" s="906"/>
      <c r="DX116" s="906"/>
      <c r="DY116" s="906"/>
      <c r="DZ116" s="907"/>
    </row>
    <row r="117" spans="1:130" s="246" customFormat="1" ht="26.25" customHeight="1" x14ac:dyDescent="0.2">
      <c r="A117" s="982" t="s">
        <v>185</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451</v>
      </c>
      <c r="Z117" s="984"/>
      <c r="AA117" s="989">
        <v>9612999</v>
      </c>
      <c r="AB117" s="990"/>
      <c r="AC117" s="990"/>
      <c r="AD117" s="990"/>
      <c r="AE117" s="991"/>
      <c r="AF117" s="992">
        <v>9656013</v>
      </c>
      <c r="AG117" s="990"/>
      <c r="AH117" s="990"/>
      <c r="AI117" s="990"/>
      <c r="AJ117" s="991"/>
      <c r="AK117" s="992">
        <v>9203600</v>
      </c>
      <c r="AL117" s="990"/>
      <c r="AM117" s="990"/>
      <c r="AN117" s="990"/>
      <c r="AO117" s="991"/>
      <c r="AP117" s="993"/>
      <c r="AQ117" s="994"/>
      <c r="AR117" s="994"/>
      <c r="AS117" s="994"/>
      <c r="AT117" s="995"/>
      <c r="AU117" s="1017"/>
      <c r="AV117" s="1018"/>
      <c r="AW117" s="1018"/>
      <c r="AX117" s="1018"/>
      <c r="AY117" s="1018"/>
      <c r="AZ117" s="944" t="s">
        <v>452</v>
      </c>
      <c r="BA117" s="945"/>
      <c r="BB117" s="945"/>
      <c r="BC117" s="945"/>
      <c r="BD117" s="945"/>
      <c r="BE117" s="945"/>
      <c r="BF117" s="945"/>
      <c r="BG117" s="945"/>
      <c r="BH117" s="945"/>
      <c r="BI117" s="945"/>
      <c r="BJ117" s="945"/>
      <c r="BK117" s="945"/>
      <c r="BL117" s="945"/>
      <c r="BM117" s="945"/>
      <c r="BN117" s="945"/>
      <c r="BO117" s="945"/>
      <c r="BP117" s="946"/>
      <c r="BQ117" s="894" t="s">
        <v>130</v>
      </c>
      <c r="BR117" s="895"/>
      <c r="BS117" s="895"/>
      <c r="BT117" s="895"/>
      <c r="BU117" s="895"/>
      <c r="BV117" s="895" t="s">
        <v>130</v>
      </c>
      <c r="BW117" s="895"/>
      <c r="BX117" s="895"/>
      <c r="BY117" s="895"/>
      <c r="BZ117" s="895"/>
      <c r="CA117" s="895" t="s">
        <v>130</v>
      </c>
      <c r="CB117" s="895"/>
      <c r="CC117" s="895"/>
      <c r="CD117" s="895"/>
      <c r="CE117" s="895"/>
      <c r="CF117" s="956" t="s">
        <v>130</v>
      </c>
      <c r="CG117" s="957"/>
      <c r="CH117" s="957"/>
      <c r="CI117" s="957"/>
      <c r="CJ117" s="957"/>
      <c r="CK117" s="1012"/>
      <c r="CL117" s="899"/>
      <c r="CM117" s="902" t="s">
        <v>453</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130</v>
      </c>
      <c r="DH117" s="858"/>
      <c r="DI117" s="858"/>
      <c r="DJ117" s="858"/>
      <c r="DK117" s="859"/>
      <c r="DL117" s="860" t="s">
        <v>130</v>
      </c>
      <c r="DM117" s="858"/>
      <c r="DN117" s="858"/>
      <c r="DO117" s="858"/>
      <c r="DP117" s="859"/>
      <c r="DQ117" s="860" t="s">
        <v>130</v>
      </c>
      <c r="DR117" s="858"/>
      <c r="DS117" s="858"/>
      <c r="DT117" s="858"/>
      <c r="DU117" s="859"/>
      <c r="DV117" s="905" t="s">
        <v>130</v>
      </c>
      <c r="DW117" s="906"/>
      <c r="DX117" s="906"/>
      <c r="DY117" s="906"/>
      <c r="DZ117" s="907"/>
    </row>
    <row r="118" spans="1:130" s="246" customFormat="1" ht="26.25" customHeight="1" x14ac:dyDescent="0.2">
      <c r="A118" s="982" t="s">
        <v>427</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425</v>
      </c>
      <c r="AB118" s="983"/>
      <c r="AC118" s="983"/>
      <c r="AD118" s="983"/>
      <c r="AE118" s="984"/>
      <c r="AF118" s="985" t="s">
        <v>302</v>
      </c>
      <c r="AG118" s="983"/>
      <c r="AH118" s="983"/>
      <c r="AI118" s="983"/>
      <c r="AJ118" s="984"/>
      <c r="AK118" s="985" t="s">
        <v>301</v>
      </c>
      <c r="AL118" s="983"/>
      <c r="AM118" s="983"/>
      <c r="AN118" s="983"/>
      <c r="AO118" s="984"/>
      <c r="AP118" s="986" t="s">
        <v>426</v>
      </c>
      <c r="AQ118" s="987"/>
      <c r="AR118" s="987"/>
      <c r="AS118" s="987"/>
      <c r="AT118" s="988"/>
      <c r="AU118" s="1017"/>
      <c r="AV118" s="1018"/>
      <c r="AW118" s="1018"/>
      <c r="AX118" s="1018"/>
      <c r="AY118" s="1018"/>
      <c r="AZ118" s="960" t="s">
        <v>454</v>
      </c>
      <c r="BA118" s="961"/>
      <c r="BB118" s="961"/>
      <c r="BC118" s="961"/>
      <c r="BD118" s="961"/>
      <c r="BE118" s="961"/>
      <c r="BF118" s="961"/>
      <c r="BG118" s="961"/>
      <c r="BH118" s="961"/>
      <c r="BI118" s="961"/>
      <c r="BJ118" s="961"/>
      <c r="BK118" s="961"/>
      <c r="BL118" s="961"/>
      <c r="BM118" s="961"/>
      <c r="BN118" s="961"/>
      <c r="BO118" s="961"/>
      <c r="BP118" s="962"/>
      <c r="BQ118" s="963" t="s">
        <v>130</v>
      </c>
      <c r="BR118" s="926"/>
      <c r="BS118" s="926"/>
      <c r="BT118" s="926"/>
      <c r="BU118" s="926"/>
      <c r="BV118" s="926" t="s">
        <v>130</v>
      </c>
      <c r="BW118" s="926"/>
      <c r="BX118" s="926"/>
      <c r="BY118" s="926"/>
      <c r="BZ118" s="926"/>
      <c r="CA118" s="926" t="s">
        <v>130</v>
      </c>
      <c r="CB118" s="926"/>
      <c r="CC118" s="926"/>
      <c r="CD118" s="926"/>
      <c r="CE118" s="926"/>
      <c r="CF118" s="956" t="s">
        <v>130</v>
      </c>
      <c r="CG118" s="957"/>
      <c r="CH118" s="957"/>
      <c r="CI118" s="957"/>
      <c r="CJ118" s="957"/>
      <c r="CK118" s="1012"/>
      <c r="CL118" s="899"/>
      <c r="CM118" s="902" t="s">
        <v>455</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130</v>
      </c>
      <c r="DH118" s="858"/>
      <c r="DI118" s="858"/>
      <c r="DJ118" s="858"/>
      <c r="DK118" s="859"/>
      <c r="DL118" s="860" t="s">
        <v>130</v>
      </c>
      <c r="DM118" s="858"/>
      <c r="DN118" s="858"/>
      <c r="DO118" s="858"/>
      <c r="DP118" s="859"/>
      <c r="DQ118" s="860" t="s">
        <v>130</v>
      </c>
      <c r="DR118" s="858"/>
      <c r="DS118" s="858"/>
      <c r="DT118" s="858"/>
      <c r="DU118" s="859"/>
      <c r="DV118" s="905" t="s">
        <v>130</v>
      </c>
      <c r="DW118" s="906"/>
      <c r="DX118" s="906"/>
      <c r="DY118" s="906"/>
      <c r="DZ118" s="907"/>
    </row>
    <row r="119" spans="1:130" s="246" customFormat="1" ht="26.25" customHeight="1" x14ac:dyDescent="0.2">
      <c r="A119" s="896" t="s">
        <v>430</v>
      </c>
      <c r="B119" s="897"/>
      <c r="C119" s="972" t="s">
        <v>431</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130</v>
      </c>
      <c r="AB119" s="976"/>
      <c r="AC119" s="976"/>
      <c r="AD119" s="976"/>
      <c r="AE119" s="977"/>
      <c r="AF119" s="978" t="s">
        <v>130</v>
      </c>
      <c r="AG119" s="976"/>
      <c r="AH119" s="976"/>
      <c r="AI119" s="976"/>
      <c r="AJ119" s="977"/>
      <c r="AK119" s="978" t="s">
        <v>130</v>
      </c>
      <c r="AL119" s="976"/>
      <c r="AM119" s="976"/>
      <c r="AN119" s="976"/>
      <c r="AO119" s="977"/>
      <c r="AP119" s="979" t="s">
        <v>130</v>
      </c>
      <c r="AQ119" s="980"/>
      <c r="AR119" s="980"/>
      <c r="AS119" s="980"/>
      <c r="AT119" s="981"/>
      <c r="AU119" s="1019"/>
      <c r="AV119" s="1020"/>
      <c r="AW119" s="1020"/>
      <c r="AX119" s="1020"/>
      <c r="AY119" s="1020"/>
      <c r="AZ119" s="277" t="s">
        <v>185</v>
      </c>
      <c r="BA119" s="277"/>
      <c r="BB119" s="277"/>
      <c r="BC119" s="277"/>
      <c r="BD119" s="277"/>
      <c r="BE119" s="277"/>
      <c r="BF119" s="277"/>
      <c r="BG119" s="277"/>
      <c r="BH119" s="277"/>
      <c r="BI119" s="277"/>
      <c r="BJ119" s="277"/>
      <c r="BK119" s="277"/>
      <c r="BL119" s="277"/>
      <c r="BM119" s="277"/>
      <c r="BN119" s="277"/>
      <c r="BO119" s="958" t="s">
        <v>456</v>
      </c>
      <c r="BP119" s="959"/>
      <c r="BQ119" s="963">
        <v>98221299</v>
      </c>
      <c r="BR119" s="926"/>
      <c r="BS119" s="926"/>
      <c r="BT119" s="926"/>
      <c r="BU119" s="926"/>
      <c r="BV119" s="926">
        <v>96712955</v>
      </c>
      <c r="BW119" s="926"/>
      <c r="BX119" s="926"/>
      <c r="BY119" s="926"/>
      <c r="BZ119" s="926"/>
      <c r="CA119" s="926">
        <v>95280594</v>
      </c>
      <c r="CB119" s="926"/>
      <c r="CC119" s="926"/>
      <c r="CD119" s="926"/>
      <c r="CE119" s="926"/>
      <c r="CF119" s="824"/>
      <c r="CG119" s="825"/>
      <c r="CH119" s="825"/>
      <c r="CI119" s="825"/>
      <c r="CJ119" s="915"/>
      <c r="CK119" s="1013"/>
      <c r="CL119" s="901"/>
      <c r="CM119" s="919" t="s">
        <v>457</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v>26161</v>
      </c>
      <c r="DH119" s="841"/>
      <c r="DI119" s="841"/>
      <c r="DJ119" s="841"/>
      <c r="DK119" s="842"/>
      <c r="DL119" s="843" t="s">
        <v>130</v>
      </c>
      <c r="DM119" s="841"/>
      <c r="DN119" s="841"/>
      <c r="DO119" s="841"/>
      <c r="DP119" s="842"/>
      <c r="DQ119" s="843" t="s">
        <v>130</v>
      </c>
      <c r="DR119" s="841"/>
      <c r="DS119" s="841"/>
      <c r="DT119" s="841"/>
      <c r="DU119" s="842"/>
      <c r="DV119" s="929" t="s">
        <v>130</v>
      </c>
      <c r="DW119" s="930"/>
      <c r="DX119" s="930"/>
      <c r="DY119" s="930"/>
      <c r="DZ119" s="931"/>
    </row>
    <row r="120" spans="1:130" s="246" customFormat="1" ht="26.25" customHeight="1" x14ac:dyDescent="0.2">
      <c r="A120" s="898"/>
      <c r="B120" s="899"/>
      <c r="C120" s="902" t="s">
        <v>434</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130</v>
      </c>
      <c r="AB120" s="858"/>
      <c r="AC120" s="858"/>
      <c r="AD120" s="858"/>
      <c r="AE120" s="859"/>
      <c r="AF120" s="860" t="s">
        <v>130</v>
      </c>
      <c r="AG120" s="858"/>
      <c r="AH120" s="858"/>
      <c r="AI120" s="858"/>
      <c r="AJ120" s="859"/>
      <c r="AK120" s="860" t="s">
        <v>130</v>
      </c>
      <c r="AL120" s="858"/>
      <c r="AM120" s="858"/>
      <c r="AN120" s="858"/>
      <c r="AO120" s="859"/>
      <c r="AP120" s="905" t="s">
        <v>130</v>
      </c>
      <c r="AQ120" s="906"/>
      <c r="AR120" s="906"/>
      <c r="AS120" s="906"/>
      <c r="AT120" s="907"/>
      <c r="AU120" s="964" t="s">
        <v>458</v>
      </c>
      <c r="AV120" s="965"/>
      <c r="AW120" s="965"/>
      <c r="AX120" s="965"/>
      <c r="AY120" s="966"/>
      <c r="AZ120" s="941" t="s">
        <v>459</v>
      </c>
      <c r="BA120" s="886"/>
      <c r="BB120" s="886"/>
      <c r="BC120" s="886"/>
      <c r="BD120" s="886"/>
      <c r="BE120" s="886"/>
      <c r="BF120" s="886"/>
      <c r="BG120" s="886"/>
      <c r="BH120" s="886"/>
      <c r="BI120" s="886"/>
      <c r="BJ120" s="886"/>
      <c r="BK120" s="886"/>
      <c r="BL120" s="886"/>
      <c r="BM120" s="886"/>
      <c r="BN120" s="886"/>
      <c r="BO120" s="886"/>
      <c r="BP120" s="887"/>
      <c r="BQ120" s="942">
        <v>15189107</v>
      </c>
      <c r="BR120" s="923"/>
      <c r="BS120" s="923"/>
      <c r="BT120" s="923"/>
      <c r="BU120" s="923"/>
      <c r="BV120" s="923">
        <v>12437491</v>
      </c>
      <c r="BW120" s="923"/>
      <c r="BX120" s="923"/>
      <c r="BY120" s="923"/>
      <c r="BZ120" s="923"/>
      <c r="CA120" s="923">
        <v>12750474</v>
      </c>
      <c r="CB120" s="923"/>
      <c r="CC120" s="923"/>
      <c r="CD120" s="923"/>
      <c r="CE120" s="923"/>
      <c r="CF120" s="947">
        <v>62.7</v>
      </c>
      <c r="CG120" s="948"/>
      <c r="CH120" s="948"/>
      <c r="CI120" s="948"/>
      <c r="CJ120" s="948"/>
      <c r="CK120" s="949" t="s">
        <v>460</v>
      </c>
      <c r="CL120" s="933"/>
      <c r="CM120" s="933"/>
      <c r="CN120" s="933"/>
      <c r="CO120" s="934"/>
      <c r="CP120" s="953" t="s">
        <v>404</v>
      </c>
      <c r="CQ120" s="954"/>
      <c r="CR120" s="954"/>
      <c r="CS120" s="954"/>
      <c r="CT120" s="954"/>
      <c r="CU120" s="954"/>
      <c r="CV120" s="954"/>
      <c r="CW120" s="954"/>
      <c r="CX120" s="954"/>
      <c r="CY120" s="954"/>
      <c r="CZ120" s="954"/>
      <c r="DA120" s="954"/>
      <c r="DB120" s="954"/>
      <c r="DC120" s="954"/>
      <c r="DD120" s="954"/>
      <c r="DE120" s="954"/>
      <c r="DF120" s="955"/>
      <c r="DG120" s="942">
        <v>21082451</v>
      </c>
      <c r="DH120" s="923"/>
      <c r="DI120" s="923"/>
      <c r="DJ120" s="923"/>
      <c r="DK120" s="923"/>
      <c r="DL120" s="923">
        <v>20451687</v>
      </c>
      <c r="DM120" s="923"/>
      <c r="DN120" s="923"/>
      <c r="DO120" s="923"/>
      <c r="DP120" s="923"/>
      <c r="DQ120" s="923">
        <v>19713970</v>
      </c>
      <c r="DR120" s="923"/>
      <c r="DS120" s="923"/>
      <c r="DT120" s="923"/>
      <c r="DU120" s="923"/>
      <c r="DV120" s="924">
        <v>96.9</v>
      </c>
      <c r="DW120" s="924"/>
      <c r="DX120" s="924"/>
      <c r="DY120" s="924"/>
      <c r="DZ120" s="925"/>
    </row>
    <row r="121" spans="1:130" s="246" customFormat="1" ht="26.25" customHeight="1" x14ac:dyDescent="0.2">
      <c r="A121" s="898"/>
      <c r="B121" s="899"/>
      <c r="C121" s="944" t="s">
        <v>461</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130</v>
      </c>
      <c r="AB121" s="858"/>
      <c r="AC121" s="858"/>
      <c r="AD121" s="858"/>
      <c r="AE121" s="859"/>
      <c r="AF121" s="860" t="s">
        <v>130</v>
      </c>
      <c r="AG121" s="858"/>
      <c r="AH121" s="858"/>
      <c r="AI121" s="858"/>
      <c r="AJ121" s="859"/>
      <c r="AK121" s="860" t="s">
        <v>130</v>
      </c>
      <c r="AL121" s="858"/>
      <c r="AM121" s="858"/>
      <c r="AN121" s="858"/>
      <c r="AO121" s="859"/>
      <c r="AP121" s="905" t="s">
        <v>130</v>
      </c>
      <c r="AQ121" s="906"/>
      <c r="AR121" s="906"/>
      <c r="AS121" s="906"/>
      <c r="AT121" s="907"/>
      <c r="AU121" s="967"/>
      <c r="AV121" s="968"/>
      <c r="AW121" s="968"/>
      <c r="AX121" s="968"/>
      <c r="AY121" s="969"/>
      <c r="AZ121" s="893" t="s">
        <v>462</v>
      </c>
      <c r="BA121" s="828"/>
      <c r="BB121" s="828"/>
      <c r="BC121" s="828"/>
      <c r="BD121" s="828"/>
      <c r="BE121" s="828"/>
      <c r="BF121" s="828"/>
      <c r="BG121" s="828"/>
      <c r="BH121" s="828"/>
      <c r="BI121" s="828"/>
      <c r="BJ121" s="828"/>
      <c r="BK121" s="828"/>
      <c r="BL121" s="828"/>
      <c r="BM121" s="828"/>
      <c r="BN121" s="828"/>
      <c r="BO121" s="828"/>
      <c r="BP121" s="829"/>
      <c r="BQ121" s="894">
        <v>1005494</v>
      </c>
      <c r="BR121" s="895"/>
      <c r="BS121" s="895"/>
      <c r="BT121" s="895"/>
      <c r="BU121" s="895"/>
      <c r="BV121" s="895">
        <v>925219</v>
      </c>
      <c r="BW121" s="895"/>
      <c r="BX121" s="895"/>
      <c r="BY121" s="895"/>
      <c r="BZ121" s="895"/>
      <c r="CA121" s="895">
        <v>845163</v>
      </c>
      <c r="CB121" s="895"/>
      <c r="CC121" s="895"/>
      <c r="CD121" s="895"/>
      <c r="CE121" s="895"/>
      <c r="CF121" s="956">
        <v>4.2</v>
      </c>
      <c r="CG121" s="957"/>
      <c r="CH121" s="957"/>
      <c r="CI121" s="957"/>
      <c r="CJ121" s="957"/>
      <c r="CK121" s="950"/>
      <c r="CL121" s="936"/>
      <c r="CM121" s="936"/>
      <c r="CN121" s="936"/>
      <c r="CO121" s="937"/>
      <c r="CP121" s="916" t="s">
        <v>463</v>
      </c>
      <c r="CQ121" s="917"/>
      <c r="CR121" s="917"/>
      <c r="CS121" s="917"/>
      <c r="CT121" s="917"/>
      <c r="CU121" s="917"/>
      <c r="CV121" s="917"/>
      <c r="CW121" s="917"/>
      <c r="CX121" s="917"/>
      <c r="CY121" s="917"/>
      <c r="CZ121" s="917"/>
      <c r="DA121" s="917"/>
      <c r="DB121" s="917"/>
      <c r="DC121" s="917"/>
      <c r="DD121" s="917"/>
      <c r="DE121" s="917"/>
      <c r="DF121" s="918"/>
      <c r="DG121" s="894">
        <v>7302421</v>
      </c>
      <c r="DH121" s="895"/>
      <c r="DI121" s="895"/>
      <c r="DJ121" s="895"/>
      <c r="DK121" s="895"/>
      <c r="DL121" s="895">
        <v>7380658</v>
      </c>
      <c r="DM121" s="895"/>
      <c r="DN121" s="895"/>
      <c r="DO121" s="895"/>
      <c r="DP121" s="895"/>
      <c r="DQ121" s="895">
        <v>7866362</v>
      </c>
      <c r="DR121" s="895"/>
      <c r="DS121" s="895"/>
      <c r="DT121" s="895"/>
      <c r="DU121" s="895"/>
      <c r="DV121" s="872">
        <v>38.700000000000003</v>
      </c>
      <c r="DW121" s="872"/>
      <c r="DX121" s="872"/>
      <c r="DY121" s="872"/>
      <c r="DZ121" s="873"/>
    </row>
    <row r="122" spans="1:130" s="246" customFormat="1" ht="26.25" customHeight="1" x14ac:dyDescent="0.2">
      <c r="A122" s="898"/>
      <c r="B122" s="899"/>
      <c r="C122" s="902" t="s">
        <v>444</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130</v>
      </c>
      <c r="AB122" s="858"/>
      <c r="AC122" s="858"/>
      <c r="AD122" s="858"/>
      <c r="AE122" s="859"/>
      <c r="AF122" s="860" t="s">
        <v>130</v>
      </c>
      <c r="AG122" s="858"/>
      <c r="AH122" s="858"/>
      <c r="AI122" s="858"/>
      <c r="AJ122" s="859"/>
      <c r="AK122" s="860" t="s">
        <v>130</v>
      </c>
      <c r="AL122" s="858"/>
      <c r="AM122" s="858"/>
      <c r="AN122" s="858"/>
      <c r="AO122" s="859"/>
      <c r="AP122" s="905" t="s">
        <v>130</v>
      </c>
      <c r="AQ122" s="906"/>
      <c r="AR122" s="906"/>
      <c r="AS122" s="906"/>
      <c r="AT122" s="907"/>
      <c r="AU122" s="967"/>
      <c r="AV122" s="968"/>
      <c r="AW122" s="968"/>
      <c r="AX122" s="968"/>
      <c r="AY122" s="969"/>
      <c r="AZ122" s="960" t="s">
        <v>464</v>
      </c>
      <c r="BA122" s="961"/>
      <c r="BB122" s="961"/>
      <c r="BC122" s="961"/>
      <c r="BD122" s="961"/>
      <c r="BE122" s="961"/>
      <c r="BF122" s="961"/>
      <c r="BG122" s="961"/>
      <c r="BH122" s="961"/>
      <c r="BI122" s="961"/>
      <c r="BJ122" s="961"/>
      <c r="BK122" s="961"/>
      <c r="BL122" s="961"/>
      <c r="BM122" s="961"/>
      <c r="BN122" s="961"/>
      <c r="BO122" s="961"/>
      <c r="BP122" s="962"/>
      <c r="BQ122" s="963">
        <v>56640956</v>
      </c>
      <c r="BR122" s="926"/>
      <c r="BS122" s="926"/>
      <c r="BT122" s="926"/>
      <c r="BU122" s="926"/>
      <c r="BV122" s="926">
        <v>56979169</v>
      </c>
      <c r="BW122" s="926"/>
      <c r="BX122" s="926"/>
      <c r="BY122" s="926"/>
      <c r="BZ122" s="926"/>
      <c r="CA122" s="926">
        <v>55769239</v>
      </c>
      <c r="CB122" s="926"/>
      <c r="CC122" s="926"/>
      <c r="CD122" s="926"/>
      <c r="CE122" s="926"/>
      <c r="CF122" s="927">
        <v>274.2</v>
      </c>
      <c r="CG122" s="928"/>
      <c r="CH122" s="928"/>
      <c r="CI122" s="928"/>
      <c r="CJ122" s="928"/>
      <c r="CK122" s="950"/>
      <c r="CL122" s="936"/>
      <c r="CM122" s="936"/>
      <c r="CN122" s="936"/>
      <c r="CO122" s="937"/>
      <c r="CP122" s="916" t="s">
        <v>465</v>
      </c>
      <c r="CQ122" s="917"/>
      <c r="CR122" s="917"/>
      <c r="CS122" s="917"/>
      <c r="CT122" s="917"/>
      <c r="CU122" s="917"/>
      <c r="CV122" s="917"/>
      <c r="CW122" s="917"/>
      <c r="CX122" s="917"/>
      <c r="CY122" s="917"/>
      <c r="CZ122" s="917"/>
      <c r="DA122" s="917"/>
      <c r="DB122" s="917"/>
      <c r="DC122" s="917"/>
      <c r="DD122" s="917"/>
      <c r="DE122" s="917"/>
      <c r="DF122" s="918"/>
      <c r="DG122" s="894">
        <v>156922</v>
      </c>
      <c r="DH122" s="895"/>
      <c r="DI122" s="895"/>
      <c r="DJ122" s="895"/>
      <c r="DK122" s="895"/>
      <c r="DL122" s="895">
        <v>145760</v>
      </c>
      <c r="DM122" s="895"/>
      <c r="DN122" s="895"/>
      <c r="DO122" s="895"/>
      <c r="DP122" s="895"/>
      <c r="DQ122" s="895">
        <v>124253</v>
      </c>
      <c r="DR122" s="895"/>
      <c r="DS122" s="895"/>
      <c r="DT122" s="895"/>
      <c r="DU122" s="895"/>
      <c r="DV122" s="872">
        <v>0.6</v>
      </c>
      <c r="DW122" s="872"/>
      <c r="DX122" s="872"/>
      <c r="DY122" s="872"/>
      <c r="DZ122" s="873"/>
    </row>
    <row r="123" spans="1:130" s="246" customFormat="1" ht="26.25" customHeight="1" x14ac:dyDescent="0.2">
      <c r="A123" s="898"/>
      <c r="B123" s="899"/>
      <c r="C123" s="902" t="s">
        <v>450</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40065</v>
      </c>
      <c r="AB123" s="858"/>
      <c r="AC123" s="858"/>
      <c r="AD123" s="858"/>
      <c r="AE123" s="859"/>
      <c r="AF123" s="860">
        <v>40457</v>
      </c>
      <c r="AG123" s="858"/>
      <c r="AH123" s="858"/>
      <c r="AI123" s="858"/>
      <c r="AJ123" s="859"/>
      <c r="AK123" s="860">
        <v>13991</v>
      </c>
      <c r="AL123" s="858"/>
      <c r="AM123" s="858"/>
      <c r="AN123" s="858"/>
      <c r="AO123" s="859"/>
      <c r="AP123" s="905">
        <v>0.1</v>
      </c>
      <c r="AQ123" s="906"/>
      <c r="AR123" s="906"/>
      <c r="AS123" s="906"/>
      <c r="AT123" s="907"/>
      <c r="AU123" s="970"/>
      <c r="AV123" s="971"/>
      <c r="AW123" s="971"/>
      <c r="AX123" s="971"/>
      <c r="AY123" s="971"/>
      <c r="AZ123" s="277" t="s">
        <v>185</v>
      </c>
      <c r="BA123" s="277"/>
      <c r="BB123" s="277"/>
      <c r="BC123" s="277"/>
      <c r="BD123" s="277"/>
      <c r="BE123" s="277"/>
      <c r="BF123" s="277"/>
      <c r="BG123" s="277"/>
      <c r="BH123" s="277"/>
      <c r="BI123" s="277"/>
      <c r="BJ123" s="277"/>
      <c r="BK123" s="277"/>
      <c r="BL123" s="277"/>
      <c r="BM123" s="277"/>
      <c r="BN123" s="277"/>
      <c r="BO123" s="958" t="s">
        <v>466</v>
      </c>
      <c r="BP123" s="959"/>
      <c r="BQ123" s="913">
        <v>72835557</v>
      </c>
      <c r="BR123" s="914"/>
      <c r="BS123" s="914"/>
      <c r="BT123" s="914"/>
      <c r="BU123" s="914"/>
      <c r="BV123" s="914">
        <v>70341879</v>
      </c>
      <c r="BW123" s="914"/>
      <c r="BX123" s="914"/>
      <c r="BY123" s="914"/>
      <c r="BZ123" s="914"/>
      <c r="CA123" s="914">
        <v>69364876</v>
      </c>
      <c r="CB123" s="914"/>
      <c r="CC123" s="914"/>
      <c r="CD123" s="914"/>
      <c r="CE123" s="914"/>
      <c r="CF123" s="824"/>
      <c r="CG123" s="825"/>
      <c r="CH123" s="825"/>
      <c r="CI123" s="825"/>
      <c r="CJ123" s="915"/>
      <c r="CK123" s="950"/>
      <c r="CL123" s="936"/>
      <c r="CM123" s="936"/>
      <c r="CN123" s="936"/>
      <c r="CO123" s="937"/>
      <c r="CP123" s="916" t="s">
        <v>467</v>
      </c>
      <c r="CQ123" s="917"/>
      <c r="CR123" s="917"/>
      <c r="CS123" s="917"/>
      <c r="CT123" s="917"/>
      <c r="CU123" s="917"/>
      <c r="CV123" s="917"/>
      <c r="CW123" s="917"/>
      <c r="CX123" s="917"/>
      <c r="CY123" s="917"/>
      <c r="CZ123" s="917"/>
      <c r="DA123" s="917"/>
      <c r="DB123" s="917"/>
      <c r="DC123" s="917"/>
      <c r="DD123" s="917"/>
      <c r="DE123" s="917"/>
      <c r="DF123" s="918"/>
      <c r="DG123" s="857" t="s">
        <v>130</v>
      </c>
      <c r="DH123" s="858"/>
      <c r="DI123" s="858"/>
      <c r="DJ123" s="858"/>
      <c r="DK123" s="859"/>
      <c r="DL123" s="860" t="s">
        <v>130</v>
      </c>
      <c r="DM123" s="858"/>
      <c r="DN123" s="858"/>
      <c r="DO123" s="858"/>
      <c r="DP123" s="859"/>
      <c r="DQ123" s="860" t="s">
        <v>130</v>
      </c>
      <c r="DR123" s="858"/>
      <c r="DS123" s="858"/>
      <c r="DT123" s="858"/>
      <c r="DU123" s="859"/>
      <c r="DV123" s="905" t="s">
        <v>130</v>
      </c>
      <c r="DW123" s="906"/>
      <c r="DX123" s="906"/>
      <c r="DY123" s="906"/>
      <c r="DZ123" s="907"/>
    </row>
    <row r="124" spans="1:130" s="246" customFormat="1" ht="26.25" customHeight="1" thickBot="1" x14ac:dyDescent="0.25">
      <c r="A124" s="898"/>
      <c r="B124" s="899"/>
      <c r="C124" s="902" t="s">
        <v>453</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130</v>
      </c>
      <c r="AB124" s="858"/>
      <c r="AC124" s="858"/>
      <c r="AD124" s="858"/>
      <c r="AE124" s="859"/>
      <c r="AF124" s="860" t="s">
        <v>130</v>
      </c>
      <c r="AG124" s="858"/>
      <c r="AH124" s="858"/>
      <c r="AI124" s="858"/>
      <c r="AJ124" s="859"/>
      <c r="AK124" s="860" t="s">
        <v>130</v>
      </c>
      <c r="AL124" s="858"/>
      <c r="AM124" s="858"/>
      <c r="AN124" s="858"/>
      <c r="AO124" s="859"/>
      <c r="AP124" s="905" t="s">
        <v>130</v>
      </c>
      <c r="AQ124" s="906"/>
      <c r="AR124" s="906"/>
      <c r="AS124" s="906"/>
      <c r="AT124" s="907"/>
      <c r="AU124" s="908" t="s">
        <v>468</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117.1</v>
      </c>
      <c r="BR124" s="912"/>
      <c r="BS124" s="912"/>
      <c r="BT124" s="912"/>
      <c r="BU124" s="912"/>
      <c r="BV124" s="912">
        <v>128</v>
      </c>
      <c r="BW124" s="912"/>
      <c r="BX124" s="912"/>
      <c r="BY124" s="912"/>
      <c r="BZ124" s="912"/>
      <c r="CA124" s="912">
        <v>127.4</v>
      </c>
      <c r="CB124" s="912"/>
      <c r="CC124" s="912"/>
      <c r="CD124" s="912"/>
      <c r="CE124" s="912"/>
      <c r="CF124" s="802"/>
      <c r="CG124" s="803"/>
      <c r="CH124" s="803"/>
      <c r="CI124" s="803"/>
      <c r="CJ124" s="943"/>
      <c r="CK124" s="951"/>
      <c r="CL124" s="951"/>
      <c r="CM124" s="951"/>
      <c r="CN124" s="951"/>
      <c r="CO124" s="952"/>
      <c r="CP124" s="916" t="s">
        <v>469</v>
      </c>
      <c r="CQ124" s="917"/>
      <c r="CR124" s="917"/>
      <c r="CS124" s="917"/>
      <c r="CT124" s="917"/>
      <c r="CU124" s="917"/>
      <c r="CV124" s="917"/>
      <c r="CW124" s="917"/>
      <c r="CX124" s="917"/>
      <c r="CY124" s="917"/>
      <c r="CZ124" s="917"/>
      <c r="DA124" s="917"/>
      <c r="DB124" s="917"/>
      <c r="DC124" s="917"/>
      <c r="DD124" s="917"/>
      <c r="DE124" s="917"/>
      <c r="DF124" s="918"/>
      <c r="DG124" s="840" t="s">
        <v>130</v>
      </c>
      <c r="DH124" s="841"/>
      <c r="DI124" s="841"/>
      <c r="DJ124" s="841"/>
      <c r="DK124" s="842"/>
      <c r="DL124" s="843" t="s">
        <v>130</v>
      </c>
      <c r="DM124" s="841"/>
      <c r="DN124" s="841"/>
      <c r="DO124" s="841"/>
      <c r="DP124" s="842"/>
      <c r="DQ124" s="843" t="s">
        <v>130</v>
      </c>
      <c r="DR124" s="841"/>
      <c r="DS124" s="841"/>
      <c r="DT124" s="841"/>
      <c r="DU124" s="842"/>
      <c r="DV124" s="929" t="s">
        <v>130</v>
      </c>
      <c r="DW124" s="930"/>
      <c r="DX124" s="930"/>
      <c r="DY124" s="930"/>
      <c r="DZ124" s="931"/>
    </row>
    <row r="125" spans="1:130" s="246" customFormat="1" ht="26.25" customHeight="1" x14ac:dyDescent="0.2">
      <c r="A125" s="898"/>
      <c r="B125" s="899"/>
      <c r="C125" s="902" t="s">
        <v>455</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130</v>
      </c>
      <c r="AB125" s="858"/>
      <c r="AC125" s="858"/>
      <c r="AD125" s="858"/>
      <c r="AE125" s="859"/>
      <c r="AF125" s="860" t="s">
        <v>130</v>
      </c>
      <c r="AG125" s="858"/>
      <c r="AH125" s="858"/>
      <c r="AI125" s="858"/>
      <c r="AJ125" s="859"/>
      <c r="AK125" s="860" t="s">
        <v>130</v>
      </c>
      <c r="AL125" s="858"/>
      <c r="AM125" s="858"/>
      <c r="AN125" s="858"/>
      <c r="AO125" s="859"/>
      <c r="AP125" s="905" t="s">
        <v>130</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470</v>
      </c>
      <c r="CL125" s="933"/>
      <c r="CM125" s="933"/>
      <c r="CN125" s="933"/>
      <c r="CO125" s="934"/>
      <c r="CP125" s="941" t="s">
        <v>471</v>
      </c>
      <c r="CQ125" s="886"/>
      <c r="CR125" s="886"/>
      <c r="CS125" s="886"/>
      <c r="CT125" s="886"/>
      <c r="CU125" s="886"/>
      <c r="CV125" s="886"/>
      <c r="CW125" s="886"/>
      <c r="CX125" s="886"/>
      <c r="CY125" s="886"/>
      <c r="CZ125" s="886"/>
      <c r="DA125" s="886"/>
      <c r="DB125" s="886"/>
      <c r="DC125" s="886"/>
      <c r="DD125" s="886"/>
      <c r="DE125" s="886"/>
      <c r="DF125" s="887"/>
      <c r="DG125" s="942" t="s">
        <v>130</v>
      </c>
      <c r="DH125" s="923"/>
      <c r="DI125" s="923"/>
      <c r="DJ125" s="923"/>
      <c r="DK125" s="923"/>
      <c r="DL125" s="923" t="s">
        <v>130</v>
      </c>
      <c r="DM125" s="923"/>
      <c r="DN125" s="923"/>
      <c r="DO125" s="923"/>
      <c r="DP125" s="923"/>
      <c r="DQ125" s="923" t="s">
        <v>130</v>
      </c>
      <c r="DR125" s="923"/>
      <c r="DS125" s="923"/>
      <c r="DT125" s="923"/>
      <c r="DU125" s="923"/>
      <c r="DV125" s="924" t="s">
        <v>130</v>
      </c>
      <c r="DW125" s="924"/>
      <c r="DX125" s="924"/>
      <c r="DY125" s="924"/>
      <c r="DZ125" s="925"/>
    </row>
    <row r="126" spans="1:130" s="246" customFormat="1" ht="26.25" customHeight="1" thickBot="1" x14ac:dyDescent="0.25">
      <c r="A126" s="898"/>
      <c r="B126" s="899"/>
      <c r="C126" s="902" t="s">
        <v>457</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50468</v>
      </c>
      <c r="AB126" s="858"/>
      <c r="AC126" s="858"/>
      <c r="AD126" s="858"/>
      <c r="AE126" s="859"/>
      <c r="AF126" s="860">
        <v>28266</v>
      </c>
      <c r="AG126" s="858"/>
      <c r="AH126" s="858"/>
      <c r="AI126" s="858"/>
      <c r="AJ126" s="859"/>
      <c r="AK126" s="860" t="s">
        <v>130</v>
      </c>
      <c r="AL126" s="858"/>
      <c r="AM126" s="858"/>
      <c r="AN126" s="858"/>
      <c r="AO126" s="859"/>
      <c r="AP126" s="905" t="s">
        <v>130</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472</v>
      </c>
      <c r="CQ126" s="828"/>
      <c r="CR126" s="828"/>
      <c r="CS126" s="828"/>
      <c r="CT126" s="828"/>
      <c r="CU126" s="828"/>
      <c r="CV126" s="828"/>
      <c r="CW126" s="828"/>
      <c r="CX126" s="828"/>
      <c r="CY126" s="828"/>
      <c r="CZ126" s="828"/>
      <c r="DA126" s="828"/>
      <c r="DB126" s="828"/>
      <c r="DC126" s="828"/>
      <c r="DD126" s="828"/>
      <c r="DE126" s="828"/>
      <c r="DF126" s="829"/>
      <c r="DG126" s="894" t="s">
        <v>130</v>
      </c>
      <c r="DH126" s="895"/>
      <c r="DI126" s="895"/>
      <c r="DJ126" s="895"/>
      <c r="DK126" s="895"/>
      <c r="DL126" s="895" t="s">
        <v>130</v>
      </c>
      <c r="DM126" s="895"/>
      <c r="DN126" s="895"/>
      <c r="DO126" s="895"/>
      <c r="DP126" s="895"/>
      <c r="DQ126" s="895" t="s">
        <v>130</v>
      </c>
      <c r="DR126" s="895"/>
      <c r="DS126" s="895"/>
      <c r="DT126" s="895"/>
      <c r="DU126" s="895"/>
      <c r="DV126" s="872" t="s">
        <v>130</v>
      </c>
      <c r="DW126" s="872"/>
      <c r="DX126" s="872"/>
      <c r="DY126" s="872"/>
      <c r="DZ126" s="873"/>
    </row>
    <row r="127" spans="1:130" s="246" customFormat="1" ht="26.25" customHeight="1" x14ac:dyDescent="0.2">
      <c r="A127" s="900"/>
      <c r="B127" s="901"/>
      <c r="C127" s="919" t="s">
        <v>473</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199</v>
      </c>
      <c r="AB127" s="858"/>
      <c r="AC127" s="858"/>
      <c r="AD127" s="858"/>
      <c r="AE127" s="859"/>
      <c r="AF127" s="860">
        <v>1238</v>
      </c>
      <c r="AG127" s="858"/>
      <c r="AH127" s="858"/>
      <c r="AI127" s="858"/>
      <c r="AJ127" s="859"/>
      <c r="AK127" s="860">
        <v>1255</v>
      </c>
      <c r="AL127" s="858"/>
      <c r="AM127" s="858"/>
      <c r="AN127" s="858"/>
      <c r="AO127" s="859"/>
      <c r="AP127" s="905">
        <v>0</v>
      </c>
      <c r="AQ127" s="906"/>
      <c r="AR127" s="906"/>
      <c r="AS127" s="906"/>
      <c r="AT127" s="907"/>
      <c r="AU127" s="282"/>
      <c r="AV127" s="282"/>
      <c r="AW127" s="282"/>
      <c r="AX127" s="922" t="s">
        <v>474</v>
      </c>
      <c r="AY127" s="890"/>
      <c r="AZ127" s="890"/>
      <c r="BA127" s="890"/>
      <c r="BB127" s="890"/>
      <c r="BC127" s="890"/>
      <c r="BD127" s="890"/>
      <c r="BE127" s="891"/>
      <c r="BF127" s="889" t="s">
        <v>475</v>
      </c>
      <c r="BG127" s="890"/>
      <c r="BH127" s="890"/>
      <c r="BI127" s="890"/>
      <c r="BJ127" s="890"/>
      <c r="BK127" s="890"/>
      <c r="BL127" s="891"/>
      <c r="BM127" s="889" t="s">
        <v>476</v>
      </c>
      <c r="BN127" s="890"/>
      <c r="BO127" s="890"/>
      <c r="BP127" s="890"/>
      <c r="BQ127" s="890"/>
      <c r="BR127" s="890"/>
      <c r="BS127" s="891"/>
      <c r="BT127" s="889" t="s">
        <v>477</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478</v>
      </c>
      <c r="CQ127" s="828"/>
      <c r="CR127" s="828"/>
      <c r="CS127" s="828"/>
      <c r="CT127" s="828"/>
      <c r="CU127" s="828"/>
      <c r="CV127" s="828"/>
      <c r="CW127" s="828"/>
      <c r="CX127" s="828"/>
      <c r="CY127" s="828"/>
      <c r="CZ127" s="828"/>
      <c r="DA127" s="828"/>
      <c r="DB127" s="828"/>
      <c r="DC127" s="828"/>
      <c r="DD127" s="828"/>
      <c r="DE127" s="828"/>
      <c r="DF127" s="829"/>
      <c r="DG127" s="894" t="s">
        <v>130</v>
      </c>
      <c r="DH127" s="895"/>
      <c r="DI127" s="895"/>
      <c r="DJ127" s="895"/>
      <c r="DK127" s="895"/>
      <c r="DL127" s="895" t="s">
        <v>130</v>
      </c>
      <c r="DM127" s="895"/>
      <c r="DN127" s="895"/>
      <c r="DO127" s="895"/>
      <c r="DP127" s="895"/>
      <c r="DQ127" s="895" t="s">
        <v>130</v>
      </c>
      <c r="DR127" s="895"/>
      <c r="DS127" s="895"/>
      <c r="DT127" s="895"/>
      <c r="DU127" s="895"/>
      <c r="DV127" s="872" t="s">
        <v>130</v>
      </c>
      <c r="DW127" s="872"/>
      <c r="DX127" s="872"/>
      <c r="DY127" s="872"/>
      <c r="DZ127" s="873"/>
    </row>
    <row r="128" spans="1:130" s="246" customFormat="1" ht="26.25" customHeight="1" thickBot="1" x14ac:dyDescent="0.25">
      <c r="A128" s="874" t="s">
        <v>479</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480</v>
      </c>
      <c r="X128" s="876"/>
      <c r="Y128" s="876"/>
      <c r="Z128" s="877"/>
      <c r="AA128" s="878">
        <v>172381</v>
      </c>
      <c r="AB128" s="879"/>
      <c r="AC128" s="879"/>
      <c r="AD128" s="879"/>
      <c r="AE128" s="880"/>
      <c r="AF128" s="881">
        <v>165472</v>
      </c>
      <c r="AG128" s="879"/>
      <c r="AH128" s="879"/>
      <c r="AI128" s="879"/>
      <c r="AJ128" s="880"/>
      <c r="AK128" s="881">
        <v>156814</v>
      </c>
      <c r="AL128" s="879"/>
      <c r="AM128" s="879"/>
      <c r="AN128" s="879"/>
      <c r="AO128" s="880"/>
      <c r="AP128" s="882"/>
      <c r="AQ128" s="883"/>
      <c r="AR128" s="883"/>
      <c r="AS128" s="883"/>
      <c r="AT128" s="884"/>
      <c r="AU128" s="282"/>
      <c r="AV128" s="282"/>
      <c r="AW128" s="282"/>
      <c r="AX128" s="885" t="s">
        <v>481</v>
      </c>
      <c r="AY128" s="886"/>
      <c r="AZ128" s="886"/>
      <c r="BA128" s="886"/>
      <c r="BB128" s="886"/>
      <c r="BC128" s="886"/>
      <c r="BD128" s="886"/>
      <c r="BE128" s="887"/>
      <c r="BF128" s="864" t="s">
        <v>130</v>
      </c>
      <c r="BG128" s="865"/>
      <c r="BH128" s="865"/>
      <c r="BI128" s="865"/>
      <c r="BJ128" s="865"/>
      <c r="BK128" s="865"/>
      <c r="BL128" s="888"/>
      <c r="BM128" s="864">
        <v>11.98</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482</v>
      </c>
      <c r="CQ128" s="806"/>
      <c r="CR128" s="806"/>
      <c r="CS128" s="806"/>
      <c r="CT128" s="806"/>
      <c r="CU128" s="806"/>
      <c r="CV128" s="806"/>
      <c r="CW128" s="806"/>
      <c r="CX128" s="806"/>
      <c r="CY128" s="806"/>
      <c r="CZ128" s="806"/>
      <c r="DA128" s="806"/>
      <c r="DB128" s="806"/>
      <c r="DC128" s="806"/>
      <c r="DD128" s="806"/>
      <c r="DE128" s="806"/>
      <c r="DF128" s="807"/>
      <c r="DG128" s="868" t="s">
        <v>130</v>
      </c>
      <c r="DH128" s="869"/>
      <c r="DI128" s="869"/>
      <c r="DJ128" s="869"/>
      <c r="DK128" s="869"/>
      <c r="DL128" s="869" t="s">
        <v>130</v>
      </c>
      <c r="DM128" s="869"/>
      <c r="DN128" s="869"/>
      <c r="DO128" s="869"/>
      <c r="DP128" s="869"/>
      <c r="DQ128" s="869" t="s">
        <v>130</v>
      </c>
      <c r="DR128" s="869"/>
      <c r="DS128" s="869"/>
      <c r="DT128" s="869"/>
      <c r="DU128" s="869"/>
      <c r="DV128" s="870" t="s">
        <v>130</v>
      </c>
      <c r="DW128" s="870"/>
      <c r="DX128" s="870"/>
      <c r="DY128" s="870"/>
      <c r="DZ128" s="871"/>
    </row>
    <row r="129" spans="1:131" s="246" customFormat="1" ht="26.25" customHeight="1" x14ac:dyDescent="0.2">
      <c r="A129" s="852" t="s">
        <v>108</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483</v>
      </c>
      <c r="X129" s="855"/>
      <c r="Y129" s="855"/>
      <c r="Z129" s="856"/>
      <c r="AA129" s="857">
        <v>28187254</v>
      </c>
      <c r="AB129" s="858"/>
      <c r="AC129" s="858"/>
      <c r="AD129" s="858"/>
      <c r="AE129" s="859"/>
      <c r="AF129" s="860">
        <v>27159078</v>
      </c>
      <c r="AG129" s="858"/>
      <c r="AH129" s="858"/>
      <c r="AI129" s="858"/>
      <c r="AJ129" s="859"/>
      <c r="AK129" s="860">
        <v>26668527</v>
      </c>
      <c r="AL129" s="858"/>
      <c r="AM129" s="858"/>
      <c r="AN129" s="858"/>
      <c r="AO129" s="859"/>
      <c r="AP129" s="861"/>
      <c r="AQ129" s="862"/>
      <c r="AR129" s="862"/>
      <c r="AS129" s="862"/>
      <c r="AT129" s="863"/>
      <c r="AU129" s="284"/>
      <c r="AV129" s="284"/>
      <c r="AW129" s="284"/>
      <c r="AX129" s="827" t="s">
        <v>484</v>
      </c>
      <c r="AY129" s="828"/>
      <c r="AZ129" s="828"/>
      <c r="BA129" s="828"/>
      <c r="BB129" s="828"/>
      <c r="BC129" s="828"/>
      <c r="BD129" s="828"/>
      <c r="BE129" s="829"/>
      <c r="BF129" s="847" t="s">
        <v>130</v>
      </c>
      <c r="BG129" s="848"/>
      <c r="BH129" s="848"/>
      <c r="BI129" s="848"/>
      <c r="BJ129" s="848"/>
      <c r="BK129" s="848"/>
      <c r="BL129" s="849"/>
      <c r="BM129" s="847">
        <v>16.98</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2">
      <c r="A130" s="852" t="s">
        <v>485</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486</v>
      </c>
      <c r="X130" s="855"/>
      <c r="Y130" s="855"/>
      <c r="Z130" s="856"/>
      <c r="AA130" s="857">
        <v>6509312</v>
      </c>
      <c r="AB130" s="858"/>
      <c r="AC130" s="858"/>
      <c r="AD130" s="858"/>
      <c r="AE130" s="859"/>
      <c r="AF130" s="860">
        <v>6565687</v>
      </c>
      <c r="AG130" s="858"/>
      <c r="AH130" s="858"/>
      <c r="AI130" s="858"/>
      <c r="AJ130" s="859"/>
      <c r="AK130" s="860">
        <v>6330979</v>
      </c>
      <c r="AL130" s="858"/>
      <c r="AM130" s="858"/>
      <c r="AN130" s="858"/>
      <c r="AO130" s="859"/>
      <c r="AP130" s="861"/>
      <c r="AQ130" s="862"/>
      <c r="AR130" s="862"/>
      <c r="AS130" s="862"/>
      <c r="AT130" s="863"/>
      <c r="AU130" s="284"/>
      <c r="AV130" s="284"/>
      <c r="AW130" s="284"/>
      <c r="AX130" s="827" t="s">
        <v>487</v>
      </c>
      <c r="AY130" s="828"/>
      <c r="AZ130" s="828"/>
      <c r="BA130" s="828"/>
      <c r="BB130" s="828"/>
      <c r="BC130" s="828"/>
      <c r="BD130" s="828"/>
      <c r="BE130" s="829"/>
      <c r="BF130" s="830">
        <v>13.6</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5">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488</v>
      </c>
      <c r="X131" s="838"/>
      <c r="Y131" s="838"/>
      <c r="Z131" s="839"/>
      <c r="AA131" s="840">
        <v>21677942</v>
      </c>
      <c r="AB131" s="841"/>
      <c r="AC131" s="841"/>
      <c r="AD131" s="841"/>
      <c r="AE131" s="842"/>
      <c r="AF131" s="843">
        <v>20593391</v>
      </c>
      <c r="AG131" s="841"/>
      <c r="AH131" s="841"/>
      <c r="AI131" s="841"/>
      <c r="AJ131" s="842"/>
      <c r="AK131" s="843">
        <v>20337548</v>
      </c>
      <c r="AL131" s="841"/>
      <c r="AM131" s="841"/>
      <c r="AN131" s="841"/>
      <c r="AO131" s="842"/>
      <c r="AP131" s="844"/>
      <c r="AQ131" s="845"/>
      <c r="AR131" s="845"/>
      <c r="AS131" s="845"/>
      <c r="AT131" s="846"/>
      <c r="AU131" s="284"/>
      <c r="AV131" s="284"/>
      <c r="AW131" s="284"/>
      <c r="AX131" s="805" t="s">
        <v>489</v>
      </c>
      <c r="AY131" s="806"/>
      <c r="AZ131" s="806"/>
      <c r="BA131" s="806"/>
      <c r="BB131" s="806"/>
      <c r="BC131" s="806"/>
      <c r="BD131" s="806"/>
      <c r="BE131" s="807"/>
      <c r="BF131" s="808">
        <v>127.4</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2">
      <c r="A132" s="814" t="s">
        <v>490</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491</v>
      </c>
      <c r="W132" s="818"/>
      <c r="X132" s="818"/>
      <c r="Y132" s="818"/>
      <c r="Z132" s="819"/>
      <c r="AA132" s="820">
        <v>13.52206773</v>
      </c>
      <c r="AB132" s="821"/>
      <c r="AC132" s="821"/>
      <c r="AD132" s="821"/>
      <c r="AE132" s="822"/>
      <c r="AF132" s="823">
        <v>14.20287703</v>
      </c>
      <c r="AG132" s="821"/>
      <c r="AH132" s="821"/>
      <c r="AI132" s="821"/>
      <c r="AJ132" s="822"/>
      <c r="AK132" s="823">
        <v>13.35365994</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5">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492</v>
      </c>
      <c r="W133" s="797"/>
      <c r="X133" s="797"/>
      <c r="Y133" s="797"/>
      <c r="Z133" s="798"/>
      <c r="AA133" s="799">
        <v>13.4</v>
      </c>
      <c r="AB133" s="800"/>
      <c r="AC133" s="800"/>
      <c r="AD133" s="800"/>
      <c r="AE133" s="801"/>
      <c r="AF133" s="799">
        <v>13.6</v>
      </c>
      <c r="AG133" s="800"/>
      <c r="AH133" s="800"/>
      <c r="AI133" s="800"/>
      <c r="AJ133" s="801"/>
      <c r="AK133" s="799">
        <v>13.6</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2">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4" hidden="1" x14ac:dyDescent="0.2">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2"/>
  </sheetData>
  <sheetProtection algorithmName="SHA-512" hashValue="SFy637hXHq/1+lnnBzRzratbyye+wiV8SivagtoN5c5PnjCENDCk/oUS0YEqIAAgESlMbX289kfyRXZBYaGfCg==" saltValue="B5oeJl0QQQ8ijEK1CzCjE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2"/>
  <cols>
    <col min="1" max="120" width="2.77734375" style="291" customWidth="1"/>
    <col min="121" max="121" width="0" style="290" hidden="1" customWidth="1"/>
    <col min="122" max="16384" width="9" style="290" hidden="1"/>
  </cols>
  <sheetData>
    <row r="1" spans="1:120" ht="13.2" x14ac:dyDescent="0.2">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0"/>
    </row>
    <row r="17" spans="119:120" ht="13.2" x14ac:dyDescent="0.2">
      <c r="DP17" s="290"/>
    </row>
    <row r="18" spans="119:120" ht="13.2" x14ac:dyDescent="0.2"/>
    <row r="19" spans="119:120" ht="13.2" x14ac:dyDescent="0.2"/>
    <row r="20" spans="119:120" ht="13.2" x14ac:dyDescent="0.2">
      <c r="DO20" s="290"/>
      <c r="DP20" s="290"/>
    </row>
    <row r="21" spans="119:120" ht="13.2" x14ac:dyDescent="0.2">
      <c r="DP21" s="290"/>
    </row>
    <row r="22" spans="119:120" ht="13.2" x14ac:dyDescent="0.2"/>
    <row r="23" spans="119:120" ht="13.2" x14ac:dyDescent="0.2">
      <c r="DO23" s="290"/>
      <c r="DP23" s="290"/>
    </row>
    <row r="24" spans="119:120" ht="13.2" x14ac:dyDescent="0.2">
      <c r="DP24" s="290"/>
    </row>
    <row r="25" spans="119:120" ht="13.2" x14ac:dyDescent="0.2">
      <c r="DP25" s="290"/>
    </row>
    <row r="26" spans="119:120" ht="13.2" x14ac:dyDescent="0.2">
      <c r="DO26" s="290"/>
      <c r="DP26" s="290"/>
    </row>
    <row r="27" spans="119:120" ht="13.2" x14ac:dyDescent="0.2"/>
    <row r="28" spans="119:120" ht="13.2" x14ac:dyDescent="0.2">
      <c r="DO28" s="290"/>
      <c r="DP28" s="290"/>
    </row>
    <row r="29" spans="119:120" ht="13.2" x14ac:dyDescent="0.2">
      <c r="DP29" s="290"/>
    </row>
    <row r="30" spans="119:120" ht="13.2" x14ac:dyDescent="0.2"/>
    <row r="31" spans="119:120" ht="13.2" x14ac:dyDescent="0.2">
      <c r="DO31" s="290"/>
      <c r="DP31" s="290"/>
    </row>
    <row r="32" spans="119:120" ht="13.2" x14ac:dyDescent="0.2"/>
    <row r="33" spans="98:120" ht="13.2" x14ac:dyDescent="0.2">
      <c r="DO33" s="290"/>
      <c r="DP33" s="290"/>
    </row>
    <row r="34" spans="98:120" ht="13.2" x14ac:dyDescent="0.2">
      <c r="DM34" s="290"/>
    </row>
    <row r="35" spans="98:120" ht="13.2" x14ac:dyDescent="0.2">
      <c r="CT35" s="290"/>
      <c r="CU35" s="290"/>
      <c r="CV35" s="290"/>
      <c r="CY35" s="290"/>
      <c r="CZ35" s="290"/>
      <c r="DA35" s="290"/>
      <c r="DD35" s="290"/>
      <c r="DE35" s="290"/>
      <c r="DF35" s="290"/>
      <c r="DI35" s="290"/>
      <c r="DJ35" s="290"/>
      <c r="DK35" s="290"/>
      <c r="DM35" s="290"/>
      <c r="DN35" s="290"/>
      <c r="DO35" s="290"/>
      <c r="DP35" s="290"/>
    </row>
    <row r="36" spans="98:120" ht="13.2" x14ac:dyDescent="0.2"/>
    <row r="37" spans="98:120" ht="13.2" x14ac:dyDescent="0.2">
      <c r="CW37" s="290"/>
      <c r="DB37" s="290"/>
      <c r="DG37" s="290"/>
      <c r="DL37" s="290"/>
      <c r="DP37" s="290"/>
    </row>
    <row r="38" spans="98:120" ht="13.2" x14ac:dyDescent="0.2">
      <c r="CT38" s="290"/>
      <c r="CU38" s="290"/>
      <c r="CV38" s="290"/>
      <c r="CW38" s="290"/>
      <c r="CY38" s="290"/>
      <c r="CZ38" s="290"/>
      <c r="DA38" s="290"/>
      <c r="DB38" s="290"/>
      <c r="DD38" s="290"/>
      <c r="DE38" s="290"/>
      <c r="DF38" s="290"/>
      <c r="DG38" s="290"/>
      <c r="DI38" s="290"/>
      <c r="DJ38" s="290"/>
      <c r="DK38" s="290"/>
      <c r="DL38" s="290"/>
      <c r="DN38" s="290"/>
      <c r="DO38" s="290"/>
      <c r="DP38" s="290"/>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0"/>
      <c r="DO49" s="290"/>
      <c r="DP49" s="290"/>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0"/>
      <c r="CS63" s="290"/>
      <c r="CX63" s="290"/>
      <c r="DC63" s="290"/>
      <c r="DH63" s="290"/>
    </row>
    <row r="64" spans="22:120" ht="13.2" x14ac:dyDescent="0.2">
      <c r="V64" s="290"/>
    </row>
    <row r="65" spans="15:120" ht="13.2" x14ac:dyDescent="0.2">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ht="13.2" x14ac:dyDescent="0.2">
      <c r="Q66" s="290"/>
      <c r="S66" s="290"/>
      <c r="U66" s="290"/>
      <c r="DM66" s="290"/>
    </row>
    <row r="67" spans="15:120" ht="13.2" x14ac:dyDescent="0.2">
      <c r="O67" s="290"/>
      <c r="P67" s="290"/>
      <c r="R67" s="290"/>
      <c r="T67" s="290"/>
      <c r="Y67" s="290"/>
      <c r="CT67" s="290"/>
      <c r="CV67" s="290"/>
      <c r="CW67" s="290"/>
      <c r="CY67" s="290"/>
      <c r="DA67" s="290"/>
      <c r="DB67" s="290"/>
      <c r="DD67" s="290"/>
      <c r="DF67" s="290"/>
      <c r="DG67" s="290"/>
      <c r="DI67" s="290"/>
      <c r="DK67" s="290"/>
      <c r="DL67" s="290"/>
      <c r="DN67" s="290"/>
      <c r="DO67" s="290"/>
      <c r="DP67" s="290"/>
    </row>
    <row r="68" spans="15:120" ht="13.2" x14ac:dyDescent="0.2"/>
    <row r="69" spans="15:120" ht="13.2" x14ac:dyDescent="0.2"/>
    <row r="70" spans="15:120" ht="13.2" x14ac:dyDescent="0.2"/>
    <row r="71" spans="15:120" ht="13.2" x14ac:dyDescent="0.2"/>
    <row r="72" spans="15:120" ht="13.2" x14ac:dyDescent="0.2">
      <c r="DP72" s="290"/>
    </row>
    <row r="73" spans="15:120" ht="13.2" x14ac:dyDescent="0.2">
      <c r="DP73" s="290"/>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0"/>
      <c r="CX96" s="290"/>
      <c r="DC96" s="290"/>
      <c r="DH96" s="290"/>
    </row>
    <row r="97" spans="24:120" ht="13.2" x14ac:dyDescent="0.2">
      <c r="CS97" s="290"/>
      <c r="CX97" s="290"/>
      <c r="DC97" s="290"/>
      <c r="DH97" s="290"/>
      <c r="DP97" s="291" t="s">
        <v>493</v>
      </c>
    </row>
    <row r="98" spans="24:120" ht="13.2" hidden="1" x14ac:dyDescent="0.2">
      <c r="CS98" s="290"/>
      <c r="CX98" s="290"/>
      <c r="DC98" s="290"/>
      <c r="DH98" s="290"/>
    </row>
    <row r="99" spans="24:120" ht="13.2" hidden="1" x14ac:dyDescent="0.2">
      <c r="CS99" s="290"/>
      <c r="CX99" s="290"/>
      <c r="DC99" s="290"/>
      <c r="DH99" s="290"/>
    </row>
    <row r="100" spans="24:120" ht="13.2" hidden="1" x14ac:dyDescent="0.2"/>
    <row r="101" spans="24:120" ht="12" hidden="1" customHeight="1" x14ac:dyDescent="0.2">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2">
      <c r="CU102" s="290"/>
      <c r="CZ102" s="290"/>
      <c r="DE102" s="290"/>
      <c r="DJ102" s="290"/>
      <c r="DM102" s="290"/>
    </row>
    <row r="103" spans="24:120" ht="13.2" hidden="1" x14ac:dyDescent="0.2">
      <c r="CT103" s="290"/>
      <c r="CV103" s="290"/>
      <c r="CW103" s="290"/>
      <c r="CY103" s="290"/>
      <c r="DA103" s="290"/>
      <c r="DB103" s="290"/>
      <c r="DD103" s="290"/>
      <c r="DF103" s="290"/>
      <c r="DG103" s="290"/>
      <c r="DI103" s="290"/>
      <c r="DK103" s="290"/>
      <c r="DL103" s="290"/>
      <c r="DM103" s="290"/>
      <c r="DN103" s="290"/>
      <c r="DO103" s="290"/>
      <c r="DP103" s="290"/>
    </row>
    <row r="104" spans="24:120" ht="13.2" hidden="1" x14ac:dyDescent="0.2">
      <c r="CV104" s="290"/>
      <c r="CW104" s="290"/>
      <c r="DA104" s="290"/>
      <c r="DB104" s="290"/>
      <c r="DF104" s="290"/>
      <c r="DG104" s="290"/>
      <c r="DK104" s="290"/>
      <c r="DL104" s="290"/>
      <c r="DN104" s="290"/>
      <c r="DO104" s="290"/>
      <c r="DP104" s="290"/>
    </row>
    <row r="105" spans="24:120" ht="12.75" hidden="1" customHeight="1" x14ac:dyDescent="0.2"/>
    <row r="106" spans="24:120" ht="13.2" hidden="1" x14ac:dyDescent="0.2"/>
    <row r="107" spans="24:120" ht="13.2" hidden="1" x14ac:dyDescent="0.2"/>
    <row r="108" spans="24:120" ht="13.2" hidden="1" x14ac:dyDescent="0.2"/>
    <row r="109" spans="24:120" ht="13.2" hidden="1" x14ac:dyDescent="0.2"/>
    <row r="110" spans="24:120" ht="13.2" hidden="1" x14ac:dyDescent="0.2"/>
  </sheetData>
  <sheetProtection algorithmName="SHA-512" hashValue="rpqej7o+Wtmx1eNXybA2FlC0hizCz3OvXI8woYth5VR1gA4NBTA54akHVd4jikTlJWK0OYPSPeutyrkAeQ9O3w==" saltValue="Jz8RKXUY+wYoofbXWFP+B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2"/>
  <cols>
    <col min="1" max="116" width="2.6640625" style="291" customWidth="1"/>
    <col min="117" max="16384" width="9" style="290" hidden="1"/>
  </cols>
  <sheetData>
    <row r="1" spans="2:116" ht="13.2" x14ac:dyDescent="0.2">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ht="13.2" x14ac:dyDescent="0.2"/>
    <row r="3" spans="2:116" ht="13.2" x14ac:dyDescent="0.2"/>
    <row r="4" spans="2:116" ht="13.2" x14ac:dyDescent="0.2">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ht="13.2" x14ac:dyDescent="0.2">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ht="13.2" x14ac:dyDescent="0.2"/>
    <row r="20" spans="9:116" ht="13.2" x14ac:dyDescent="0.2"/>
    <row r="21" spans="9:116" ht="13.2" x14ac:dyDescent="0.2">
      <c r="DL21" s="290"/>
    </row>
    <row r="22" spans="9:116" ht="13.2" x14ac:dyDescent="0.2">
      <c r="DI22" s="290"/>
      <c r="DJ22" s="290"/>
      <c r="DK22" s="290"/>
      <c r="DL22" s="290"/>
    </row>
    <row r="23" spans="9:116" ht="13.2" x14ac:dyDescent="0.2">
      <c r="CY23" s="290"/>
      <c r="CZ23" s="290"/>
      <c r="DA23" s="290"/>
      <c r="DB23" s="290"/>
      <c r="DC23" s="290"/>
      <c r="DD23" s="290"/>
      <c r="DE23" s="290"/>
      <c r="DF23" s="290"/>
      <c r="DG23" s="290"/>
      <c r="DH23" s="290"/>
      <c r="DI23" s="290"/>
      <c r="DJ23" s="290"/>
      <c r="DK23" s="290"/>
      <c r="DL23" s="290"/>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0"/>
      <c r="DA35" s="290"/>
      <c r="DB35" s="290"/>
      <c r="DC35" s="290"/>
      <c r="DD35" s="290"/>
      <c r="DE35" s="290"/>
      <c r="DF35" s="290"/>
      <c r="DG35" s="290"/>
      <c r="DH35" s="290"/>
      <c r="DI35" s="290"/>
      <c r="DJ35" s="290"/>
      <c r="DK35" s="290"/>
      <c r="DL35" s="290"/>
    </row>
    <row r="36" spans="15:116" ht="13.2" x14ac:dyDescent="0.2"/>
    <row r="37" spans="15:116" ht="13.2" x14ac:dyDescent="0.2">
      <c r="DL37" s="290"/>
    </row>
    <row r="38" spans="15:116" ht="13.2" x14ac:dyDescent="0.2">
      <c r="DI38" s="290"/>
      <c r="DJ38" s="290"/>
      <c r="DK38" s="290"/>
      <c r="DL38" s="290"/>
    </row>
    <row r="39" spans="15:116" ht="13.2" x14ac:dyDescent="0.2"/>
    <row r="40" spans="15:116" ht="13.2" x14ac:dyDescent="0.2"/>
    <row r="41" spans="15:116" ht="13.2" x14ac:dyDescent="0.2"/>
    <row r="42" spans="15:116" ht="13.2" x14ac:dyDescent="0.2"/>
    <row r="43" spans="15:116" ht="13.2" x14ac:dyDescent="0.2">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ht="13.2" x14ac:dyDescent="0.2">
      <c r="DL44" s="290"/>
    </row>
    <row r="45" spans="15:116" ht="13.2" x14ac:dyDescent="0.2"/>
    <row r="46" spans="15:116" ht="13.2" x14ac:dyDescent="0.2">
      <c r="DA46" s="290"/>
      <c r="DB46" s="290"/>
      <c r="DC46" s="290"/>
      <c r="DD46" s="290"/>
      <c r="DE46" s="290"/>
      <c r="DF46" s="290"/>
      <c r="DG46" s="290"/>
      <c r="DH46" s="290"/>
      <c r="DI46" s="290"/>
      <c r="DJ46" s="290"/>
      <c r="DK46" s="290"/>
      <c r="DL46" s="290"/>
    </row>
    <row r="47" spans="15:116" ht="13.2" x14ac:dyDescent="0.2"/>
    <row r="48" spans="15:116" ht="13.2" x14ac:dyDescent="0.2"/>
    <row r="49" spans="104:116" ht="13.2" x14ac:dyDescent="0.2"/>
    <row r="50" spans="104:116" ht="13.2" x14ac:dyDescent="0.2">
      <c r="CZ50" s="290"/>
      <c r="DA50" s="290"/>
      <c r="DB50" s="290"/>
      <c r="DC50" s="290"/>
      <c r="DD50" s="290"/>
      <c r="DE50" s="290"/>
      <c r="DF50" s="290"/>
      <c r="DG50" s="290"/>
      <c r="DH50" s="290"/>
      <c r="DI50" s="290"/>
      <c r="DJ50" s="290"/>
      <c r="DK50" s="290"/>
      <c r="DL50" s="290"/>
    </row>
    <row r="51" spans="104:116" ht="13.2" x14ac:dyDescent="0.2"/>
    <row r="52" spans="104:116" ht="13.2" x14ac:dyDescent="0.2"/>
    <row r="53" spans="104:116" ht="13.2" x14ac:dyDescent="0.2">
      <c r="DL53" s="290"/>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0"/>
      <c r="DD67" s="290"/>
      <c r="DE67" s="290"/>
      <c r="DF67" s="290"/>
      <c r="DG67" s="290"/>
      <c r="DH67" s="290"/>
      <c r="DI67" s="290"/>
      <c r="DJ67" s="290"/>
      <c r="DK67" s="290"/>
      <c r="DL67" s="290"/>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5" hidden="1" customHeight="1" x14ac:dyDescent="0.2"/>
    <row r="91" ht="13.5" hidden="1" customHeight="1" x14ac:dyDescent="0.2"/>
    <row r="92" ht="13.5" hidden="1" customHeight="1" x14ac:dyDescent="0.2"/>
    <row r="93" ht="13.5" hidden="1" customHeight="1" x14ac:dyDescent="0.2"/>
    <row r="94" ht="13.5" hidden="1" customHeight="1" x14ac:dyDescent="0.2"/>
    <row r="95" ht="13.5" hidden="1" customHeight="1" x14ac:dyDescent="0.2"/>
    <row r="96" ht="13.5" hidden="1" customHeight="1" x14ac:dyDescent="0.2"/>
    <row r="97" ht="13.5" hidden="1" customHeight="1" x14ac:dyDescent="0.2"/>
    <row r="98" ht="13.5" hidden="1" customHeight="1" x14ac:dyDescent="0.2"/>
    <row r="99" ht="13.5" hidden="1" customHeight="1" x14ac:dyDescent="0.2"/>
    <row r="100" ht="13.5" hidden="1" customHeight="1" x14ac:dyDescent="0.2"/>
    <row r="101" ht="13.5" hidden="1" customHeight="1" x14ac:dyDescent="0.2"/>
    <row r="102" ht="13.5" hidden="1" customHeight="1" x14ac:dyDescent="0.2"/>
    <row r="103" ht="13.5" hidden="1" customHeight="1" x14ac:dyDescent="0.2"/>
  </sheetData>
  <sheetProtection algorithmName="SHA-512" hashValue="poHgny7BrLq6tqk6sWhXMeB4NizDlbdveCKOKBHTOB0Wc42J2dzyAn/yExtOMSoMrOI5ks9qQ7eFXAsMyLdneQ==" saltValue="WOiOGF7M1wYJ1lW0k8shY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2"/>
  <cols>
    <col min="1" max="36" width="2.44140625" style="292" customWidth="1"/>
    <col min="37" max="44" width="17" style="292" customWidth="1"/>
    <col min="45" max="45" width="6.109375" style="299" customWidth="1"/>
    <col min="46" max="46" width="3" style="297" customWidth="1"/>
    <col min="47" max="47" width="19.109375" style="292" hidden="1" customWidth="1"/>
    <col min="48" max="52" width="12.6640625" style="292" hidden="1" customWidth="1"/>
    <col min="53" max="16384" width="8.6640625" style="292" hidden="1"/>
  </cols>
  <sheetData>
    <row r="1" spans="1:46" ht="13.2" x14ac:dyDescent="0.2">
      <c r="AS1" s="293"/>
      <c r="AT1" s="293"/>
    </row>
    <row r="2" spans="1:46" ht="13.2" x14ac:dyDescent="0.2">
      <c r="AS2" s="293"/>
      <c r="AT2" s="293"/>
    </row>
    <row r="3" spans="1:46" ht="13.2" x14ac:dyDescent="0.2">
      <c r="AS3" s="293"/>
      <c r="AT3" s="293"/>
    </row>
    <row r="4" spans="1:46" ht="13.2" x14ac:dyDescent="0.2">
      <c r="AS4" s="293"/>
      <c r="AT4" s="293"/>
    </row>
    <row r="5" spans="1:46" ht="16.2" x14ac:dyDescent="0.2">
      <c r="A5" s="294" t="s">
        <v>494</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ht="13.2" x14ac:dyDescent="0.2">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495</v>
      </c>
      <c r="AL6" s="298"/>
      <c r="AM6" s="298"/>
      <c r="AN6" s="298"/>
      <c r="AO6" s="293"/>
      <c r="AP6" s="293"/>
      <c r="AQ6" s="293"/>
      <c r="AR6" s="293"/>
    </row>
    <row r="7" spans="1:46" ht="13.2" x14ac:dyDescent="0.2">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496</v>
      </c>
      <c r="AP7" s="303"/>
      <c r="AQ7" s="304" t="s">
        <v>497</v>
      </c>
      <c r="AR7" s="305"/>
    </row>
    <row r="8" spans="1:46" ht="13.2" x14ac:dyDescent="0.2">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498</v>
      </c>
      <c r="AQ8" s="310" t="s">
        <v>499</v>
      </c>
      <c r="AR8" s="311" t="s">
        <v>500</v>
      </c>
    </row>
    <row r="9" spans="1:46" ht="13.2" x14ac:dyDescent="0.2">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501</v>
      </c>
      <c r="AL9" s="1227"/>
      <c r="AM9" s="1227"/>
      <c r="AN9" s="1228"/>
      <c r="AO9" s="312">
        <v>7060983</v>
      </c>
      <c r="AP9" s="312">
        <v>127609</v>
      </c>
      <c r="AQ9" s="313">
        <v>72852</v>
      </c>
      <c r="AR9" s="314">
        <v>75.2</v>
      </c>
    </row>
    <row r="10" spans="1:46" ht="13.2" x14ac:dyDescent="0.2">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502</v>
      </c>
      <c r="AL10" s="1227"/>
      <c r="AM10" s="1227"/>
      <c r="AN10" s="1228"/>
      <c r="AO10" s="315">
        <v>494020</v>
      </c>
      <c r="AP10" s="315">
        <v>8928</v>
      </c>
      <c r="AQ10" s="316">
        <v>5779</v>
      </c>
      <c r="AR10" s="317">
        <v>54.5</v>
      </c>
    </row>
    <row r="11" spans="1:46" ht="13.5" customHeight="1" x14ac:dyDescent="0.2">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503</v>
      </c>
      <c r="AL11" s="1227"/>
      <c r="AM11" s="1227"/>
      <c r="AN11" s="1228"/>
      <c r="AO11" s="315">
        <v>35655</v>
      </c>
      <c r="AP11" s="315">
        <v>644</v>
      </c>
      <c r="AQ11" s="316">
        <v>5205</v>
      </c>
      <c r="AR11" s="317">
        <v>-87.6</v>
      </c>
    </row>
    <row r="12" spans="1:46" ht="13.5" customHeight="1" x14ac:dyDescent="0.2">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504</v>
      </c>
      <c r="AL12" s="1227"/>
      <c r="AM12" s="1227"/>
      <c r="AN12" s="1228"/>
      <c r="AO12" s="315">
        <v>31997</v>
      </c>
      <c r="AP12" s="315">
        <v>578</v>
      </c>
      <c r="AQ12" s="316">
        <v>1186</v>
      </c>
      <c r="AR12" s="317">
        <v>-51.3</v>
      </c>
    </row>
    <row r="13" spans="1:46" ht="13.5" customHeight="1" x14ac:dyDescent="0.2">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505</v>
      </c>
      <c r="AL13" s="1227"/>
      <c r="AM13" s="1227"/>
      <c r="AN13" s="1228"/>
      <c r="AO13" s="315" t="s">
        <v>506</v>
      </c>
      <c r="AP13" s="315" t="s">
        <v>506</v>
      </c>
      <c r="AQ13" s="316">
        <v>2</v>
      </c>
      <c r="AR13" s="317" t="s">
        <v>506</v>
      </c>
    </row>
    <row r="14" spans="1:46" ht="13.5" customHeight="1" x14ac:dyDescent="0.2">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507</v>
      </c>
      <c r="AL14" s="1227"/>
      <c r="AM14" s="1227"/>
      <c r="AN14" s="1228"/>
      <c r="AO14" s="315">
        <v>340216</v>
      </c>
      <c r="AP14" s="315">
        <v>6149</v>
      </c>
      <c r="AQ14" s="316">
        <v>3005</v>
      </c>
      <c r="AR14" s="317">
        <v>104.6</v>
      </c>
    </row>
    <row r="15" spans="1:46" ht="13.5" customHeight="1" x14ac:dyDescent="0.2">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508</v>
      </c>
      <c r="AL15" s="1227"/>
      <c r="AM15" s="1227"/>
      <c r="AN15" s="1228"/>
      <c r="AO15" s="315">
        <v>151088</v>
      </c>
      <c r="AP15" s="315">
        <v>2731</v>
      </c>
      <c r="AQ15" s="316">
        <v>1720</v>
      </c>
      <c r="AR15" s="317">
        <v>58.8</v>
      </c>
    </row>
    <row r="16" spans="1:46" ht="13.2" x14ac:dyDescent="0.2">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509</v>
      </c>
      <c r="AL16" s="1230"/>
      <c r="AM16" s="1230"/>
      <c r="AN16" s="1231"/>
      <c r="AO16" s="315">
        <v>-684854</v>
      </c>
      <c r="AP16" s="315">
        <v>-12377</v>
      </c>
      <c r="AQ16" s="316">
        <v>-6900</v>
      </c>
      <c r="AR16" s="317">
        <v>79.400000000000006</v>
      </c>
    </row>
    <row r="17" spans="1:46" ht="13.2" x14ac:dyDescent="0.2">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185</v>
      </c>
      <c r="AL17" s="1230"/>
      <c r="AM17" s="1230"/>
      <c r="AN17" s="1231"/>
      <c r="AO17" s="315">
        <v>7429105</v>
      </c>
      <c r="AP17" s="315">
        <v>134262</v>
      </c>
      <c r="AQ17" s="316">
        <v>82850</v>
      </c>
      <c r="AR17" s="317">
        <v>62.1</v>
      </c>
    </row>
    <row r="18" spans="1:46" ht="13.2" x14ac:dyDescent="0.2">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ht="13.2" x14ac:dyDescent="0.2">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510</v>
      </c>
      <c r="AL19" s="293"/>
      <c r="AM19" s="293"/>
      <c r="AN19" s="293"/>
      <c r="AO19" s="293"/>
      <c r="AP19" s="293"/>
      <c r="AQ19" s="293"/>
      <c r="AR19" s="293"/>
    </row>
    <row r="20" spans="1:46" ht="13.2" x14ac:dyDescent="0.2">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511</v>
      </c>
      <c r="AP20" s="323" t="s">
        <v>512</v>
      </c>
      <c r="AQ20" s="324" t="s">
        <v>513</v>
      </c>
      <c r="AR20" s="325"/>
    </row>
    <row r="21" spans="1:46" s="331" customFormat="1" ht="13.2" x14ac:dyDescent="0.2">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514</v>
      </c>
      <c r="AL21" s="1224"/>
      <c r="AM21" s="1224"/>
      <c r="AN21" s="1225"/>
      <c r="AO21" s="327">
        <v>16.010000000000002</v>
      </c>
      <c r="AP21" s="328">
        <v>8.1999999999999993</v>
      </c>
      <c r="AQ21" s="329">
        <v>7.81</v>
      </c>
      <c r="AR21" s="298"/>
      <c r="AS21" s="330"/>
      <c r="AT21" s="326"/>
    </row>
    <row r="22" spans="1:46" s="331" customFormat="1" ht="13.2" x14ac:dyDescent="0.2">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515</v>
      </c>
      <c r="AL22" s="1224"/>
      <c r="AM22" s="1224"/>
      <c r="AN22" s="1225"/>
      <c r="AO22" s="332">
        <v>91.7</v>
      </c>
      <c r="AP22" s="333">
        <v>97.9</v>
      </c>
      <c r="AQ22" s="334">
        <v>-6.2</v>
      </c>
      <c r="AR22" s="318"/>
      <c r="AS22" s="330"/>
      <c r="AT22" s="326"/>
    </row>
    <row r="23" spans="1:46" s="331" customFormat="1" ht="13.2" x14ac:dyDescent="0.2">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ht="13.2" x14ac:dyDescent="0.2">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ht="13.2" x14ac:dyDescent="0.2">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ht="13.2" x14ac:dyDescent="0.2">
      <c r="A26" s="298" t="s">
        <v>516</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ht="13.2" x14ac:dyDescent="0.2">
      <c r="A27" s="339"/>
      <c r="AO27" s="293"/>
      <c r="AP27" s="293"/>
      <c r="AQ27" s="293"/>
      <c r="AR27" s="293"/>
      <c r="AS27" s="293"/>
      <c r="AT27" s="293"/>
    </row>
    <row r="28" spans="1:46" ht="16.2" x14ac:dyDescent="0.2">
      <c r="A28" s="294" t="s">
        <v>517</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ht="13.2" x14ac:dyDescent="0.2">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518</v>
      </c>
      <c r="AL29" s="298"/>
      <c r="AM29" s="298"/>
      <c r="AN29" s="298"/>
      <c r="AO29" s="293"/>
      <c r="AP29" s="293"/>
      <c r="AQ29" s="293"/>
      <c r="AR29" s="293"/>
      <c r="AS29" s="341"/>
    </row>
    <row r="30" spans="1:46" ht="13.2" x14ac:dyDescent="0.2">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496</v>
      </c>
      <c r="AP30" s="303"/>
      <c r="AQ30" s="304" t="s">
        <v>497</v>
      </c>
      <c r="AR30" s="305"/>
    </row>
    <row r="31" spans="1:46" ht="13.2" x14ac:dyDescent="0.2">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498</v>
      </c>
      <c r="AQ31" s="310" t="s">
        <v>499</v>
      </c>
      <c r="AR31" s="311" t="s">
        <v>500</v>
      </c>
    </row>
    <row r="32" spans="1:46" ht="27" customHeight="1" x14ac:dyDescent="0.2">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519</v>
      </c>
      <c r="AL32" s="1215"/>
      <c r="AM32" s="1215"/>
      <c r="AN32" s="1216"/>
      <c r="AO32" s="342">
        <v>6945660</v>
      </c>
      <c r="AP32" s="342">
        <v>125525</v>
      </c>
      <c r="AQ32" s="343">
        <v>53769</v>
      </c>
      <c r="AR32" s="344">
        <v>133.5</v>
      </c>
    </row>
    <row r="33" spans="1:46" ht="13.5" customHeight="1" x14ac:dyDescent="0.2">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520</v>
      </c>
      <c r="AL33" s="1215"/>
      <c r="AM33" s="1215"/>
      <c r="AN33" s="1216"/>
      <c r="AO33" s="342" t="s">
        <v>506</v>
      </c>
      <c r="AP33" s="342" t="s">
        <v>506</v>
      </c>
      <c r="AQ33" s="343" t="s">
        <v>506</v>
      </c>
      <c r="AR33" s="344" t="s">
        <v>506</v>
      </c>
    </row>
    <row r="34" spans="1:46" ht="27" customHeight="1" x14ac:dyDescent="0.2">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521</v>
      </c>
      <c r="AL34" s="1215"/>
      <c r="AM34" s="1215"/>
      <c r="AN34" s="1216"/>
      <c r="AO34" s="342" t="s">
        <v>506</v>
      </c>
      <c r="AP34" s="342" t="s">
        <v>506</v>
      </c>
      <c r="AQ34" s="343">
        <v>30</v>
      </c>
      <c r="AR34" s="344" t="s">
        <v>506</v>
      </c>
    </row>
    <row r="35" spans="1:46" ht="27" customHeight="1" x14ac:dyDescent="0.2">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522</v>
      </c>
      <c r="AL35" s="1215"/>
      <c r="AM35" s="1215"/>
      <c r="AN35" s="1216"/>
      <c r="AO35" s="342">
        <v>2242625</v>
      </c>
      <c r="AP35" s="342">
        <v>40530</v>
      </c>
      <c r="AQ35" s="343">
        <v>13935</v>
      </c>
      <c r="AR35" s="344">
        <v>190.9</v>
      </c>
    </row>
    <row r="36" spans="1:46" ht="27" customHeight="1" x14ac:dyDescent="0.2">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523</v>
      </c>
      <c r="AL36" s="1215"/>
      <c r="AM36" s="1215"/>
      <c r="AN36" s="1216"/>
      <c r="AO36" s="342" t="s">
        <v>506</v>
      </c>
      <c r="AP36" s="342" t="s">
        <v>506</v>
      </c>
      <c r="AQ36" s="343">
        <v>1254</v>
      </c>
      <c r="AR36" s="344" t="s">
        <v>506</v>
      </c>
    </row>
    <row r="37" spans="1:46" ht="13.5" customHeight="1" x14ac:dyDescent="0.2">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524</v>
      </c>
      <c r="AL37" s="1215"/>
      <c r="AM37" s="1215"/>
      <c r="AN37" s="1216"/>
      <c r="AO37" s="342">
        <v>15246</v>
      </c>
      <c r="AP37" s="342">
        <v>276</v>
      </c>
      <c r="AQ37" s="343">
        <v>601</v>
      </c>
      <c r="AR37" s="344">
        <v>-54.1</v>
      </c>
    </row>
    <row r="38" spans="1:46" ht="27" customHeight="1" x14ac:dyDescent="0.2">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525</v>
      </c>
      <c r="AL38" s="1218"/>
      <c r="AM38" s="1218"/>
      <c r="AN38" s="1219"/>
      <c r="AO38" s="345">
        <v>69</v>
      </c>
      <c r="AP38" s="345">
        <v>1</v>
      </c>
      <c r="AQ38" s="346">
        <v>1</v>
      </c>
      <c r="AR38" s="334">
        <v>0</v>
      </c>
      <c r="AS38" s="341"/>
    </row>
    <row r="39" spans="1:46" ht="13.2" x14ac:dyDescent="0.2">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526</v>
      </c>
      <c r="AL39" s="1218"/>
      <c r="AM39" s="1218"/>
      <c r="AN39" s="1219"/>
      <c r="AO39" s="342">
        <v>-156814</v>
      </c>
      <c r="AP39" s="342">
        <v>-2834</v>
      </c>
      <c r="AQ39" s="343">
        <v>-4013</v>
      </c>
      <c r="AR39" s="344">
        <v>-29.4</v>
      </c>
      <c r="AS39" s="341"/>
    </row>
    <row r="40" spans="1:46" ht="27" customHeight="1" x14ac:dyDescent="0.2">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527</v>
      </c>
      <c r="AL40" s="1215"/>
      <c r="AM40" s="1215"/>
      <c r="AN40" s="1216"/>
      <c r="AO40" s="342">
        <v>-6330979</v>
      </c>
      <c r="AP40" s="342">
        <v>-114416</v>
      </c>
      <c r="AQ40" s="343">
        <v>-48341</v>
      </c>
      <c r="AR40" s="344">
        <v>136.69999999999999</v>
      </c>
      <c r="AS40" s="341"/>
    </row>
    <row r="41" spans="1:46" ht="13.2" x14ac:dyDescent="0.2">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296</v>
      </c>
      <c r="AL41" s="1221"/>
      <c r="AM41" s="1221"/>
      <c r="AN41" s="1222"/>
      <c r="AO41" s="342">
        <v>2715807</v>
      </c>
      <c r="AP41" s="342">
        <v>49081</v>
      </c>
      <c r="AQ41" s="343">
        <v>17235</v>
      </c>
      <c r="AR41" s="344">
        <v>184.8</v>
      </c>
      <c r="AS41" s="341"/>
    </row>
    <row r="42" spans="1:46" ht="13.2" x14ac:dyDescent="0.2">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528</v>
      </c>
      <c r="AL42" s="293"/>
      <c r="AM42" s="293"/>
      <c r="AN42" s="293"/>
      <c r="AO42" s="293"/>
      <c r="AP42" s="293"/>
      <c r="AQ42" s="318"/>
      <c r="AR42" s="318"/>
      <c r="AS42" s="341"/>
    </row>
    <row r="43" spans="1:46" ht="13.2" x14ac:dyDescent="0.2">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ht="13.2" x14ac:dyDescent="0.2">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ht="13.2" x14ac:dyDescent="0.2">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ht="13.2" x14ac:dyDescent="0.2">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2">
      <c r="A47" s="351" t="s">
        <v>529</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ht="13.2" x14ac:dyDescent="0.2">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530</v>
      </c>
      <c r="AL48" s="352"/>
      <c r="AM48" s="352"/>
      <c r="AN48" s="352"/>
      <c r="AO48" s="352"/>
      <c r="AP48" s="352"/>
      <c r="AQ48" s="353"/>
      <c r="AR48" s="352"/>
    </row>
    <row r="49" spans="1:44" ht="13.5" customHeight="1" x14ac:dyDescent="0.2">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496</v>
      </c>
      <c r="AN49" s="1209" t="s">
        <v>531</v>
      </c>
      <c r="AO49" s="1210"/>
      <c r="AP49" s="1210"/>
      <c r="AQ49" s="1210"/>
      <c r="AR49" s="1211"/>
    </row>
    <row r="50" spans="1:44" ht="13.2" x14ac:dyDescent="0.2">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532</v>
      </c>
      <c r="AO50" s="359" t="s">
        <v>533</v>
      </c>
      <c r="AP50" s="360" t="s">
        <v>534</v>
      </c>
      <c r="AQ50" s="361" t="s">
        <v>535</v>
      </c>
      <c r="AR50" s="362" t="s">
        <v>536</v>
      </c>
    </row>
    <row r="51" spans="1:44" ht="13.2" x14ac:dyDescent="0.2">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537</v>
      </c>
      <c r="AL51" s="355"/>
      <c r="AM51" s="363">
        <v>11916251</v>
      </c>
      <c r="AN51" s="364">
        <v>199917</v>
      </c>
      <c r="AO51" s="365">
        <v>-44.5</v>
      </c>
      <c r="AP51" s="366">
        <v>66255</v>
      </c>
      <c r="AQ51" s="367">
        <v>3.6</v>
      </c>
      <c r="AR51" s="368">
        <v>-48.1</v>
      </c>
    </row>
    <row r="52" spans="1:44" ht="13.2" x14ac:dyDescent="0.2">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538</v>
      </c>
      <c r="AM52" s="371">
        <v>7098072</v>
      </c>
      <c r="AN52" s="372">
        <v>119083</v>
      </c>
      <c r="AO52" s="373">
        <v>-21.5</v>
      </c>
      <c r="AP52" s="374">
        <v>31822</v>
      </c>
      <c r="AQ52" s="375">
        <v>8.8000000000000007</v>
      </c>
      <c r="AR52" s="376">
        <v>-30.3</v>
      </c>
    </row>
    <row r="53" spans="1:44" ht="13.2" x14ac:dyDescent="0.2">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539</v>
      </c>
      <c r="AL53" s="355"/>
      <c r="AM53" s="363">
        <v>8095352</v>
      </c>
      <c r="AN53" s="364">
        <v>138318</v>
      </c>
      <c r="AO53" s="365">
        <v>-30.8</v>
      </c>
      <c r="AP53" s="366">
        <v>92247</v>
      </c>
      <c r="AQ53" s="367">
        <v>39.200000000000003</v>
      </c>
      <c r="AR53" s="368">
        <v>-70</v>
      </c>
    </row>
    <row r="54" spans="1:44" ht="13.2" x14ac:dyDescent="0.2">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538</v>
      </c>
      <c r="AM54" s="371">
        <v>5901651</v>
      </c>
      <c r="AN54" s="372">
        <v>100836</v>
      </c>
      <c r="AO54" s="373">
        <v>-15.3</v>
      </c>
      <c r="AP54" s="374">
        <v>37204</v>
      </c>
      <c r="AQ54" s="375">
        <v>16.899999999999999</v>
      </c>
      <c r="AR54" s="376">
        <v>-32.200000000000003</v>
      </c>
    </row>
    <row r="55" spans="1:44" ht="13.2" x14ac:dyDescent="0.2">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540</v>
      </c>
      <c r="AL55" s="355"/>
      <c r="AM55" s="363">
        <v>7201182</v>
      </c>
      <c r="AN55" s="364">
        <v>125303</v>
      </c>
      <c r="AO55" s="365">
        <v>-9.4</v>
      </c>
      <c r="AP55" s="366">
        <v>67319</v>
      </c>
      <c r="AQ55" s="367">
        <v>-27</v>
      </c>
      <c r="AR55" s="368">
        <v>17.600000000000001</v>
      </c>
    </row>
    <row r="56" spans="1:44" ht="13.2" x14ac:dyDescent="0.2">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538</v>
      </c>
      <c r="AM56" s="371">
        <v>5208650</v>
      </c>
      <c r="AN56" s="372">
        <v>90633</v>
      </c>
      <c r="AO56" s="373">
        <v>-10.1</v>
      </c>
      <c r="AP56" s="374">
        <v>38101</v>
      </c>
      <c r="AQ56" s="375">
        <v>2.4</v>
      </c>
      <c r="AR56" s="376">
        <v>-12.5</v>
      </c>
    </row>
    <row r="57" spans="1:44" ht="13.2" x14ac:dyDescent="0.2">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541</v>
      </c>
      <c r="AL57" s="355"/>
      <c r="AM57" s="363">
        <v>8419043</v>
      </c>
      <c r="AN57" s="364">
        <v>148983</v>
      </c>
      <c r="AO57" s="365">
        <v>18.899999999999999</v>
      </c>
      <c r="AP57" s="366">
        <v>70615</v>
      </c>
      <c r="AQ57" s="367">
        <v>4.9000000000000004</v>
      </c>
      <c r="AR57" s="368">
        <v>14</v>
      </c>
    </row>
    <row r="58" spans="1:44" ht="13.2" x14ac:dyDescent="0.2">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538</v>
      </c>
      <c r="AM58" s="371">
        <v>6487106</v>
      </c>
      <c r="AN58" s="372">
        <v>114796</v>
      </c>
      <c r="AO58" s="373">
        <v>26.7</v>
      </c>
      <c r="AP58" s="374">
        <v>37382</v>
      </c>
      <c r="AQ58" s="375">
        <v>-1.9</v>
      </c>
      <c r="AR58" s="376">
        <v>28.6</v>
      </c>
    </row>
    <row r="59" spans="1:44" ht="13.2" x14ac:dyDescent="0.2">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542</v>
      </c>
      <c r="AL59" s="355"/>
      <c r="AM59" s="363">
        <v>7280112</v>
      </c>
      <c r="AN59" s="364">
        <v>131569</v>
      </c>
      <c r="AO59" s="365">
        <v>-11.7</v>
      </c>
      <c r="AP59" s="366">
        <v>69185</v>
      </c>
      <c r="AQ59" s="367">
        <v>-2</v>
      </c>
      <c r="AR59" s="368">
        <v>-9.6999999999999993</v>
      </c>
    </row>
    <row r="60" spans="1:44" ht="13.2" x14ac:dyDescent="0.2">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538</v>
      </c>
      <c r="AM60" s="371">
        <v>5155488</v>
      </c>
      <c r="AN60" s="372">
        <v>93172</v>
      </c>
      <c r="AO60" s="373">
        <v>-18.8</v>
      </c>
      <c r="AP60" s="374">
        <v>38519</v>
      </c>
      <c r="AQ60" s="375">
        <v>3</v>
      </c>
      <c r="AR60" s="376">
        <v>-21.8</v>
      </c>
    </row>
    <row r="61" spans="1:44" ht="13.2" x14ac:dyDescent="0.2">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543</v>
      </c>
      <c r="AL61" s="377"/>
      <c r="AM61" s="378">
        <v>8582388</v>
      </c>
      <c r="AN61" s="379">
        <v>148818</v>
      </c>
      <c r="AO61" s="380">
        <v>-15.5</v>
      </c>
      <c r="AP61" s="381">
        <v>73124</v>
      </c>
      <c r="AQ61" s="382">
        <v>3.7</v>
      </c>
      <c r="AR61" s="368">
        <v>-19.2</v>
      </c>
    </row>
    <row r="62" spans="1:44" ht="13.2" x14ac:dyDescent="0.2">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538</v>
      </c>
      <c r="AM62" s="371">
        <v>5970193</v>
      </c>
      <c r="AN62" s="372">
        <v>103704</v>
      </c>
      <c r="AO62" s="373">
        <v>-7.8</v>
      </c>
      <c r="AP62" s="374">
        <v>36606</v>
      </c>
      <c r="AQ62" s="375">
        <v>5.8</v>
      </c>
      <c r="AR62" s="376">
        <v>-13.6</v>
      </c>
    </row>
    <row r="63" spans="1:44" ht="13.2" x14ac:dyDescent="0.2">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ht="13.2" x14ac:dyDescent="0.2">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ht="13.2" x14ac:dyDescent="0.2">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ht="13.2" x14ac:dyDescent="0.2">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2">
      <c r="AK67" s="293"/>
      <c r="AL67" s="293"/>
      <c r="AM67" s="293"/>
      <c r="AN67" s="293"/>
      <c r="AO67" s="293"/>
      <c r="AP67" s="293"/>
      <c r="AQ67" s="293"/>
      <c r="AR67" s="293"/>
      <c r="AS67" s="293"/>
      <c r="AT67" s="293"/>
    </row>
    <row r="68" spans="1:46" ht="13.5" hidden="1" customHeight="1" x14ac:dyDescent="0.2">
      <c r="AK68" s="293"/>
      <c r="AL68" s="293"/>
      <c r="AM68" s="293"/>
      <c r="AN68" s="293"/>
      <c r="AO68" s="293"/>
      <c r="AP68" s="293"/>
      <c r="AQ68" s="293"/>
      <c r="AR68" s="293"/>
    </row>
    <row r="69" spans="1:46" ht="13.5" hidden="1" customHeight="1" x14ac:dyDescent="0.2">
      <c r="AK69" s="293"/>
      <c r="AL69" s="293"/>
      <c r="AM69" s="293"/>
      <c r="AN69" s="293"/>
      <c r="AO69" s="293"/>
      <c r="AP69" s="293"/>
      <c r="AQ69" s="293"/>
      <c r="AR69" s="293"/>
    </row>
    <row r="70" spans="1:46" ht="13.2" hidden="1" x14ac:dyDescent="0.2">
      <c r="AK70" s="293"/>
      <c r="AL70" s="293"/>
      <c r="AM70" s="293"/>
      <c r="AN70" s="293"/>
      <c r="AO70" s="293"/>
      <c r="AP70" s="293"/>
      <c r="AQ70" s="293"/>
      <c r="AR70" s="293"/>
    </row>
    <row r="71" spans="1:46" ht="13.2" hidden="1" x14ac:dyDescent="0.2">
      <c r="AK71" s="293"/>
      <c r="AL71" s="293"/>
      <c r="AM71" s="293"/>
      <c r="AN71" s="293"/>
      <c r="AO71" s="293"/>
      <c r="AP71" s="293"/>
      <c r="AQ71" s="293"/>
      <c r="AR71" s="293"/>
    </row>
    <row r="72" spans="1:46" ht="13.2" hidden="1" x14ac:dyDescent="0.2">
      <c r="AK72" s="293"/>
      <c r="AL72" s="293"/>
      <c r="AM72" s="293"/>
      <c r="AN72" s="293"/>
      <c r="AO72" s="293"/>
      <c r="AP72" s="293"/>
      <c r="AQ72" s="293"/>
      <c r="AR72" s="293"/>
    </row>
    <row r="73" spans="1:46" ht="13.2" hidden="1" x14ac:dyDescent="0.2">
      <c r="AK73" s="293"/>
      <c r="AL73" s="293"/>
      <c r="AM73" s="293"/>
      <c r="AN73" s="293"/>
      <c r="AO73" s="293"/>
      <c r="AP73" s="293"/>
      <c r="AQ73" s="293"/>
      <c r="AR73" s="293"/>
    </row>
    <row r="74" spans="1:46" ht="13.2" hidden="1" x14ac:dyDescent="0.2"/>
  </sheetData>
  <sheetProtection algorithmName="SHA-512" hashValue="SlNgx+hhUi5kyTOtG8EQRh0hdynQgpIk7pPsTmHPGxurHCoUzxOErXEKodxbgu/nSdEUD6ogl4G2t0CS531O2w==" saltValue="+SerhaBf1aGM5tR/lz7p8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2"/>
  <cols>
    <col min="1" max="125" width="2.44140625" style="291" customWidth="1"/>
    <col min="126" max="16384" width="9" style="290" hidden="1"/>
  </cols>
  <sheetData>
    <row r="1" spans="2:125" ht="13.5" customHeight="1" x14ac:dyDescent="0.2">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ht="13.2" x14ac:dyDescent="0.2">
      <c r="B2" s="290"/>
      <c r="DG2" s="290"/>
    </row>
    <row r="3" spans="2:125" ht="13.2" x14ac:dyDescent="0.2">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ht="13.2" x14ac:dyDescent="0.2"/>
    <row r="5" spans="2:125" ht="13.2" x14ac:dyDescent="0.2"/>
    <row r="6" spans="2:125" ht="13.2" x14ac:dyDescent="0.2"/>
    <row r="7" spans="2:125" ht="13.2" x14ac:dyDescent="0.2"/>
    <row r="8" spans="2:125" ht="13.2" x14ac:dyDescent="0.2"/>
    <row r="9" spans="2:125" ht="13.2" x14ac:dyDescent="0.2">
      <c r="DU9" s="290"/>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0"/>
    </row>
    <row r="18" spans="125:125" ht="13.2" x14ac:dyDescent="0.2"/>
    <row r="19" spans="125:125" ht="13.2" x14ac:dyDescent="0.2"/>
    <row r="20" spans="125:125" ht="13.2" x14ac:dyDescent="0.2">
      <c r="DU20" s="290"/>
    </row>
    <row r="21" spans="125:125" ht="13.2" x14ac:dyDescent="0.2">
      <c r="DU21" s="290"/>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0"/>
    </row>
    <row r="29" spans="125:125" ht="13.2" x14ac:dyDescent="0.2"/>
    <row r="30" spans="125:125" ht="13.2" x14ac:dyDescent="0.2"/>
    <row r="31" spans="125:125" ht="13.2" x14ac:dyDescent="0.2"/>
    <row r="32" spans="125:125" ht="13.2" x14ac:dyDescent="0.2"/>
    <row r="33" spans="2:125" ht="13.2" x14ac:dyDescent="0.2">
      <c r="B33" s="290"/>
      <c r="G33" s="290"/>
      <c r="I33" s="290"/>
    </row>
    <row r="34" spans="2:125" ht="13.2" x14ac:dyDescent="0.2">
      <c r="C34" s="290"/>
      <c r="P34" s="290"/>
      <c r="DE34" s="290"/>
      <c r="DH34" s="290"/>
    </row>
    <row r="35" spans="2:125" ht="13.2" x14ac:dyDescent="0.2">
      <c r="D35" s="290"/>
      <c r="E35" s="290"/>
      <c r="DG35" s="290"/>
      <c r="DJ35" s="290"/>
      <c r="DP35" s="290"/>
      <c r="DQ35" s="290"/>
      <c r="DR35" s="290"/>
      <c r="DS35" s="290"/>
      <c r="DT35" s="290"/>
      <c r="DU35" s="290"/>
    </row>
    <row r="36" spans="2:125" ht="13.2" x14ac:dyDescent="0.2">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ht="13.2" x14ac:dyDescent="0.2">
      <c r="DU37" s="290"/>
    </row>
    <row r="38" spans="2:125" ht="13.2" x14ac:dyDescent="0.2">
      <c r="DT38" s="290"/>
      <c r="DU38" s="290"/>
    </row>
    <row r="39" spans="2:125" ht="13.2" x14ac:dyDescent="0.2"/>
    <row r="40" spans="2:125" ht="13.2" x14ac:dyDescent="0.2">
      <c r="DH40" s="290"/>
    </row>
    <row r="41" spans="2:125" ht="13.2" x14ac:dyDescent="0.2">
      <c r="DE41" s="290"/>
    </row>
    <row r="42" spans="2:125" ht="13.2" x14ac:dyDescent="0.2">
      <c r="DG42" s="290"/>
      <c r="DJ42" s="290"/>
    </row>
    <row r="43" spans="2:125" ht="13.2" x14ac:dyDescent="0.2">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ht="13.2" x14ac:dyDescent="0.2">
      <c r="DU44" s="290"/>
    </row>
    <row r="45" spans="2:125" ht="13.2" x14ac:dyDescent="0.2"/>
    <row r="46" spans="2:125" ht="13.2" x14ac:dyDescent="0.2"/>
    <row r="47" spans="2:125" ht="13.2" x14ac:dyDescent="0.2"/>
    <row r="48" spans="2:125" ht="13.2" x14ac:dyDescent="0.2">
      <c r="DT48" s="290"/>
      <c r="DU48" s="290"/>
    </row>
    <row r="49" spans="120:125" ht="13.2" x14ac:dyDescent="0.2">
      <c r="DU49" s="290"/>
    </row>
    <row r="50" spans="120:125" ht="13.2" x14ac:dyDescent="0.2">
      <c r="DU50" s="290"/>
    </row>
    <row r="51" spans="120:125" ht="13.2" x14ac:dyDescent="0.2">
      <c r="DP51" s="290"/>
      <c r="DQ51" s="290"/>
      <c r="DR51" s="290"/>
      <c r="DS51" s="290"/>
      <c r="DT51" s="290"/>
      <c r="DU51" s="290"/>
    </row>
    <row r="52" spans="120:125" ht="13.2" x14ac:dyDescent="0.2"/>
    <row r="53" spans="120:125" ht="13.2" x14ac:dyDescent="0.2"/>
    <row r="54" spans="120:125" ht="13.2" x14ac:dyDescent="0.2">
      <c r="DU54" s="290"/>
    </row>
    <row r="55" spans="120:125" ht="13.2" x14ac:dyDescent="0.2"/>
    <row r="56" spans="120:125" ht="13.2" x14ac:dyDescent="0.2"/>
    <row r="57" spans="120:125" ht="13.2" x14ac:dyDescent="0.2"/>
    <row r="58" spans="120:125" ht="13.2" x14ac:dyDescent="0.2">
      <c r="DU58" s="290"/>
    </row>
    <row r="59" spans="120:125" ht="13.2" x14ac:dyDescent="0.2"/>
    <row r="60" spans="120:125" ht="13.2" x14ac:dyDescent="0.2"/>
    <row r="61" spans="120:125" ht="13.2" x14ac:dyDescent="0.2"/>
    <row r="62" spans="120:125" ht="13.2" x14ac:dyDescent="0.2"/>
    <row r="63" spans="120:125" ht="13.2" x14ac:dyDescent="0.2">
      <c r="DU63" s="290"/>
    </row>
    <row r="64" spans="120:125" ht="13.2" x14ac:dyDescent="0.2">
      <c r="DT64" s="290"/>
      <c r="DU64" s="290"/>
    </row>
    <row r="65" spans="123:125" ht="13.2" x14ac:dyDescent="0.2"/>
    <row r="66" spans="123:125" ht="13.2" x14ac:dyDescent="0.2"/>
    <row r="67" spans="123:125" ht="13.2" x14ac:dyDescent="0.2"/>
    <row r="68" spans="123:125" ht="13.2" x14ac:dyDescent="0.2"/>
    <row r="69" spans="123:125" ht="13.2" x14ac:dyDescent="0.2">
      <c r="DS69" s="290"/>
      <c r="DT69" s="290"/>
      <c r="DU69" s="290"/>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0"/>
    </row>
    <row r="83" spans="116:125" ht="13.2" x14ac:dyDescent="0.2">
      <c r="DM83" s="290"/>
      <c r="DN83" s="290"/>
      <c r="DO83" s="290"/>
      <c r="DP83" s="290"/>
      <c r="DQ83" s="290"/>
      <c r="DR83" s="290"/>
      <c r="DS83" s="290"/>
      <c r="DT83" s="290"/>
      <c r="DU83" s="290"/>
    </row>
    <row r="84" spans="116:125" ht="13.2" x14ac:dyDescent="0.2"/>
    <row r="85" spans="116:125" ht="13.2" x14ac:dyDescent="0.2"/>
    <row r="86" spans="116:125" ht="13.2" x14ac:dyDescent="0.2"/>
    <row r="87" spans="116:125" ht="13.2" x14ac:dyDescent="0.2"/>
    <row r="88" spans="116:125" ht="13.2" x14ac:dyDescent="0.2">
      <c r="DU88" s="290"/>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0"/>
      <c r="DT94" s="290"/>
      <c r="DU94" s="290"/>
    </row>
    <row r="95" spans="116:125" ht="13.5" customHeight="1" x14ac:dyDescent="0.2">
      <c r="DU95" s="29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0"/>
    </row>
    <row r="102" spans="124:125" ht="13.5" customHeight="1" x14ac:dyDescent="0.2"/>
    <row r="103" spans="124:125" ht="13.5" customHeight="1" x14ac:dyDescent="0.2"/>
    <row r="104" spans="124:125" ht="13.5" customHeight="1" x14ac:dyDescent="0.2">
      <c r="DT104" s="290"/>
      <c r="DU104" s="29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0" t="s">
        <v>545</v>
      </c>
    </row>
    <row r="117" spans="125:125" ht="13.5" hidden="1" customHeight="1" x14ac:dyDescent="0.2"/>
    <row r="118" spans="125:125" ht="13.5" hidden="1" customHeight="1" x14ac:dyDescent="0.2"/>
    <row r="119" spans="125:125" ht="13.5" hidden="1" customHeight="1" x14ac:dyDescent="0.2"/>
    <row r="120" spans="125:125" ht="13.5" hidden="1" customHeight="1" x14ac:dyDescent="0.2"/>
    <row r="121" spans="125:125" ht="13.5" hidden="1" customHeight="1" x14ac:dyDescent="0.2">
      <c r="DU121" s="290"/>
    </row>
    <row r="122" spans="125:125" ht="13.5" hidden="1" customHeight="1" x14ac:dyDescent="0.2"/>
    <row r="123" spans="125:125" ht="13.5" hidden="1" customHeight="1" x14ac:dyDescent="0.2"/>
    <row r="124" spans="125:125" ht="13.5" hidden="1" customHeight="1" x14ac:dyDescent="0.2"/>
    <row r="125" spans="125:125" ht="13.5" hidden="1" customHeight="1" x14ac:dyDescent="0.2"/>
    <row r="126" spans="125:125" ht="13.5" hidden="1" customHeight="1" x14ac:dyDescent="0.2"/>
    <row r="127" spans="125:125" ht="13.5" hidden="1" customHeight="1" x14ac:dyDescent="0.2"/>
    <row r="128" spans="125:125" ht="13.5" hidden="1" customHeight="1" x14ac:dyDescent="0.2"/>
    <row r="129" ht="13.5" hidden="1" customHeight="1" x14ac:dyDescent="0.2"/>
    <row r="130" ht="13.5" hidden="1" customHeight="1" x14ac:dyDescent="0.2"/>
    <row r="131" ht="13.5" hidden="1" customHeight="1" x14ac:dyDescent="0.2"/>
    <row r="132" ht="13.5" hidden="1" customHeight="1" x14ac:dyDescent="0.2"/>
  </sheetData>
  <sheetProtection algorithmName="SHA-512" hashValue="CU3HTbtdvYiNEu+0ncRtVhOFAj8+erf/pT208acqWVhi/Zv0nxInyLStkRt+HmbdERyuJfLsamlOVTXKdteoqQ==" saltValue="Vi0YvUSowDoPRiTYIvTvE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2"/>
  <cols>
    <col min="1" max="125" width="2.44140625" style="291" customWidth="1"/>
    <col min="126" max="142" width="0" style="290" hidden="1" customWidth="1"/>
    <col min="143" max="16384" width="9" style="290" hidden="1"/>
  </cols>
  <sheetData>
    <row r="1" spans="1:125" ht="13.5" customHeight="1" x14ac:dyDescent="0.2">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ht="13.2" x14ac:dyDescent="0.2">
      <c r="B2" s="290"/>
      <c r="T2" s="290"/>
    </row>
    <row r="3" spans="1:125" ht="13.2" x14ac:dyDescent="0.2">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0"/>
      <c r="G33" s="290"/>
      <c r="I33" s="290"/>
    </row>
    <row r="34" spans="2:125" ht="13.2" x14ac:dyDescent="0.2">
      <c r="C34" s="290"/>
      <c r="P34" s="290"/>
      <c r="R34" s="290"/>
      <c r="U34" s="290"/>
    </row>
    <row r="35" spans="2:125" ht="13.2" x14ac:dyDescent="0.2">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ht="13.2" x14ac:dyDescent="0.2">
      <c r="F36" s="290"/>
      <c r="H36" s="290"/>
      <c r="J36" s="290"/>
      <c r="K36" s="290"/>
      <c r="L36" s="290"/>
      <c r="M36" s="290"/>
      <c r="N36" s="290"/>
      <c r="O36" s="290"/>
      <c r="Q36" s="290"/>
      <c r="S36" s="290"/>
      <c r="V36" s="290"/>
    </row>
    <row r="37" spans="2:125" ht="13.2" x14ac:dyDescent="0.2"/>
    <row r="38" spans="2:125" ht="13.2" x14ac:dyDescent="0.2"/>
    <row r="39" spans="2:125" ht="13.2" x14ac:dyDescent="0.2"/>
    <row r="40" spans="2:125" ht="13.2" x14ac:dyDescent="0.2">
      <c r="U40" s="290"/>
    </row>
    <row r="41" spans="2:125" ht="13.2" x14ac:dyDescent="0.2">
      <c r="R41" s="290"/>
    </row>
    <row r="42" spans="2:125" ht="13.2" x14ac:dyDescent="0.2">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ht="13.2" x14ac:dyDescent="0.2">
      <c r="Q43" s="290"/>
      <c r="S43" s="290"/>
      <c r="V43" s="290"/>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546</v>
      </c>
    </row>
    <row r="117" spans="125:125" ht="13.5" hidden="1" customHeight="1" x14ac:dyDescent="0.2"/>
    <row r="118" spans="125:125" ht="13.5" hidden="1" customHeight="1" x14ac:dyDescent="0.2"/>
    <row r="119" spans="125:125" ht="13.5" hidden="1" customHeight="1" x14ac:dyDescent="0.2"/>
    <row r="120" spans="125:125" ht="13.5" hidden="1" customHeight="1" x14ac:dyDescent="0.2"/>
    <row r="121" spans="125:125" ht="13.5" hidden="1" customHeight="1" x14ac:dyDescent="0.2"/>
    <row r="122" spans="125:125" ht="13.5" hidden="1" customHeight="1" x14ac:dyDescent="0.2"/>
    <row r="123" spans="125:125" ht="13.5" hidden="1" customHeight="1" x14ac:dyDescent="0.2"/>
    <row r="124" spans="125:125" ht="13.5" hidden="1" customHeight="1" x14ac:dyDescent="0.2"/>
    <row r="125" spans="125:125" ht="13.5" hidden="1" customHeight="1" x14ac:dyDescent="0.2"/>
    <row r="126" spans="125:125" ht="13.5" hidden="1" customHeight="1" x14ac:dyDescent="0.2"/>
    <row r="127" spans="125:125" ht="13.5" hidden="1" customHeight="1" x14ac:dyDescent="0.2"/>
    <row r="128" spans="125:125" ht="13.5" hidden="1" customHeight="1" x14ac:dyDescent="0.2"/>
    <row r="129" ht="13.5" hidden="1" customHeight="1" x14ac:dyDescent="0.2"/>
    <row r="130" ht="13.5" hidden="1" customHeight="1" x14ac:dyDescent="0.2"/>
    <row r="131" ht="13.5" hidden="1" customHeight="1" x14ac:dyDescent="0.2"/>
    <row r="132" ht="13.5" hidden="1" customHeight="1" x14ac:dyDescent="0.2"/>
  </sheetData>
  <sheetProtection algorithmName="SHA-512" hashValue="WRcWSiXnjGqpEqTxhnPOQWkcYKNZPgWhJqGY0sH6KxhI1n93ctuYcat4AcPnZD6dQBszc9OLGa0BbS3kGsZt/A==" saltValue="1ft9pifskTRz6Pgn8BTT6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547</v>
      </c>
      <c r="G46" s="8" t="s">
        <v>548</v>
      </c>
      <c r="H46" s="8" t="s">
        <v>549</v>
      </c>
      <c r="I46" s="8" t="s">
        <v>550</v>
      </c>
      <c r="J46" s="9" t="s">
        <v>551</v>
      </c>
    </row>
    <row r="47" spans="2:10" ht="57.75" customHeight="1" x14ac:dyDescent="0.2">
      <c r="B47" s="10"/>
      <c r="C47" s="1232" t="s">
        <v>3</v>
      </c>
      <c r="D47" s="1232"/>
      <c r="E47" s="1233"/>
      <c r="F47" s="11">
        <v>27.16</v>
      </c>
      <c r="G47" s="12">
        <v>30.44</v>
      </c>
      <c r="H47" s="12">
        <v>33.869999999999997</v>
      </c>
      <c r="I47" s="12">
        <v>26.43</v>
      </c>
      <c r="J47" s="13">
        <v>29.02</v>
      </c>
    </row>
    <row r="48" spans="2:10" ht="57.75" customHeight="1" x14ac:dyDescent="0.2">
      <c r="B48" s="14"/>
      <c r="C48" s="1234" t="s">
        <v>4</v>
      </c>
      <c r="D48" s="1234"/>
      <c r="E48" s="1235"/>
      <c r="F48" s="15">
        <v>3.1</v>
      </c>
      <c r="G48" s="16">
        <v>3.35</v>
      </c>
      <c r="H48" s="16">
        <v>3.6</v>
      </c>
      <c r="I48" s="16">
        <v>5.15</v>
      </c>
      <c r="J48" s="17">
        <v>4.3600000000000003</v>
      </c>
    </row>
    <row r="49" spans="2:10" ht="57.75" customHeight="1" thickBot="1" x14ac:dyDescent="0.25">
      <c r="B49" s="18"/>
      <c r="C49" s="1236" t="s">
        <v>5</v>
      </c>
      <c r="D49" s="1236"/>
      <c r="E49" s="1237"/>
      <c r="F49" s="19" t="s">
        <v>552</v>
      </c>
      <c r="G49" s="20">
        <v>3.47</v>
      </c>
      <c r="H49" s="20">
        <v>2.36</v>
      </c>
      <c r="I49" s="20" t="s">
        <v>553</v>
      </c>
      <c r="J49" s="21">
        <v>1.23</v>
      </c>
    </row>
    <row r="50" spans="2:10" ht="13.5" customHeight="1" x14ac:dyDescent="0.2"/>
    <row r="51" spans="2:10" ht="13.5" hidden="1" customHeight="1" x14ac:dyDescent="0.2"/>
    <row r="52" spans="2:10" ht="13.5" hidden="1" customHeight="1" x14ac:dyDescent="0.2"/>
    <row r="53" spans="2:10" ht="13.5" hidden="1" customHeight="1" x14ac:dyDescent="0.2"/>
  </sheetData>
  <sheetProtection algorithmName="SHA-512" hashValue="Ci46XnIZ2Rx3F0hdL76Wha5+N/0fxow8A7kGEp5OEwujjG2P68yRYY8Gpq9o5y6Fw1SCSswKZLQzVaGOHMDwVA==" saltValue="pLSQs2hA3cGOha8t6jbP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547</v>
      </c>
      <c r="G33" s="29" t="s">
        <v>548</v>
      </c>
      <c r="H33" s="29" t="s">
        <v>549</v>
      </c>
      <c r="I33" s="29" t="s">
        <v>550</v>
      </c>
      <c r="J33" s="30" t="s">
        <v>551</v>
      </c>
      <c r="K33" s="22"/>
      <c r="L33" s="22"/>
      <c r="M33" s="22"/>
      <c r="N33" s="22"/>
      <c r="O33" s="22"/>
      <c r="P33" s="22"/>
    </row>
    <row r="34" spans="1:16" ht="39" customHeight="1" x14ac:dyDescent="0.2">
      <c r="A34" s="22"/>
      <c r="B34" s="31"/>
      <c r="C34" s="1244" t="s">
        <v>554</v>
      </c>
      <c r="D34" s="1244"/>
      <c r="E34" s="1245"/>
      <c r="F34" s="32">
        <v>4.29</v>
      </c>
      <c r="G34" s="33">
        <v>4.6399999999999997</v>
      </c>
      <c r="H34" s="33">
        <v>5.09</v>
      </c>
      <c r="I34" s="33">
        <v>6.56</v>
      </c>
      <c r="J34" s="34">
        <v>7.97</v>
      </c>
      <c r="K34" s="22"/>
      <c r="L34" s="22"/>
      <c r="M34" s="22"/>
      <c r="N34" s="22"/>
      <c r="O34" s="22"/>
      <c r="P34" s="22"/>
    </row>
    <row r="35" spans="1:16" ht="39" customHeight="1" x14ac:dyDescent="0.2">
      <c r="A35" s="22"/>
      <c r="B35" s="35"/>
      <c r="C35" s="1238" t="s">
        <v>555</v>
      </c>
      <c r="D35" s="1239"/>
      <c r="E35" s="1240"/>
      <c r="F35" s="36">
        <v>3.09</v>
      </c>
      <c r="G35" s="37">
        <v>3.34</v>
      </c>
      <c r="H35" s="37">
        <v>3.6</v>
      </c>
      <c r="I35" s="37">
        <v>5.14</v>
      </c>
      <c r="J35" s="38">
        <v>4.3600000000000003</v>
      </c>
      <c r="K35" s="22"/>
      <c r="L35" s="22"/>
      <c r="M35" s="22"/>
      <c r="N35" s="22"/>
      <c r="O35" s="22"/>
      <c r="P35" s="22"/>
    </row>
    <row r="36" spans="1:16" ht="39" customHeight="1" x14ac:dyDescent="0.2">
      <c r="A36" s="22"/>
      <c r="B36" s="35"/>
      <c r="C36" s="1238" t="s">
        <v>556</v>
      </c>
      <c r="D36" s="1239"/>
      <c r="E36" s="1240"/>
      <c r="F36" s="36">
        <v>3.52</v>
      </c>
      <c r="G36" s="37">
        <v>3.69</v>
      </c>
      <c r="H36" s="37">
        <v>3.73</v>
      </c>
      <c r="I36" s="37">
        <v>3.46</v>
      </c>
      <c r="J36" s="38">
        <v>3.51</v>
      </c>
      <c r="K36" s="22"/>
      <c r="L36" s="22"/>
      <c r="M36" s="22"/>
      <c r="N36" s="22"/>
      <c r="O36" s="22"/>
      <c r="P36" s="22"/>
    </row>
    <row r="37" spans="1:16" ht="39" customHeight="1" x14ac:dyDescent="0.2">
      <c r="A37" s="22"/>
      <c r="B37" s="35"/>
      <c r="C37" s="1238" t="s">
        <v>557</v>
      </c>
      <c r="D37" s="1239"/>
      <c r="E37" s="1240"/>
      <c r="F37" s="36">
        <v>0.72</v>
      </c>
      <c r="G37" s="37">
        <v>1.1200000000000001</v>
      </c>
      <c r="H37" s="37">
        <v>0.7</v>
      </c>
      <c r="I37" s="37">
        <v>1.27</v>
      </c>
      <c r="J37" s="38">
        <v>1.63</v>
      </c>
      <c r="K37" s="22"/>
      <c r="L37" s="22"/>
      <c r="M37" s="22"/>
      <c r="N37" s="22"/>
      <c r="O37" s="22"/>
      <c r="P37" s="22"/>
    </row>
    <row r="38" spans="1:16" ht="39" customHeight="1" x14ac:dyDescent="0.2">
      <c r="A38" s="22"/>
      <c r="B38" s="35"/>
      <c r="C38" s="1238" t="s">
        <v>558</v>
      </c>
      <c r="D38" s="1239"/>
      <c r="E38" s="1240"/>
      <c r="F38" s="36">
        <v>1</v>
      </c>
      <c r="G38" s="37">
        <v>1.1200000000000001</v>
      </c>
      <c r="H38" s="37">
        <v>1.04</v>
      </c>
      <c r="I38" s="37">
        <v>1.58</v>
      </c>
      <c r="J38" s="38">
        <v>0.64</v>
      </c>
      <c r="K38" s="22"/>
      <c r="L38" s="22"/>
      <c r="M38" s="22"/>
      <c r="N38" s="22"/>
      <c r="O38" s="22"/>
      <c r="P38" s="22"/>
    </row>
    <row r="39" spans="1:16" ht="39" customHeight="1" x14ac:dyDescent="0.2">
      <c r="A39" s="22"/>
      <c r="B39" s="35"/>
      <c r="C39" s="1238" t="s">
        <v>559</v>
      </c>
      <c r="D39" s="1239"/>
      <c r="E39" s="1240"/>
      <c r="F39" s="36">
        <v>0.19</v>
      </c>
      <c r="G39" s="37">
        <v>0.27</v>
      </c>
      <c r="H39" s="37">
        <v>0.2</v>
      </c>
      <c r="I39" s="37">
        <v>0.25</v>
      </c>
      <c r="J39" s="38">
        <v>0.18</v>
      </c>
      <c r="K39" s="22"/>
      <c r="L39" s="22"/>
      <c r="M39" s="22"/>
      <c r="N39" s="22"/>
      <c r="O39" s="22"/>
      <c r="P39" s="22"/>
    </row>
    <row r="40" spans="1:16" ht="39" customHeight="1" x14ac:dyDescent="0.2">
      <c r="A40" s="22"/>
      <c r="B40" s="35"/>
      <c r="C40" s="1238" t="s">
        <v>560</v>
      </c>
      <c r="D40" s="1239"/>
      <c r="E40" s="1240"/>
      <c r="F40" s="36">
        <v>0.04</v>
      </c>
      <c r="G40" s="37">
        <v>0</v>
      </c>
      <c r="H40" s="37">
        <v>0.09</v>
      </c>
      <c r="I40" s="37">
        <v>7.0000000000000007E-2</v>
      </c>
      <c r="J40" s="38">
        <v>0.08</v>
      </c>
      <c r="K40" s="22"/>
      <c r="L40" s="22"/>
      <c r="M40" s="22"/>
      <c r="N40" s="22"/>
      <c r="O40" s="22"/>
      <c r="P40" s="22"/>
    </row>
    <row r="41" spans="1:16" ht="39" customHeight="1" x14ac:dyDescent="0.2">
      <c r="A41" s="22"/>
      <c r="B41" s="35"/>
      <c r="C41" s="1238" t="s">
        <v>561</v>
      </c>
      <c r="D41" s="1239"/>
      <c r="E41" s="1240"/>
      <c r="F41" s="36">
        <v>0.02</v>
      </c>
      <c r="G41" s="37">
        <v>0.01</v>
      </c>
      <c r="H41" s="37">
        <v>0.02</v>
      </c>
      <c r="I41" s="37">
        <v>0.02</v>
      </c>
      <c r="J41" s="38">
        <v>0.05</v>
      </c>
      <c r="K41" s="22"/>
      <c r="L41" s="22"/>
      <c r="M41" s="22"/>
      <c r="N41" s="22"/>
      <c r="O41" s="22"/>
      <c r="P41" s="22"/>
    </row>
    <row r="42" spans="1:16" ht="39" customHeight="1" x14ac:dyDescent="0.2">
      <c r="A42" s="22"/>
      <c r="B42" s="39"/>
      <c r="C42" s="1238" t="s">
        <v>562</v>
      </c>
      <c r="D42" s="1239"/>
      <c r="E42" s="1240"/>
      <c r="F42" s="36" t="s">
        <v>506</v>
      </c>
      <c r="G42" s="37" t="s">
        <v>506</v>
      </c>
      <c r="H42" s="37" t="s">
        <v>506</v>
      </c>
      <c r="I42" s="37" t="s">
        <v>506</v>
      </c>
      <c r="J42" s="38" t="s">
        <v>506</v>
      </c>
      <c r="K42" s="22"/>
      <c r="L42" s="22"/>
      <c r="M42" s="22"/>
      <c r="N42" s="22"/>
      <c r="O42" s="22"/>
      <c r="P42" s="22"/>
    </row>
    <row r="43" spans="1:16" ht="39" customHeight="1" thickBot="1" x14ac:dyDescent="0.25">
      <c r="A43" s="22"/>
      <c r="B43" s="40"/>
      <c r="C43" s="1241" t="s">
        <v>563</v>
      </c>
      <c r="D43" s="1242"/>
      <c r="E43" s="1243"/>
      <c r="F43" s="41">
        <v>0.23</v>
      </c>
      <c r="G43" s="42">
        <v>0.37</v>
      </c>
      <c r="H43" s="42">
        <v>0.05</v>
      </c>
      <c r="I43" s="42">
        <v>0.06</v>
      </c>
      <c r="J43" s="43">
        <v>0.04</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T9p5yj/D26aDVsH3XOnLV94XAkAt4o0SXzLsf1Nxs4mjkvM3afvo/Rn/MjDby9vlVHa5Fh4+qcT1Fgvd1FLjhw==" saltValue="+e0uy1cv9Hc8f9SnrOIi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x14ac:dyDescent="0.2">
      <c r="A45" s="48"/>
      <c r="B45" s="1264" t="s">
        <v>11</v>
      </c>
      <c r="C45" s="1265"/>
      <c r="D45" s="58"/>
      <c r="E45" s="1270" t="s">
        <v>12</v>
      </c>
      <c r="F45" s="1270"/>
      <c r="G45" s="1270"/>
      <c r="H45" s="1270"/>
      <c r="I45" s="1270"/>
      <c r="J45" s="1271"/>
      <c r="K45" s="59">
        <v>7584</v>
      </c>
      <c r="L45" s="60">
        <v>7567</v>
      </c>
      <c r="M45" s="60">
        <v>7484</v>
      </c>
      <c r="N45" s="60">
        <v>7370</v>
      </c>
      <c r="O45" s="61">
        <v>6946</v>
      </c>
      <c r="P45" s="48"/>
      <c r="Q45" s="48"/>
      <c r="R45" s="48"/>
      <c r="S45" s="48"/>
      <c r="T45" s="48"/>
      <c r="U45" s="48"/>
    </row>
    <row r="46" spans="1:21" ht="30.75" customHeight="1" x14ac:dyDescent="0.2">
      <c r="A46" s="48"/>
      <c r="B46" s="1266"/>
      <c r="C46" s="1267"/>
      <c r="D46" s="62"/>
      <c r="E46" s="1248" t="s">
        <v>13</v>
      </c>
      <c r="F46" s="1248"/>
      <c r="G46" s="1248"/>
      <c r="H46" s="1248"/>
      <c r="I46" s="1248"/>
      <c r="J46" s="1249"/>
      <c r="K46" s="63" t="s">
        <v>506</v>
      </c>
      <c r="L46" s="64" t="s">
        <v>506</v>
      </c>
      <c r="M46" s="64" t="s">
        <v>506</v>
      </c>
      <c r="N46" s="64" t="s">
        <v>506</v>
      </c>
      <c r="O46" s="65" t="s">
        <v>506</v>
      </c>
      <c r="P46" s="48"/>
      <c r="Q46" s="48"/>
      <c r="R46" s="48"/>
      <c r="S46" s="48"/>
      <c r="T46" s="48"/>
      <c r="U46" s="48"/>
    </row>
    <row r="47" spans="1:21" ht="30.75" customHeight="1" x14ac:dyDescent="0.2">
      <c r="A47" s="48"/>
      <c r="B47" s="1266"/>
      <c r="C47" s="1267"/>
      <c r="D47" s="62"/>
      <c r="E47" s="1248" t="s">
        <v>14</v>
      </c>
      <c r="F47" s="1248"/>
      <c r="G47" s="1248"/>
      <c r="H47" s="1248"/>
      <c r="I47" s="1248"/>
      <c r="J47" s="1249"/>
      <c r="K47" s="63" t="s">
        <v>506</v>
      </c>
      <c r="L47" s="64" t="s">
        <v>506</v>
      </c>
      <c r="M47" s="64" t="s">
        <v>506</v>
      </c>
      <c r="N47" s="64" t="s">
        <v>506</v>
      </c>
      <c r="O47" s="65" t="s">
        <v>506</v>
      </c>
      <c r="P47" s="48"/>
      <c r="Q47" s="48"/>
      <c r="R47" s="48"/>
      <c r="S47" s="48"/>
      <c r="T47" s="48"/>
      <c r="U47" s="48"/>
    </row>
    <row r="48" spans="1:21" ht="30.75" customHeight="1" x14ac:dyDescent="0.2">
      <c r="A48" s="48"/>
      <c r="B48" s="1266"/>
      <c r="C48" s="1267"/>
      <c r="D48" s="62"/>
      <c r="E48" s="1248" t="s">
        <v>15</v>
      </c>
      <c r="F48" s="1248"/>
      <c r="G48" s="1248"/>
      <c r="H48" s="1248"/>
      <c r="I48" s="1248"/>
      <c r="J48" s="1249"/>
      <c r="K48" s="63">
        <v>2093</v>
      </c>
      <c r="L48" s="64">
        <v>2057</v>
      </c>
      <c r="M48" s="64">
        <v>2038</v>
      </c>
      <c r="N48" s="64">
        <v>2216</v>
      </c>
      <c r="O48" s="65">
        <v>2243</v>
      </c>
      <c r="P48" s="48"/>
      <c r="Q48" s="48"/>
      <c r="R48" s="48"/>
      <c r="S48" s="48"/>
      <c r="T48" s="48"/>
      <c r="U48" s="48"/>
    </row>
    <row r="49" spans="1:21" ht="30.75" customHeight="1" x14ac:dyDescent="0.2">
      <c r="A49" s="48"/>
      <c r="B49" s="1266"/>
      <c r="C49" s="1267"/>
      <c r="D49" s="62"/>
      <c r="E49" s="1248" t="s">
        <v>16</v>
      </c>
      <c r="F49" s="1248"/>
      <c r="G49" s="1248"/>
      <c r="H49" s="1248"/>
      <c r="I49" s="1248"/>
      <c r="J49" s="1249"/>
      <c r="K49" s="63" t="s">
        <v>506</v>
      </c>
      <c r="L49" s="64" t="s">
        <v>506</v>
      </c>
      <c r="M49" s="64" t="s">
        <v>506</v>
      </c>
      <c r="N49" s="64" t="s">
        <v>506</v>
      </c>
      <c r="O49" s="65" t="s">
        <v>506</v>
      </c>
      <c r="P49" s="48"/>
      <c r="Q49" s="48"/>
      <c r="R49" s="48"/>
      <c r="S49" s="48"/>
      <c r="T49" s="48"/>
      <c r="U49" s="48"/>
    </row>
    <row r="50" spans="1:21" ht="30.75" customHeight="1" x14ac:dyDescent="0.2">
      <c r="A50" s="48"/>
      <c r="B50" s="1266"/>
      <c r="C50" s="1267"/>
      <c r="D50" s="62"/>
      <c r="E50" s="1248" t="s">
        <v>17</v>
      </c>
      <c r="F50" s="1248"/>
      <c r="G50" s="1248"/>
      <c r="H50" s="1248"/>
      <c r="I50" s="1248"/>
      <c r="J50" s="1249"/>
      <c r="K50" s="63">
        <v>160</v>
      </c>
      <c r="L50" s="64">
        <v>142</v>
      </c>
      <c r="M50" s="64">
        <v>91</v>
      </c>
      <c r="N50" s="64">
        <v>70</v>
      </c>
      <c r="O50" s="65">
        <v>15</v>
      </c>
      <c r="P50" s="48"/>
      <c r="Q50" s="48"/>
      <c r="R50" s="48"/>
      <c r="S50" s="48"/>
      <c r="T50" s="48"/>
      <c r="U50" s="48"/>
    </row>
    <row r="51" spans="1:21" ht="30.75" customHeight="1" x14ac:dyDescent="0.2">
      <c r="A51" s="48"/>
      <c r="B51" s="1268"/>
      <c r="C51" s="1269"/>
      <c r="D51" s="66"/>
      <c r="E51" s="1248" t="s">
        <v>18</v>
      </c>
      <c r="F51" s="1248"/>
      <c r="G51" s="1248"/>
      <c r="H51" s="1248"/>
      <c r="I51" s="1248"/>
      <c r="J51" s="1249"/>
      <c r="K51" s="63">
        <v>2</v>
      </c>
      <c r="L51" s="64">
        <v>1</v>
      </c>
      <c r="M51" s="64">
        <v>0</v>
      </c>
      <c r="N51" s="64">
        <v>0</v>
      </c>
      <c r="O51" s="65">
        <v>0</v>
      </c>
      <c r="P51" s="48"/>
      <c r="Q51" s="48"/>
      <c r="R51" s="48"/>
      <c r="S51" s="48"/>
      <c r="T51" s="48"/>
      <c r="U51" s="48"/>
    </row>
    <row r="52" spans="1:21" ht="30.75" customHeight="1" x14ac:dyDescent="0.2">
      <c r="A52" s="48"/>
      <c r="B52" s="1246" t="s">
        <v>19</v>
      </c>
      <c r="C52" s="1247"/>
      <c r="D52" s="66"/>
      <c r="E52" s="1248" t="s">
        <v>20</v>
      </c>
      <c r="F52" s="1248"/>
      <c r="G52" s="1248"/>
      <c r="H52" s="1248"/>
      <c r="I52" s="1248"/>
      <c r="J52" s="1249"/>
      <c r="K52" s="63">
        <v>6752</v>
      </c>
      <c r="L52" s="64">
        <v>6740</v>
      </c>
      <c r="M52" s="64">
        <v>6681</v>
      </c>
      <c r="N52" s="64">
        <v>6731</v>
      </c>
      <c r="O52" s="65">
        <v>6489</v>
      </c>
      <c r="P52" s="48"/>
      <c r="Q52" s="48"/>
      <c r="R52" s="48"/>
      <c r="S52" s="48"/>
      <c r="T52" s="48"/>
      <c r="U52" s="48"/>
    </row>
    <row r="53" spans="1:21" ht="30.75" customHeight="1" thickBot="1" x14ac:dyDescent="0.25">
      <c r="A53" s="48"/>
      <c r="B53" s="1250" t="s">
        <v>21</v>
      </c>
      <c r="C53" s="1251"/>
      <c r="D53" s="67"/>
      <c r="E53" s="1252" t="s">
        <v>22</v>
      </c>
      <c r="F53" s="1252"/>
      <c r="G53" s="1252"/>
      <c r="H53" s="1252"/>
      <c r="I53" s="1252"/>
      <c r="J53" s="1253"/>
      <c r="K53" s="68">
        <v>3087</v>
      </c>
      <c r="L53" s="69">
        <v>3027</v>
      </c>
      <c r="M53" s="69">
        <v>2932</v>
      </c>
      <c r="N53" s="69">
        <v>2925</v>
      </c>
      <c r="O53" s="70">
        <v>2715</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5">
      <c r="A56" s="48"/>
      <c r="B56" s="75"/>
      <c r="C56" s="76"/>
      <c r="D56" s="76"/>
      <c r="E56" s="77"/>
      <c r="F56" s="77"/>
      <c r="G56" s="77"/>
      <c r="H56" s="77"/>
      <c r="I56" s="77"/>
      <c r="J56" s="78" t="s">
        <v>2</v>
      </c>
      <c r="K56" s="79" t="s">
        <v>564</v>
      </c>
      <c r="L56" s="80" t="s">
        <v>565</v>
      </c>
      <c r="M56" s="80" t="s">
        <v>566</v>
      </c>
      <c r="N56" s="80" t="s">
        <v>567</v>
      </c>
      <c r="O56" s="81" t="s">
        <v>568</v>
      </c>
      <c r="P56" s="48"/>
      <c r="Q56" s="48"/>
      <c r="R56" s="48"/>
      <c r="S56" s="48"/>
      <c r="T56" s="48"/>
      <c r="U56" s="48"/>
    </row>
    <row r="57" spans="1:21" ht="31.5" customHeight="1" x14ac:dyDescent="0.2">
      <c r="B57" s="1254" t="s">
        <v>25</v>
      </c>
      <c r="C57" s="1255"/>
      <c r="D57" s="1258" t="s">
        <v>26</v>
      </c>
      <c r="E57" s="1259"/>
      <c r="F57" s="1259"/>
      <c r="G57" s="1259"/>
      <c r="H57" s="1259"/>
      <c r="I57" s="1259"/>
      <c r="J57" s="1260"/>
      <c r="K57" s="82" t="s">
        <v>592</v>
      </c>
      <c r="L57" s="83" t="s">
        <v>592</v>
      </c>
      <c r="M57" s="83" t="s">
        <v>592</v>
      </c>
      <c r="N57" s="83" t="s">
        <v>592</v>
      </c>
      <c r="O57" s="84" t="s">
        <v>592</v>
      </c>
    </row>
    <row r="58" spans="1:21" ht="31.5" customHeight="1" thickBot="1" x14ac:dyDescent="0.25">
      <c r="B58" s="1256"/>
      <c r="C58" s="1257"/>
      <c r="D58" s="1261" t="s">
        <v>27</v>
      </c>
      <c r="E58" s="1262"/>
      <c r="F58" s="1262"/>
      <c r="G58" s="1262"/>
      <c r="H58" s="1262"/>
      <c r="I58" s="1262"/>
      <c r="J58" s="1263"/>
      <c r="K58" s="85" t="s">
        <v>592</v>
      </c>
      <c r="L58" s="86" t="s">
        <v>592</v>
      </c>
      <c r="M58" s="86" t="s">
        <v>592</v>
      </c>
      <c r="N58" s="86" t="s">
        <v>592</v>
      </c>
      <c r="O58" s="87" t="s">
        <v>592</v>
      </c>
    </row>
    <row r="59" spans="1:21" ht="24" customHeight="1" x14ac:dyDescent="0.2">
      <c r="B59" s="88"/>
      <c r="C59" s="88"/>
      <c r="D59" s="89" t="s">
        <v>28</v>
      </c>
      <c r="E59" s="90"/>
      <c r="F59" s="90"/>
      <c r="G59" s="90"/>
      <c r="H59" s="90"/>
      <c r="I59" s="90"/>
      <c r="J59" s="90"/>
      <c r="K59" s="90"/>
      <c r="L59" s="90"/>
      <c r="M59" s="90"/>
      <c r="N59" s="90"/>
      <c r="O59" s="90"/>
    </row>
    <row r="60" spans="1:21" ht="24" customHeight="1" x14ac:dyDescent="0.2">
      <c r="B60" s="91"/>
      <c r="C60" s="91"/>
      <c r="D60" s="89" t="s">
        <v>29</v>
      </c>
      <c r="E60" s="90"/>
      <c r="F60" s="90"/>
      <c r="G60" s="90"/>
      <c r="H60" s="90"/>
      <c r="I60" s="90"/>
      <c r="J60" s="90"/>
      <c r="K60" s="90"/>
      <c r="L60" s="90"/>
      <c r="M60" s="90"/>
      <c r="N60" s="90"/>
      <c r="O60" s="90"/>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ive2sNdkdqtqpqhGgn00bdlg1PIn7FBm35fIefiwbv1my1MbeMFE4gtKNVT9b+tDElTZGqPC/N7UGo3ncthzQ==" saltValue="FBTTn/u0TR94z94tzFLSG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2"/>
  <cols>
    <col min="1" max="1" width="6.6640625" style="92" customWidth="1"/>
    <col min="2" max="3" width="12.6640625" style="92" customWidth="1"/>
    <col min="4" max="4" width="11.6640625" style="92" customWidth="1"/>
    <col min="5" max="8" width="10.33203125" style="92" customWidth="1"/>
    <col min="9" max="13" width="16.33203125" style="92" customWidth="1"/>
    <col min="14" max="19" width="12.6640625" style="92" customWidth="1"/>
    <col min="20" max="16384" width="0" style="92"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3" t="s">
        <v>9</v>
      </c>
    </row>
    <row r="40" spans="2:13" ht="27.75" customHeight="1" thickBot="1" x14ac:dyDescent="0.25">
      <c r="B40" s="94" t="s">
        <v>10</v>
      </c>
      <c r="C40" s="95"/>
      <c r="D40" s="95"/>
      <c r="E40" s="96"/>
      <c r="F40" s="96"/>
      <c r="G40" s="96"/>
      <c r="H40" s="97" t="s">
        <v>2</v>
      </c>
      <c r="I40" s="98" t="s">
        <v>547</v>
      </c>
      <c r="J40" s="99" t="s">
        <v>548</v>
      </c>
      <c r="K40" s="99" t="s">
        <v>549</v>
      </c>
      <c r="L40" s="99" t="s">
        <v>550</v>
      </c>
      <c r="M40" s="100" t="s">
        <v>551</v>
      </c>
    </row>
    <row r="41" spans="2:13" ht="27.75" customHeight="1" x14ac:dyDescent="0.2">
      <c r="B41" s="1284" t="s">
        <v>30</v>
      </c>
      <c r="C41" s="1285"/>
      <c r="D41" s="101"/>
      <c r="E41" s="1286" t="s">
        <v>31</v>
      </c>
      <c r="F41" s="1286"/>
      <c r="G41" s="1286"/>
      <c r="H41" s="1287"/>
      <c r="I41" s="102">
        <v>61615</v>
      </c>
      <c r="J41" s="103">
        <v>61129</v>
      </c>
      <c r="K41" s="103">
        <v>59287</v>
      </c>
      <c r="L41" s="103">
        <v>58439</v>
      </c>
      <c r="M41" s="104">
        <v>57801</v>
      </c>
    </row>
    <row r="42" spans="2:13" ht="27.75" customHeight="1" x14ac:dyDescent="0.2">
      <c r="B42" s="1274"/>
      <c r="C42" s="1275"/>
      <c r="D42" s="105"/>
      <c r="E42" s="1278" t="s">
        <v>32</v>
      </c>
      <c r="F42" s="1278"/>
      <c r="G42" s="1278"/>
      <c r="H42" s="1279"/>
      <c r="I42" s="106">
        <v>369</v>
      </c>
      <c r="J42" s="107">
        <v>235</v>
      </c>
      <c r="K42" s="107">
        <v>149</v>
      </c>
      <c r="L42" s="107">
        <v>85</v>
      </c>
      <c r="M42" s="108">
        <v>72</v>
      </c>
    </row>
    <row r="43" spans="2:13" ht="27.75" customHeight="1" x14ac:dyDescent="0.2">
      <c r="B43" s="1274"/>
      <c r="C43" s="1275"/>
      <c r="D43" s="105"/>
      <c r="E43" s="1278" t="s">
        <v>33</v>
      </c>
      <c r="F43" s="1278"/>
      <c r="G43" s="1278"/>
      <c r="H43" s="1279"/>
      <c r="I43" s="106">
        <v>28156</v>
      </c>
      <c r="J43" s="107">
        <v>27851</v>
      </c>
      <c r="K43" s="107">
        <v>28542</v>
      </c>
      <c r="L43" s="107">
        <v>27978</v>
      </c>
      <c r="M43" s="108">
        <v>27705</v>
      </c>
    </row>
    <row r="44" spans="2:13" ht="27.75" customHeight="1" x14ac:dyDescent="0.2">
      <c r="B44" s="1274"/>
      <c r="C44" s="1275"/>
      <c r="D44" s="105"/>
      <c r="E44" s="1278" t="s">
        <v>34</v>
      </c>
      <c r="F44" s="1278"/>
      <c r="G44" s="1278"/>
      <c r="H44" s="1279"/>
      <c r="I44" s="106" t="s">
        <v>506</v>
      </c>
      <c r="J44" s="107" t="s">
        <v>506</v>
      </c>
      <c r="K44" s="107" t="s">
        <v>506</v>
      </c>
      <c r="L44" s="107" t="s">
        <v>506</v>
      </c>
      <c r="M44" s="108" t="s">
        <v>506</v>
      </c>
    </row>
    <row r="45" spans="2:13" ht="27.75" customHeight="1" x14ac:dyDescent="0.2">
      <c r="B45" s="1274"/>
      <c r="C45" s="1275"/>
      <c r="D45" s="105"/>
      <c r="E45" s="1278" t="s">
        <v>35</v>
      </c>
      <c r="F45" s="1278"/>
      <c r="G45" s="1278"/>
      <c r="H45" s="1279"/>
      <c r="I45" s="106">
        <v>10617</v>
      </c>
      <c r="J45" s="107">
        <v>10161</v>
      </c>
      <c r="K45" s="107">
        <v>10244</v>
      </c>
      <c r="L45" s="107">
        <v>10211</v>
      </c>
      <c r="M45" s="108">
        <v>9702</v>
      </c>
    </row>
    <row r="46" spans="2:13" ht="27.75" customHeight="1" x14ac:dyDescent="0.2">
      <c r="B46" s="1274"/>
      <c r="C46" s="1275"/>
      <c r="D46" s="109"/>
      <c r="E46" s="1278" t="s">
        <v>36</v>
      </c>
      <c r="F46" s="1278"/>
      <c r="G46" s="1278"/>
      <c r="H46" s="1279"/>
      <c r="I46" s="106">
        <v>4</v>
      </c>
      <c r="J46" s="107">
        <v>2</v>
      </c>
      <c r="K46" s="107" t="s">
        <v>506</v>
      </c>
      <c r="L46" s="107" t="s">
        <v>506</v>
      </c>
      <c r="M46" s="108" t="s">
        <v>506</v>
      </c>
    </row>
    <row r="47" spans="2:13" ht="27.75" customHeight="1" x14ac:dyDescent="0.2">
      <c r="B47" s="1274"/>
      <c r="C47" s="1275"/>
      <c r="D47" s="110"/>
      <c r="E47" s="1288" t="s">
        <v>37</v>
      </c>
      <c r="F47" s="1289"/>
      <c r="G47" s="1289"/>
      <c r="H47" s="1290"/>
      <c r="I47" s="106" t="s">
        <v>506</v>
      </c>
      <c r="J47" s="107" t="s">
        <v>506</v>
      </c>
      <c r="K47" s="107" t="s">
        <v>506</v>
      </c>
      <c r="L47" s="107" t="s">
        <v>506</v>
      </c>
      <c r="M47" s="108" t="s">
        <v>506</v>
      </c>
    </row>
    <row r="48" spans="2:13" ht="27.75" customHeight="1" x14ac:dyDescent="0.2">
      <c r="B48" s="1274"/>
      <c r="C48" s="1275"/>
      <c r="D48" s="105"/>
      <c r="E48" s="1278" t="s">
        <v>38</v>
      </c>
      <c r="F48" s="1278"/>
      <c r="G48" s="1278"/>
      <c r="H48" s="1279"/>
      <c r="I48" s="106" t="s">
        <v>506</v>
      </c>
      <c r="J48" s="107" t="s">
        <v>506</v>
      </c>
      <c r="K48" s="107" t="s">
        <v>506</v>
      </c>
      <c r="L48" s="107" t="s">
        <v>506</v>
      </c>
      <c r="M48" s="108" t="s">
        <v>506</v>
      </c>
    </row>
    <row r="49" spans="2:13" ht="27.75" customHeight="1" x14ac:dyDescent="0.2">
      <c r="B49" s="1276"/>
      <c r="C49" s="1277"/>
      <c r="D49" s="105"/>
      <c r="E49" s="1278" t="s">
        <v>39</v>
      </c>
      <c r="F49" s="1278"/>
      <c r="G49" s="1278"/>
      <c r="H49" s="1279"/>
      <c r="I49" s="106" t="s">
        <v>506</v>
      </c>
      <c r="J49" s="107" t="s">
        <v>506</v>
      </c>
      <c r="K49" s="107" t="s">
        <v>506</v>
      </c>
      <c r="L49" s="107" t="s">
        <v>506</v>
      </c>
      <c r="M49" s="108" t="s">
        <v>506</v>
      </c>
    </row>
    <row r="50" spans="2:13" ht="27.75" customHeight="1" x14ac:dyDescent="0.2">
      <c r="B50" s="1272" t="s">
        <v>40</v>
      </c>
      <c r="C50" s="1273"/>
      <c r="D50" s="111"/>
      <c r="E50" s="1278" t="s">
        <v>41</v>
      </c>
      <c r="F50" s="1278"/>
      <c r="G50" s="1278"/>
      <c r="H50" s="1279"/>
      <c r="I50" s="106">
        <v>13104</v>
      </c>
      <c r="J50" s="107">
        <v>14862</v>
      </c>
      <c r="K50" s="107">
        <v>15189</v>
      </c>
      <c r="L50" s="107">
        <v>12437</v>
      </c>
      <c r="M50" s="108">
        <v>12750</v>
      </c>
    </row>
    <row r="51" spans="2:13" ht="27.75" customHeight="1" x14ac:dyDescent="0.2">
      <c r="B51" s="1274"/>
      <c r="C51" s="1275"/>
      <c r="D51" s="105"/>
      <c r="E51" s="1278" t="s">
        <v>42</v>
      </c>
      <c r="F51" s="1278"/>
      <c r="G51" s="1278"/>
      <c r="H51" s="1279"/>
      <c r="I51" s="106">
        <v>1282</v>
      </c>
      <c r="J51" s="107">
        <v>1177</v>
      </c>
      <c r="K51" s="107">
        <v>1005</v>
      </c>
      <c r="L51" s="107">
        <v>925</v>
      </c>
      <c r="M51" s="108">
        <v>845</v>
      </c>
    </row>
    <row r="52" spans="2:13" ht="27.75" customHeight="1" x14ac:dyDescent="0.2">
      <c r="B52" s="1276"/>
      <c r="C52" s="1277"/>
      <c r="D52" s="105"/>
      <c r="E52" s="1278" t="s">
        <v>43</v>
      </c>
      <c r="F52" s="1278"/>
      <c r="G52" s="1278"/>
      <c r="H52" s="1279"/>
      <c r="I52" s="106">
        <v>56017</v>
      </c>
      <c r="J52" s="107">
        <v>56377</v>
      </c>
      <c r="K52" s="107">
        <v>56641</v>
      </c>
      <c r="L52" s="107">
        <v>56979</v>
      </c>
      <c r="M52" s="108">
        <v>55769</v>
      </c>
    </row>
    <row r="53" spans="2:13" ht="27.75" customHeight="1" thickBot="1" x14ac:dyDescent="0.25">
      <c r="B53" s="1280" t="s">
        <v>44</v>
      </c>
      <c r="C53" s="1281"/>
      <c r="D53" s="112"/>
      <c r="E53" s="1282" t="s">
        <v>45</v>
      </c>
      <c r="F53" s="1282"/>
      <c r="G53" s="1282"/>
      <c r="H53" s="1283"/>
      <c r="I53" s="113">
        <v>30358</v>
      </c>
      <c r="J53" s="114">
        <v>26962</v>
      </c>
      <c r="K53" s="114">
        <v>25386</v>
      </c>
      <c r="L53" s="114">
        <v>26371</v>
      </c>
      <c r="M53" s="115">
        <v>25916</v>
      </c>
    </row>
    <row r="54" spans="2:13" ht="27.75" customHeight="1" x14ac:dyDescent="0.2">
      <c r="B54" s="116" t="s">
        <v>46</v>
      </c>
      <c r="C54" s="117"/>
      <c r="D54" s="117"/>
      <c r="E54" s="118"/>
      <c r="F54" s="118"/>
      <c r="G54" s="118"/>
      <c r="H54" s="118"/>
      <c r="I54" s="119"/>
      <c r="J54" s="119"/>
      <c r="K54" s="119"/>
      <c r="L54" s="119"/>
      <c r="M54" s="119"/>
    </row>
    <row r="55" spans="2:13" ht="12.75" customHeight="1" x14ac:dyDescent="0.2"/>
    <row r="56" spans="2:13" ht="12.75" hidden="1" customHeight="1" x14ac:dyDescent="0.2"/>
    <row r="57" spans="2:13" ht="12.75" hidden="1" customHeight="1" x14ac:dyDescent="0.2"/>
    <row r="58" spans="2:13" ht="12.75" hidden="1" customHeight="1" x14ac:dyDescent="0.2"/>
    <row r="59" spans="2:13" ht="13.2" hidden="1" x14ac:dyDescent="0.2"/>
    <row r="60" spans="2:13" ht="13.2" hidden="1" x14ac:dyDescent="0.2"/>
    <row r="61" spans="2:13" ht="13.2" hidden="1" x14ac:dyDescent="0.2"/>
    <row r="62" spans="2:13" ht="13.2" hidden="1" x14ac:dyDescent="0.2"/>
    <row r="63" spans="2:13" ht="13.2" hidden="1" x14ac:dyDescent="0.2"/>
    <row r="64" spans="2:13" ht="13.2" hidden="1" x14ac:dyDescent="0.2"/>
    <row r="65" ht="13.2" hidden="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trNAzgjrF5Y7iG9ZIDetLPiH6d3KGKONuP0AAwMJ++XsUwpp0gzH04nkSc67ohz/AHk0nUEqaTVPD0CcqnNLwA==" saltValue="Ya7IIpB/q+za+Gygh1Te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0" t="s">
        <v>47</v>
      </c>
    </row>
    <row r="54" spans="2:8" ht="29.25" customHeight="1" thickBot="1" x14ac:dyDescent="0.3">
      <c r="B54" s="121" t="s">
        <v>1</v>
      </c>
      <c r="C54" s="122"/>
      <c r="D54" s="122"/>
      <c r="E54" s="123" t="s">
        <v>2</v>
      </c>
      <c r="F54" s="124" t="s">
        <v>549</v>
      </c>
      <c r="G54" s="124" t="s">
        <v>550</v>
      </c>
      <c r="H54" s="125" t="s">
        <v>551</v>
      </c>
    </row>
    <row r="55" spans="2:8" ht="52.5" customHeight="1" x14ac:dyDescent="0.2">
      <c r="B55" s="126"/>
      <c r="C55" s="1299" t="s">
        <v>48</v>
      </c>
      <c r="D55" s="1299"/>
      <c r="E55" s="1300"/>
      <c r="F55" s="127">
        <v>9547</v>
      </c>
      <c r="G55" s="127">
        <v>7178</v>
      </c>
      <c r="H55" s="128">
        <v>7740</v>
      </c>
    </row>
    <row r="56" spans="2:8" ht="52.5" customHeight="1" x14ac:dyDescent="0.2">
      <c r="B56" s="129"/>
      <c r="C56" s="1301" t="s">
        <v>49</v>
      </c>
      <c r="D56" s="1301"/>
      <c r="E56" s="1302"/>
      <c r="F56" s="130">
        <v>2435</v>
      </c>
      <c r="G56" s="130">
        <v>2054</v>
      </c>
      <c r="H56" s="131">
        <v>1802</v>
      </c>
    </row>
    <row r="57" spans="2:8" ht="53.25" customHeight="1" x14ac:dyDescent="0.2">
      <c r="B57" s="129"/>
      <c r="C57" s="1303" t="s">
        <v>50</v>
      </c>
      <c r="D57" s="1303"/>
      <c r="E57" s="1304"/>
      <c r="F57" s="132">
        <v>11312</v>
      </c>
      <c r="G57" s="132">
        <v>11123</v>
      </c>
      <c r="H57" s="133">
        <v>10275</v>
      </c>
    </row>
    <row r="58" spans="2:8" ht="45.75" customHeight="1" x14ac:dyDescent="0.2">
      <c r="B58" s="134"/>
      <c r="C58" s="1291" t="s">
        <v>593</v>
      </c>
      <c r="D58" s="1292"/>
      <c r="E58" s="1293"/>
      <c r="F58" s="135">
        <v>7253</v>
      </c>
      <c r="G58" s="135">
        <v>7256</v>
      </c>
      <c r="H58" s="136">
        <v>6653</v>
      </c>
    </row>
    <row r="59" spans="2:8" ht="45.75" customHeight="1" x14ac:dyDescent="0.2">
      <c r="B59" s="134"/>
      <c r="C59" s="1291" t="s">
        <v>594</v>
      </c>
      <c r="D59" s="1292"/>
      <c r="E59" s="1293"/>
      <c r="F59" s="135">
        <v>2074</v>
      </c>
      <c r="G59" s="135">
        <v>1924</v>
      </c>
      <c r="H59" s="136">
        <v>1767</v>
      </c>
    </row>
    <row r="60" spans="2:8" ht="45.75" customHeight="1" x14ac:dyDescent="0.2">
      <c r="B60" s="134"/>
      <c r="C60" s="1291" t="s">
        <v>595</v>
      </c>
      <c r="D60" s="1292"/>
      <c r="E60" s="1293"/>
      <c r="F60" s="135">
        <v>826</v>
      </c>
      <c r="G60" s="135">
        <v>703</v>
      </c>
      <c r="H60" s="136">
        <v>577</v>
      </c>
    </row>
    <row r="61" spans="2:8" ht="45.75" customHeight="1" x14ac:dyDescent="0.2">
      <c r="B61" s="134"/>
      <c r="C61" s="1291" t="s">
        <v>596</v>
      </c>
      <c r="D61" s="1292"/>
      <c r="E61" s="1293"/>
      <c r="F61" s="135">
        <v>357</v>
      </c>
      <c r="G61" s="135">
        <v>353</v>
      </c>
      <c r="H61" s="136">
        <v>350</v>
      </c>
    </row>
    <row r="62" spans="2:8" ht="45.75" customHeight="1" thickBot="1" x14ac:dyDescent="0.25">
      <c r="B62" s="137"/>
      <c r="C62" s="1294" t="s">
        <v>597</v>
      </c>
      <c r="D62" s="1295"/>
      <c r="E62" s="1296"/>
      <c r="F62" s="138">
        <v>21</v>
      </c>
      <c r="G62" s="138">
        <v>121</v>
      </c>
      <c r="H62" s="139">
        <v>221</v>
      </c>
    </row>
    <row r="63" spans="2:8" ht="52.5" customHeight="1" thickBot="1" x14ac:dyDescent="0.25">
      <c r="B63" s="140"/>
      <c r="C63" s="1297" t="s">
        <v>51</v>
      </c>
      <c r="D63" s="1297"/>
      <c r="E63" s="1298"/>
      <c r="F63" s="141">
        <v>23295</v>
      </c>
      <c r="G63" s="141">
        <v>20355</v>
      </c>
      <c r="H63" s="142">
        <v>19817</v>
      </c>
    </row>
    <row r="64" spans="2:8" ht="15" customHeight="1" x14ac:dyDescent="0.2"/>
    <row r="65" ht="0" hidden="1" customHeight="1" x14ac:dyDescent="0.2"/>
    <row r="66" ht="0" hidden="1" customHeight="1" x14ac:dyDescent="0.2"/>
  </sheetData>
  <sheetProtection algorithmName="SHA-512" hashValue="4DfgohIwjWU8Xx+mgG2sNZlyv0WWIMi/VG3WtI/cV3ZMXrNjPVIwBCJSb6xBEx8Vraf8wDH5jtWry94PgS61KA==" saltValue="Vo26Wtgu/i1LQGzux2uy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election activeCell="B28" sqref="B28"/>
    </sheetView>
  </sheetViews>
  <sheetFormatPr defaultColWidth="0" defaultRowHeight="13.5" customHeight="1" zeroHeight="1" x14ac:dyDescent="0.2"/>
  <cols>
    <col min="1" max="1" width="6.33203125" style="387" customWidth="1"/>
    <col min="2" max="107" width="2.44140625" style="387" customWidth="1"/>
    <col min="108" max="108" width="6.109375" style="395" customWidth="1"/>
    <col min="109" max="109" width="5.88671875" style="394" customWidth="1"/>
    <col min="110" max="110" width="19.109375" style="387" hidden="1"/>
    <col min="111" max="115" width="12.6640625" style="387" hidden="1"/>
    <col min="116" max="349" width="8.6640625" style="387" hidden="1"/>
    <col min="350" max="355" width="14.88671875" style="387" hidden="1"/>
    <col min="356" max="357" width="15.88671875" style="387" hidden="1"/>
    <col min="358" max="363" width="16.109375" style="387" hidden="1"/>
    <col min="364" max="364" width="6.109375" style="387" hidden="1"/>
    <col min="365" max="365" width="3" style="387" hidden="1"/>
    <col min="366" max="605" width="8.6640625" style="387" hidden="1"/>
    <col min="606" max="611" width="14.88671875" style="387" hidden="1"/>
    <col min="612" max="613" width="15.88671875" style="387" hidden="1"/>
    <col min="614" max="619" width="16.109375" style="387" hidden="1"/>
    <col min="620" max="620" width="6.109375" style="387" hidden="1"/>
    <col min="621" max="621" width="3" style="387" hidden="1"/>
    <col min="622" max="861" width="8.6640625" style="387" hidden="1"/>
    <col min="862" max="867" width="14.88671875" style="387" hidden="1"/>
    <col min="868" max="869" width="15.88671875" style="387" hidden="1"/>
    <col min="870" max="875" width="16.109375" style="387" hidden="1"/>
    <col min="876" max="876" width="6.109375" style="387" hidden="1"/>
    <col min="877" max="877" width="3" style="387" hidden="1"/>
    <col min="878" max="1117" width="8.6640625" style="387" hidden="1"/>
    <col min="1118" max="1123" width="14.88671875" style="387" hidden="1"/>
    <col min="1124" max="1125" width="15.88671875" style="387" hidden="1"/>
    <col min="1126" max="1131" width="16.109375" style="387" hidden="1"/>
    <col min="1132" max="1132" width="6.109375" style="387" hidden="1"/>
    <col min="1133" max="1133" width="3" style="387" hidden="1"/>
    <col min="1134" max="1373" width="8.6640625" style="387" hidden="1"/>
    <col min="1374" max="1379" width="14.88671875" style="387" hidden="1"/>
    <col min="1380" max="1381" width="15.88671875" style="387" hidden="1"/>
    <col min="1382" max="1387" width="16.109375" style="387" hidden="1"/>
    <col min="1388" max="1388" width="6.109375" style="387" hidden="1"/>
    <col min="1389" max="1389" width="3" style="387" hidden="1"/>
    <col min="1390" max="1629" width="8.6640625" style="387" hidden="1"/>
    <col min="1630" max="1635" width="14.88671875" style="387" hidden="1"/>
    <col min="1636" max="1637" width="15.88671875" style="387" hidden="1"/>
    <col min="1638" max="1643" width="16.109375" style="387" hidden="1"/>
    <col min="1644" max="1644" width="6.109375" style="387" hidden="1"/>
    <col min="1645" max="1645" width="3" style="387" hidden="1"/>
    <col min="1646" max="1885" width="8.6640625" style="387" hidden="1"/>
    <col min="1886" max="1891" width="14.88671875" style="387" hidden="1"/>
    <col min="1892" max="1893" width="15.88671875" style="387" hidden="1"/>
    <col min="1894" max="1899" width="16.109375" style="387" hidden="1"/>
    <col min="1900" max="1900" width="6.109375" style="387" hidden="1"/>
    <col min="1901" max="1901" width="3" style="387" hidden="1"/>
    <col min="1902" max="2141" width="8.6640625" style="387" hidden="1"/>
    <col min="2142" max="2147" width="14.88671875" style="387" hidden="1"/>
    <col min="2148" max="2149" width="15.88671875" style="387" hidden="1"/>
    <col min="2150" max="2155" width="16.109375" style="387" hidden="1"/>
    <col min="2156" max="2156" width="6.109375" style="387" hidden="1"/>
    <col min="2157" max="2157" width="3" style="387" hidden="1"/>
    <col min="2158" max="2397" width="8.6640625" style="387" hidden="1"/>
    <col min="2398" max="2403" width="14.88671875" style="387" hidden="1"/>
    <col min="2404" max="2405" width="15.88671875" style="387" hidden="1"/>
    <col min="2406" max="2411" width="16.109375" style="387" hidden="1"/>
    <col min="2412" max="2412" width="6.109375" style="387" hidden="1"/>
    <col min="2413" max="2413" width="3" style="387" hidden="1"/>
    <col min="2414" max="2653" width="8.6640625" style="387" hidden="1"/>
    <col min="2654" max="2659" width="14.88671875" style="387" hidden="1"/>
    <col min="2660" max="2661" width="15.88671875" style="387" hidden="1"/>
    <col min="2662" max="2667" width="16.109375" style="387" hidden="1"/>
    <col min="2668" max="2668" width="6.109375" style="387" hidden="1"/>
    <col min="2669" max="2669" width="3" style="387" hidden="1"/>
    <col min="2670" max="2909" width="8.6640625" style="387" hidden="1"/>
    <col min="2910" max="2915" width="14.88671875" style="387" hidden="1"/>
    <col min="2916" max="2917" width="15.88671875" style="387" hidden="1"/>
    <col min="2918" max="2923" width="16.109375" style="387" hidden="1"/>
    <col min="2924" max="2924" width="6.109375" style="387" hidden="1"/>
    <col min="2925" max="2925" width="3" style="387" hidden="1"/>
    <col min="2926" max="3165" width="8.6640625" style="387" hidden="1"/>
    <col min="3166" max="3171" width="14.88671875" style="387" hidden="1"/>
    <col min="3172" max="3173" width="15.88671875" style="387" hidden="1"/>
    <col min="3174" max="3179" width="16.109375" style="387" hidden="1"/>
    <col min="3180" max="3180" width="6.109375" style="387" hidden="1"/>
    <col min="3181" max="3181" width="3" style="387" hidden="1"/>
    <col min="3182" max="3421" width="8.6640625" style="387" hidden="1"/>
    <col min="3422" max="3427" width="14.88671875" style="387" hidden="1"/>
    <col min="3428" max="3429" width="15.88671875" style="387" hidden="1"/>
    <col min="3430" max="3435" width="16.109375" style="387" hidden="1"/>
    <col min="3436" max="3436" width="6.109375" style="387" hidden="1"/>
    <col min="3437" max="3437" width="3" style="387" hidden="1"/>
    <col min="3438" max="3677" width="8.6640625" style="387" hidden="1"/>
    <col min="3678" max="3683" width="14.88671875" style="387" hidden="1"/>
    <col min="3684" max="3685" width="15.88671875" style="387" hidden="1"/>
    <col min="3686" max="3691" width="16.109375" style="387" hidden="1"/>
    <col min="3692" max="3692" width="6.109375" style="387" hidden="1"/>
    <col min="3693" max="3693" width="3" style="387" hidden="1"/>
    <col min="3694" max="3933" width="8.6640625" style="387" hidden="1"/>
    <col min="3934" max="3939" width="14.88671875" style="387" hidden="1"/>
    <col min="3940" max="3941" width="15.88671875" style="387" hidden="1"/>
    <col min="3942" max="3947" width="16.109375" style="387" hidden="1"/>
    <col min="3948" max="3948" width="6.109375" style="387" hidden="1"/>
    <col min="3949" max="3949" width="3" style="387" hidden="1"/>
    <col min="3950" max="4189" width="8.6640625" style="387" hidden="1"/>
    <col min="4190" max="4195" width="14.88671875" style="387" hidden="1"/>
    <col min="4196" max="4197" width="15.88671875" style="387" hidden="1"/>
    <col min="4198" max="4203" width="16.109375" style="387" hidden="1"/>
    <col min="4204" max="4204" width="6.109375" style="387" hidden="1"/>
    <col min="4205" max="4205" width="3" style="387" hidden="1"/>
    <col min="4206" max="4445" width="8.6640625" style="387" hidden="1"/>
    <col min="4446" max="4451" width="14.88671875" style="387" hidden="1"/>
    <col min="4452" max="4453" width="15.88671875" style="387" hidden="1"/>
    <col min="4454" max="4459" width="16.109375" style="387" hidden="1"/>
    <col min="4460" max="4460" width="6.109375" style="387" hidden="1"/>
    <col min="4461" max="4461" width="3" style="387" hidden="1"/>
    <col min="4462" max="4701" width="8.6640625" style="387" hidden="1"/>
    <col min="4702" max="4707" width="14.88671875" style="387" hidden="1"/>
    <col min="4708" max="4709" width="15.88671875" style="387" hidden="1"/>
    <col min="4710" max="4715" width="16.109375" style="387" hidden="1"/>
    <col min="4716" max="4716" width="6.109375" style="387" hidden="1"/>
    <col min="4717" max="4717" width="3" style="387" hidden="1"/>
    <col min="4718" max="4957" width="8.6640625" style="387" hidden="1"/>
    <col min="4958" max="4963" width="14.88671875" style="387" hidden="1"/>
    <col min="4964" max="4965" width="15.88671875" style="387" hidden="1"/>
    <col min="4966" max="4971" width="16.109375" style="387" hidden="1"/>
    <col min="4972" max="4972" width="6.109375" style="387" hidden="1"/>
    <col min="4973" max="4973" width="3" style="387" hidden="1"/>
    <col min="4974" max="5213" width="8.6640625" style="387" hidden="1"/>
    <col min="5214" max="5219" width="14.88671875" style="387" hidden="1"/>
    <col min="5220" max="5221" width="15.88671875" style="387" hidden="1"/>
    <col min="5222" max="5227" width="16.109375" style="387" hidden="1"/>
    <col min="5228" max="5228" width="6.109375" style="387" hidden="1"/>
    <col min="5229" max="5229" width="3" style="387" hidden="1"/>
    <col min="5230" max="5469" width="8.6640625" style="387" hidden="1"/>
    <col min="5470" max="5475" width="14.88671875" style="387" hidden="1"/>
    <col min="5476" max="5477" width="15.88671875" style="387" hidden="1"/>
    <col min="5478" max="5483" width="16.109375" style="387" hidden="1"/>
    <col min="5484" max="5484" width="6.109375" style="387" hidden="1"/>
    <col min="5485" max="5485" width="3" style="387" hidden="1"/>
    <col min="5486" max="5725" width="8.6640625" style="387" hidden="1"/>
    <col min="5726" max="5731" width="14.88671875" style="387" hidden="1"/>
    <col min="5732" max="5733" width="15.88671875" style="387" hidden="1"/>
    <col min="5734" max="5739" width="16.109375" style="387" hidden="1"/>
    <col min="5740" max="5740" width="6.109375" style="387" hidden="1"/>
    <col min="5741" max="5741" width="3" style="387" hidden="1"/>
    <col min="5742" max="5981" width="8.6640625" style="387" hidden="1"/>
    <col min="5982" max="5987" width="14.88671875" style="387" hidden="1"/>
    <col min="5988" max="5989" width="15.88671875" style="387" hidden="1"/>
    <col min="5990" max="5995" width="16.109375" style="387" hidden="1"/>
    <col min="5996" max="5996" width="6.109375" style="387" hidden="1"/>
    <col min="5997" max="5997" width="3" style="387" hidden="1"/>
    <col min="5998" max="6237" width="8.6640625" style="387" hidden="1"/>
    <col min="6238" max="6243" width="14.88671875" style="387" hidden="1"/>
    <col min="6244" max="6245" width="15.88671875" style="387" hidden="1"/>
    <col min="6246" max="6251" width="16.109375" style="387" hidden="1"/>
    <col min="6252" max="6252" width="6.109375" style="387" hidden="1"/>
    <col min="6253" max="6253" width="3" style="387" hidden="1"/>
    <col min="6254" max="6493" width="8.6640625" style="387" hidden="1"/>
    <col min="6494" max="6499" width="14.88671875" style="387" hidden="1"/>
    <col min="6500" max="6501" width="15.88671875" style="387" hidden="1"/>
    <col min="6502" max="6507" width="16.109375" style="387" hidden="1"/>
    <col min="6508" max="6508" width="6.109375" style="387" hidden="1"/>
    <col min="6509" max="6509" width="3" style="387" hidden="1"/>
    <col min="6510" max="6749" width="8.6640625" style="387" hidden="1"/>
    <col min="6750" max="6755" width="14.88671875" style="387" hidden="1"/>
    <col min="6756" max="6757" width="15.88671875" style="387" hidden="1"/>
    <col min="6758" max="6763" width="16.109375" style="387" hidden="1"/>
    <col min="6764" max="6764" width="6.109375" style="387" hidden="1"/>
    <col min="6765" max="6765" width="3" style="387" hidden="1"/>
    <col min="6766" max="7005" width="8.6640625" style="387" hidden="1"/>
    <col min="7006" max="7011" width="14.88671875" style="387" hidden="1"/>
    <col min="7012" max="7013" width="15.88671875" style="387" hidden="1"/>
    <col min="7014" max="7019" width="16.109375" style="387" hidden="1"/>
    <col min="7020" max="7020" width="6.109375" style="387" hidden="1"/>
    <col min="7021" max="7021" width="3" style="387" hidden="1"/>
    <col min="7022" max="7261" width="8.6640625" style="387" hidden="1"/>
    <col min="7262" max="7267" width="14.88671875" style="387" hidden="1"/>
    <col min="7268" max="7269" width="15.88671875" style="387" hidden="1"/>
    <col min="7270" max="7275" width="16.109375" style="387" hidden="1"/>
    <col min="7276" max="7276" width="6.109375" style="387" hidden="1"/>
    <col min="7277" max="7277" width="3" style="387" hidden="1"/>
    <col min="7278" max="7517" width="8.6640625" style="387" hidden="1"/>
    <col min="7518" max="7523" width="14.88671875" style="387" hidden="1"/>
    <col min="7524" max="7525" width="15.88671875" style="387" hidden="1"/>
    <col min="7526" max="7531" width="16.109375" style="387" hidden="1"/>
    <col min="7532" max="7532" width="6.109375" style="387" hidden="1"/>
    <col min="7533" max="7533" width="3" style="387" hidden="1"/>
    <col min="7534" max="7773" width="8.6640625" style="387" hidden="1"/>
    <col min="7774" max="7779" width="14.88671875" style="387" hidden="1"/>
    <col min="7780" max="7781" width="15.88671875" style="387" hidden="1"/>
    <col min="7782" max="7787" width="16.109375" style="387" hidden="1"/>
    <col min="7788" max="7788" width="6.109375" style="387" hidden="1"/>
    <col min="7789" max="7789" width="3" style="387" hidden="1"/>
    <col min="7790" max="8029" width="8.6640625" style="387" hidden="1"/>
    <col min="8030" max="8035" width="14.88671875" style="387" hidden="1"/>
    <col min="8036" max="8037" width="15.88671875" style="387" hidden="1"/>
    <col min="8038" max="8043" width="16.109375" style="387" hidden="1"/>
    <col min="8044" max="8044" width="6.109375" style="387" hidden="1"/>
    <col min="8045" max="8045" width="3" style="387" hidden="1"/>
    <col min="8046" max="8285" width="8.6640625" style="387" hidden="1"/>
    <col min="8286" max="8291" width="14.88671875" style="387" hidden="1"/>
    <col min="8292" max="8293" width="15.88671875" style="387" hidden="1"/>
    <col min="8294" max="8299" width="16.109375" style="387" hidden="1"/>
    <col min="8300" max="8300" width="6.109375" style="387" hidden="1"/>
    <col min="8301" max="8301" width="3" style="387" hidden="1"/>
    <col min="8302" max="8541" width="8.6640625" style="387" hidden="1"/>
    <col min="8542" max="8547" width="14.88671875" style="387" hidden="1"/>
    <col min="8548" max="8549" width="15.88671875" style="387" hidden="1"/>
    <col min="8550" max="8555" width="16.109375" style="387" hidden="1"/>
    <col min="8556" max="8556" width="6.109375" style="387" hidden="1"/>
    <col min="8557" max="8557" width="3" style="387" hidden="1"/>
    <col min="8558" max="8797" width="8.6640625" style="387" hidden="1"/>
    <col min="8798" max="8803" width="14.88671875" style="387" hidden="1"/>
    <col min="8804" max="8805" width="15.88671875" style="387" hidden="1"/>
    <col min="8806" max="8811" width="16.109375" style="387" hidden="1"/>
    <col min="8812" max="8812" width="6.109375" style="387" hidden="1"/>
    <col min="8813" max="8813" width="3" style="387" hidden="1"/>
    <col min="8814" max="9053" width="8.6640625" style="387" hidden="1"/>
    <col min="9054" max="9059" width="14.88671875" style="387" hidden="1"/>
    <col min="9060" max="9061" width="15.88671875" style="387" hidden="1"/>
    <col min="9062" max="9067" width="16.109375" style="387" hidden="1"/>
    <col min="9068" max="9068" width="6.109375" style="387" hidden="1"/>
    <col min="9069" max="9069" width="3" style="387" hidden="1"/>
    <col min="9070" max="9309" width="8.6640625" style="387" hidden="1"/>
    <col min="9310" max="9315" width="14.88671875" style="387" hidden="1"/>
    <col min="9316" max="9317" width="15.88671875" style="387" hidden="1"/>
    <col min="9318" max="9323" width="16.109375" style="387" hidden="1"/>
    <col min="9324" max="9324" width="6.109375" style="387" hidden="1"/>
    <col min="9325" max="9325" width="3" style="387" hidden="1"/>
    <col min="9326" max="9565" width="8.6640625" style="387" hidden="1"/>
    <col min="9566" max="9571" width="14.88671875" style="387" hidden="1"/>
    <col min="9572" max="9573" width="15.88671875" style="387" hidden="1"/>
    <col min="9574" max="9579" width="16.109375" style="387" hidden="1"/>
    <col min="9580" max="9580" width="6.109375" style="387" hidden="1"/>
    <col min="9581" max="9581" width="3" style="387" hidden="1"/>
    <col min="9582" max="9821" width="8.6640625" style="387" hidden="1"/>
    <col min="9822" max="9827" width="14.88671875" style="387" hidden="1"/>
    <col min="9828" max="9829" width="15.88671875" style="387" hidden="1"/>
    <col min="9830" max="9835" width="16.109375" style="387" hidden="1"/>
    <col min="9836" max="9836" width="6.109375" style="387" hidden="1"/>
    <col min="9837" max="9837" width="3" style="387" hidden="1"/>
    <col min="9838" max="10077" width="8.6640625" style="387" hidden="1"/>
    <col min="10078" max="10083" width="14.88671875" style="387" hidden="1"/>
    <col min="10084" max="10085" width="15.88671875" style="387" hidden="1"/>
    <col min="10086" max="10091" width="16.109375" style="387" hidden="1"/>
    <col min="10092" max="10092" width="6.109375" style="387" hidden="1"/>
    <col min="10093" max="10093" width="3" style="387" hidden="1"/>
    <col min="10094" max="10333" width="8.6640625" style="387" hidden="1"/>
    <col min="10334" max="10339" width="14.88671875" style="387" hidden="1"/>
    <col min="10340" max="10341" width="15.88671875" style="387" hidden="1"/>
    <col min="10342" max="10347" width="16.109375" style="387" hidden="1"/>
    <col min="10348" max="10348" width="6.109375" style="387" hidden="1"/>
    <col min="10349" max="10349" width="3" style="387" hidden="1"/>
    <col min="10350" max="10589" width="8.6640625" style="387" hidden="1"/>
    <col min="10590" max="10595" width="14.88671875" style="387" hidden="1"/>
    <col min="10596" max="10597" width="15.88671875" style="387" hidden="1"/>
    <col min="10598" max="10603" width="16.109375" style="387" hidden="1"/>
    <col min="10604" max="10604" width="6.109375" style="387" hidden="1"/>
    <col min="10605" max="10605" width="3" style="387" hidden="1"/>
    <col min="10606" max="10845" width="8.6640625" style="387" hidden="1"/>
    <col min="10846" max="10851" width="14.88671875" style="387" hidden="1"/>
    <col min="10852" max="10853" width="15.88671875" style="387" hidden="1"/>
    <col min="10854" max="10859" width="16.109375" style="387" hidden="1"/>
    <col min="10860" max="10860" width="6.109375" style="387" hidden="1"/>
    <col min="10861" max="10861" width="3" style="387" hidden="1"/>
    <col min="10862" max="11101" width="8.6640625" style="387" hidden="1"/>
    <col min="11102" max="11107" width="14.88671875" style="387" hidden="1"/>
    <col min="11108" max="11109" width="15.88671875" style="387" hidden="1"/>
    <col min="11110" max="11115" width="16.109375" style="387" hidden="1"/>
    <col min="11116" max="11116" width="6.109375" style="387" hidden="1"/>
    <col min="11117" max="11117" width="3" style="387" hidden="1"/>
    <col min="11118" max="11357" width="8.6640625" style="387" hidden="1"/>
    <col min="11358" max="11363" width="14.88671875" style="387" hidden="1"/>
    <col min="11364" max="11365" width="15.88671875" style="387" hidden="1"/>
    <col min="11366" max="11371" width="16.109375" style="387" hidden="1"/>
    <col min="11372" max="11372" width="6.109375" style="387" hidden="1"/>
    <col min="11373" max="11373" width="3" style="387" hidden="1"/>
    <col min="11374" max="11613" width="8.6640625" style="387" hidden="1"/>
    <col min="11614" max="11619" width="14.88671875" style="387" hidden="1"/>
    <col min="11620" max="11621" width="15.88671875" style="387" hidden="1"/>
    <col min="11622" max="11627" width="16.109375" style="387" hidden="1"/>
    <col min="11628" max="11628" width="6.109375" style="387" hidden="1"/>
    <col min="11629" max="11629" width="3" style="387" hidden="1"/>
    <col min="11630" max="11869" width="8.6640625" style="387" hidden="1"/>
    <col min="11870" max="11875" width="14.88671875" style="387" hidden="1"/>
    <col min="11876" max="11877" width="15.88671875" style="387" hidden="1"/>
    <col min="11878" max="11883" width="16.109375" style="387" hidden="1"/>
    <col min="11884" max="11884" width="6.109375" style="387" hidden="1"/>
    <col min="11885" max="11885" width="3" style="387" hidden="1"/>
    <col min="11886" max="12125" width="8.6640625" style="387" hidden="1"/>
    <col min="12126" max="12131" width="14.88671875" style="387" hidden="1"/>
    <col min="12132" max="12133" width="15.88671875" style="387" hidden="1"/>
    <col min="12134" max="12139" width="16.109375" style="387" hidden="1"/>
    <col min="12140" max="12140" width="6.109375" style="387" hidden="1"/>
    <col min="12141" max="12141" width="3" style="387" hidden="1"/>
    <col min="12142" max="12381" width="8.6640625" style="387" hidden="1"/>
    <col min="12382" max="12387" width="14.88671875" style="387" hidden="1"/>
    <col min="12388" max="12389" width="15.88671875" style="387" hidden="1"/>
    <col min="12390" max="12395" width="16.109375" style="387" hidden="1"/>
    <col min="12396" max="12396" width="6.109375" style="387" hidden="1"/>
    <col min="12397" max="12397" width="3" style="387" hidden="1"/>
    <col min="12398" max="12637" width="8.6640625" style="387" hidden="1"/>
    <col min="12638" max="12643" width="14.88671875" style="387" hidden="1"/>
    <col min="12644" max="12645" width="15.88671875" style="387" hidden="1"/>
    <col min="12646" max="12651" width="16.109375" style="387" hidden="1"/>
    <col min="12652" max="12652" width="6.109375" style="387" hidden="1"/>
    <col min="12653" max="12653" width="3" style="387" hidden="1"/>
    <col min="12654" max="12893" width="8.6640625" style="387" hidden="1"/>
    <col min="12894" max="12899" width="14.88671875" style="387" hidden="1"/>
    <col min="12900" max="12901" width="15.88671875" style="387" hidden="1"/>
    <col min="12902" max="12907" width="16.109375" style="387" hidden="1"/>
    <col min="12908" max="12908" width="6.109375" style="387" hidden="1"/>
    <col min="12909" max="12909" width="3" style="387" hidden="1"/>
    <col min="12910" max="13149" width="8.6640625" style="387" hidden="1"/>
    <col min="13150" max="13155" width="14.88671875" style="387" hidden="1"/>
    <col min="13156" max="13157" width="15.88671875" style="387" hidden="1"/>
    <col min="13158" max="13163" width="16.109375" style="387" hidden="1"/>
    <col min="13164" max="13164" width="6.109375" style="387" hidden="1"/>
    <col min="13165" max="13165" width="3" style="387" hidden="1"/>
    <col min="13166" max="13405" width="8.6640625" style="387" hidden="1"/>
    <col min="13406" max="13411" width="14.88671875" style="387" hidden="1"/>
    <col min="13412" max="13413" width="15.88671875" style="387" hidden="1"/>
    <col min="13414" max="13419" width="16.109375" style="387" hidden="1"/>
    <col min="13420" max="13420" width="6.109375" style="387" hidden="1"/>
    <col min="13421" max="13421" width="3" style="387" hidden="1"/>
    <col min="13422" max="13661" width="8.6640625" style="387" hidden="1"/>
    <col min="13662" max="13667" width="14.88671875" style="387" hidden="1"/>
    <col min="13668" max="13669" width="15.88671875" style="387" hidden="1"/>
    <col min="13670" max="13675" width="16.109375" style="387" hidden="1"/>
    <col min="13676" max="13676" width="6.109375" style="387" hidden="1"/>
    <col min="13677" max="13677" width="3" style="387" hidden="1"/>
    <col min="13678" max="13917" width="8.6640625" style="387" hidden="1"/>
    <col min="13918" max="13923" width="14.88671875" style="387" hidden="1"/>
    <col min="13924" max="13925" width="15.88671875" style="387" hidden="1"/>
    <col min="13926" max="13931" width="16.109375" style="387" hidden="1"/>
    <col min="13932" max="13932" width="6.109375" style="387" hidden="1"/>
    <col min="13933" max="13933" width="3" style="387" hidden="1"/>
    <col min="13934" max="14173" width="8.6640625" style="387" hidden="1"/>
    <col min="14174" max="14179" width="14.88671875" style="387" hidden="1"/>
    <col min="14180" max="14181" width="15.88671875" style="387" hidden="1"/>
    <col min="14182" max="14187" width="16.109375" style="387" hidden="1"/>
    <col min="14188" max="14188" width="6.109375" style="387" hidden="1"/>
    <col min="14189" max="14189" width="3" style="387" hidden="1"/>
    <col min="14190" max="14429" width="8.6640625" style="387" hidden="1"/>
    <col min="14430" max="14435" width="14.88671875" style="387" hidden="1"/>
    <col min="14436" max="14437" width="15.88671875" style="387" hidden="1"/>
    <col min="14438" max="14443" width="16.109375" style="387" hidden="1"/>
    <col min="14444" max="14444" width="6.109375" style="387" hidden="1"/>
    <col min="14445" max="14445" width="3" style="387" hidden="1"/>
    <col min="14446" max="14685" width="8.6640625" style="387" hidden="1"/>
    <col min="14686" max="14691" width="14.88671875" style="387" hidden="1"/>
    <col min="14692" max="14693" width="15.88671875" style="387" hidden="1"/>
    <col min="14694" max="14699" width="16.109375" style="387" hidden="1"/>
    <col min="14700" max="14700" width="6.109375" style="387" hidden="1"/>
    <col min="14701" max="14701" width="3" style="387" hidden="1"/>
    <col min="14702" max="14941" width="8.6640625" style="387" hidden="1"/>
    <col min="14942" max="14947" width="14.88671875" style="387" hidden="1"/>
    <col min="14948" max="14949" width="15.88671875" style="387" hidden="1"/>
    <col min="14950" max="14955" width="16.109375" style="387" hidden="1"/>
    <col min="14956" max="14956" width="6.109375" style="387" hidden="1"/>
    <col min="14957" max="14957" width="3" style="387" hidden="1"/>
    <col min="14958" max="15197" width="8.6640625" style="387" hidden="1"/>
    <col min="15198" max="15203" width="14.88671875" style="387" hidden="1"/>
    <col min="15204" max="15205" width="15.88671875" style="387" hidden="1"/>
    <col min="15206" max="15211" width="16.109375" style="387" hidden="1"/>
    <col min="15212" max="15212" width="6.109375" style="387" hidden="1"/>
    <col min="15213" max="15213" width="3" style="387" hidden="1"/>
    <col min="15214" max="15453" width="8.6640625" style="387" hidden="1"/>
    <col min="15454" max="15459" width="14.88671875" style="387" hidden="1"/>
    <col min="15460" max="15461" width="15.88671875" style="387" hidden="1"/>
    <col min="15462" max="15467" width="16.109375" style="387" hidden="1"/>
    <col min="15468" max="15468" width="6.109375" style="387" hidden="1"/>
    <col min="15469" max="15469" width="3" style="387" hidden="1"/>
    <col min="15470" max="15709" width="8.6640625" style="387" hidden="1"/>
    <col min="15710" max="15715" width="14.88671875" style="387" hidden="1"/>
    <col min="15716" max="15717" width="15.88671875" style="387" hidden="1"/>
    <col min="15718" max="15723" width="16.109375" style="387" hidden="1"/>
    <col min="15724" max="15724" width="6.109375" style="387" hidden="1"/>
    <col min="15725" max="15725" width="3" style="387" hidden="1"/>
    <col min="15726" max="15965" width="8.6640625" style="387" hidden="1"/>
    <col min="15966" max="15971" width="14.88671875" style="387" hidden="1"/>
    <col min="15972" max="15973" width="15.88671875" style="387" hidden="1"/>
    <col min="15974" max="15979" width="16.109375" style="387" hidden="1"/>
    <col min="15980" max="15980" width="6.109375" style="387" hidden="1"/>
    <col min="15981" max="15981" width="3" style="387" hidden="1"/>
    <col min="15982" max="16221" width="8.6640625" style="387" hidden="1"/>
    <col min="16222" max="16227" width="14.88671875" style="387" hidden="1"/>
    <col min="16228" max="16229" width="15.88671875" style="387" hidden="1"/>
    <col min="16230" max="16235" width="16.109375" style="387" hidden="1"/>
    <col min="16236" max="16236" width="6.109375" style="387" hidden="1"/>
    <col min="16237" max="16237" width="3" style="387" hidden="1"/>
    <col min="16238" max="16384" width="8.6640625" style="387" hidden="1"/>
  </cols>
  <sheetData>
    <row r="1" spans="1:143" ht="42.75" customHeight="1" x14ac:dyDescent="0.2">
      <c r="A1" s="385"/>
      <c r="B1" s="386"/>
      <c r="DD1" s="387"/>
      <c r="DE1" s="387"/>
    </row>
    <row r="2" spans="1:143" ht="25.5" customHeight="1" x14ac:dyDescent="0.2">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x14ac:dyDescent="0.2">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ht="13.2" x14ac:dyDescent="0.2">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ht="13.2" x14ac:dyDescent="0.2">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ht="13.2" x14ac:dyDescent="0.2">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ht="13.2" x14ac:dyDescent="0.2">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ht="13.2" x14ac:dyDescent="0.2">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ht="13.2" x14ac:dyDescent="0.2">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ht="13.2" x14ac:dyDescent="0.2">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598</v>
      </c>
    </row>
    <row r="11" spans="1:143" s="290" customFormat="1" ht="13.2" x14ac:dyDescent="0.2">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2" x14ac:dyDescent="0.2">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598</v>
      </c>
    </row>
    <row r="13" spans="1:143" s="290" customFormat="1" ht="13.2" x14ac:dyDescent="0.2">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2" x14ac:dyDescent="0.2">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2" x14ac:dyDescent="0.2">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2" x14ac:dyDescent="0.2">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2" x14ac:dyDescent="0.2">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2" x14ac:dyDescent="0.2">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ht="13.2" x14ac:dyDescent="0.2">
      <c r="DD19" s="387"/>
      <c r="DE19" s="387"/>
    </row>
    <row r="20" spans="1:351" ht="13.2" x14ac:dyDescent="0.2">
      <c r="DD20" s="387"/>
      <c r="DE20" s="387"/>
    </row>
    <row r="21" spans="1:351" ht="16.2" x14ac:dyDescent="0.2">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6.2" x14ac:dyDescent="0.2">
      <c r="B22" s="394"/>
      <c r="MM22" s="393"/>
    </row>
    <row r="23" spans="1:351" ht="13.2" x14ac:dyDescent="0.2">
      <c r="B23" s="394"/>
    </row>
    <row r="24" spans="1:351" ht="13.2" x14ac:dyDescent="0.2">
      <c r="B24" s="394"/>
    </row>
    <row r="25" spans="1:351" ht="13.2" x14ac:dyDescent="0.2">
      <c r="B25" s="394"/>
    </row>
    <row r="26" spans="1:351" ht="13.2" x14ac:dyDescent="0.2">
      <c r="B26" s="394"/>
    </row>
    <row r="27" spans="1:351" ht="13.2" x14ac:dyDescent="0.2">
      <c r="B27" s="394"/>
    </row>
    <row r="28" spans="1:351" ht="13.2" x14ac:dyDescent="0.2">
      <c r="B28" s="394"/>
    </row>
    <row r="29" spans="1:351" ht="13.2" x14ac:dyDescent="0.2">
      <c r="B29" s="394"/>
    </row>
    <row r="30" spans="1:351" ht="13.2" x14ac:dyDescent="0.2">
      <c r="B30" s="394"/>
    </row>
    <row r="31" spans="1:351" ht="13.2" x14ac:dyDescent="0.2">
      <c r="B31" s="394"/>
    </row>
    <row r="32" spans="1:351" ht="13.2" x14ac:dyDescent="0.2">
      <c r="B32" s="394"/>
    </row>
    <row r="33" spans="2:109" ht="13.2" x14ac:dyDescent="0.2">
      <c r="B33" s="394"/>
    </row>
    <row r="34" spans="2:109" ht="13.2" x14ac:dyDescent="0.2">
      <c r="B34" s="394"/>
    </row>
    <row r="35" spans="2:109" ht="13.2" x14ac:dyDescent="0.2">
      <c r="B35" s="394"/>
    </row>
    <row r="36" spans="2:109" ht="13.2" x14ac:dyDescent="0.2">
      <c r="B36" s="394"/>
    </row>
    <row r="37" spans="2:109" ht="13.2" x14ac:dyDescent="0.2">
      <c r="B37" s="394"/>
    </row>
    <row r="38" spans="2:109" ht="13.2" x14ac:dyDescent="0.2">
      <c r="B38" s="394"/>
    </row>
    <row r="39" spans="2:109" ht="13.2" x14ac:dyDescent="0.2">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ht="13.2" x14ac:dyDescent="0.2">
      <c r="B40" s="399"/>
      <c r="DD40" s="399"/>
      <c r="DE40" s="387"/>
    </row>
    <row r="41" spans="2:109" ht="16.2" x14ac:dyDescent="0.2">
      <c r="B41" s="400" t="s">
        <v>599</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ht="13.2" x14ac:dyDescent="0.2">
      <c r="B42" s="394"/>
      <c r="G42" s="401"/>
      <c r="I42" s="402"/>
      <c r="J42" s="402"/>
      <c r="K42" s="402"/>
      <c r="AM42" s="401"/>
      <c r="AN42" s="401" t="s">
        <v>600</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x14ac:dyDescent="0.2">
      <c r="B43" s="394"/>
      <c r="AN43" s="1305" t="s">
        <v>601</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ht="13.2" x14ac:dyDescent="0.2">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ht="13.2" x14ac:dyDescent="0.2">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ht="13.2" x14ac:dyDescent="0.2">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ht="13.2" x14ac:dyDescent="0.2">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ht="13.2" x14ac:dyDescent="0.2">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ht="13.2" x14ac:dyDescent="0.2">
      <c r="B49" s="394"/>
      <c r="AN49" s="387" t="s">
        <v>602</v>
      </c>
    </row>
    <row r="50" spans="1:109" ht="13.2" x14ac:dyDescent="0.2">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547</v>
      </c>
      <c r="BQ50" s="1318"/>
      <c r="BR50" s="1318"/>
      <c r="BS50" s="1318"/>
      <c r="BT50" s="1318"/>
      <c r="BU50" s="1318"/>
      <c r="BV50" s="1318"/>
      <c r="BW50" s="1318"/>
      <c r="BX50" s="1318" t="s">
        <v>548</v>
      </c>
      <c r="BY50" s="1318"/>
      <c r="BZ50" s="1318"/>
      <c r="CA50" s="1318"/>
      <c r="CB50" s="1318"/>
      <c r="CC50" s="1318"/>
      <c r="CD50" s="1318"/>
      <c r="CE50" s="1318"/>
      <c r="CF50" s="1318" t="s">
        <v>549</v>
      </c>
      <c r="CG50" s="1318"/>
      <c r="CH50" s="1318"/>
      <c r="CI50" s="1318"/>
      <c r="CJ50" s="1318"/>
      <c r="CK50" s="1318"/>
      <c r="CL50" s="1318"/>
      <c r="CM50" s="1318"/>
      <c r="CN50" s="1318" t="s">
        <v>550</v>
      </c>
      <c r="CO50" s="1318"/>
      <c r="CP50" s="1318"/>
      <c r="CQ50" s="1318"/>
      <c r="CR50" s="1318"/>
      <c r="CS50" s="1318"/>
      <c r="CT50" s="1318"/>
      <c r="CU50" s="1318"/>
      <c r="CV50" s="1318" t="s">
        <v>551</v>
      </c>
      <c r="CW50" s="1318"/>
      <c r="CX50" s="1318"/>
      <c r="CY50" s="1318"/>
      <c r="CZ50" s="1318"/>
      <c r="DA50" s="1318"/>
      <c r="DB50" s="1318"/>
      <c r="DC50" s="1318"/>
    </row>
    <row r="51" spans="1:109" ht="13.5" customHeight="1" x14ac:dyDescent="0.2">
      <c r="B51" s="394"/>
      <c r="G51" s="1325"/>
      <c r="H51" s="1325"/>
      <c r="I51" s="1323"/>
      <c r="J51" s="1323"/>
      <c r="K51" s="1320"/>
      <c r="L51" s="1320"/>
      <c r="M51" s="1320"/>
      <c r="N51" s="1320"/>
      <c r="AM51" s="403"/>
      <c r="AN51" s="1321" t="s">
        <v>603</v>
      </c>
      <c r="AO51" s="1321"/>
      <c r="AP51" s="1321"/>
      <c r="AQ51" s="1321"/>
      <c r="AR51" s="1321"/>
      <c r="AS51" s="1321"/>
      <c r="AT51" s="1321"/>
      <c r="AU51" s="1321"/>
      <c r="AV51" s="1321"/>
      <c r="AW51" s="1321"/>
      <c r="AX51" s="1321"/>
      <c r="AY51" s="1321"/>
      <c r="AZ51" s="1321"/>
      <c r="BA51" s="1321"/>
      <c r="BB51" s="1321" t="s">
        <v>604</v>
      </c>
      <c r="BC51" s="1321"/>
      <c r="BD51" s="1321"/>
      <c r="BE51" s="1321"/>
      <c r="BF51" s="1321"/>
      <c r="BG51" s="1321"/>
      <c r="BH51" s="1321"/>
      <c r="BI51" s="1321"/>
      <c r="BJ51" s="1321"/>
      <c r="BK51" s="1321"/>
      <c r="BL51" s="1321"/>
      <c r="BM51" s="1321"/>
      <c r="BN51" s="1321"/>
      <c r="BO51" s="1321"/>
      <c r="BP51" s="1322"/>
      <c r="BQ51" s="1319"/>
      <c r="BR51" s="1319"/>
      <c r="BS51" s="1319"/>
      <c r="BT51" s="1319"/>
      <c r="BU51" s="1319"/>
      <c r="BV51" s="1319"/>
      <c r="BW51" s="1319"/>
      <c r="BX51" s="1322"/>
      <c r="BY51" s="1319"/>
      <c r="BZ51" s="1319"/>
      <c r="CA51" s="1319"/>
      <c r="CB51" s="1319"/>
      <c r="CC51" s="1319"/>
      <c r="CD51" s="1319"/>
      <c r="CE51" s="1319"/>
      <c r="CF51" s="1319">
        <v>117.1</v>
      </c>
      <c r="CG51" s="1319"/>
      <c r="CH51" s="1319"/>
      <c r="CI51" s="1319"/>
      <c r="CJ51" s="1319"/>
      <c r="CK51" s="1319"/>
      <c r="CL51" s="1319"/>
      <c r="CM51" s="1319"/>
      <c r="CN51" s="1319">
        <v>128</v>
      </c>
      <c r="CO51" s="1319"/>
      <c r="CP51" s="1319"/>
      <c r="CQ51" s="1319"/>
      <c r="CR51" s="1319"/>
      <c r="CS51" s="1319"/>
      <c r="CT51" s="1319"/>
      <c r="CU51" s="1319"/>
      <c r="CV51" s="1319">
        <v>127.4</v>
      </c>
      <c r="CW51" s="1319"/>
      <c r="CX51" s="1319"/>
      <c r="CY51" s="1319"/>
      <c r="CZ51" s="1319"/>
      <c r="DA51" s="1319"/>
      <c r="DB51" s="1319"/>
      <c r="DC51" s="1319"/>
    </row>
    <row r="52" spans="1:109" ht="13.2" x14ac:dyDescent="0.2">
      <c r="B52" s="394"/>
      <c r="G52" s="1325"/>
      <c r="H52" s="1325"/>
      <c r="I52" s="1323"/>
      <c r="J52" s="1323"/>
      <c r="K52" s="1320"/>
      <c r="L52" s="1320"/>
      <c r="M52" s="1320"/>
      <c r="N52" s="1320"/>
      <c r="AM52" s="40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19"/>
      <c r="BQ52" s="1319"/>
      <c r="BR52" s="1319"/>
      <c r="BS52" s="1319"/>
      <c r="BT52" s="1319"/>
      <c r="BU52" s="1319"/>
      <c r="BV52" s="1319"/>
      <c r="BW52" s="1319"/>
      <c r="BX52" s="1319"/>
      <c r="BY52" s="1319"/>
      <c r="BZ52" s="1319"/>
      <c r="CA52" s="1319"/>
      <c r="CB52" s="1319"/>
      <c r="CC52" s="1319"/>
      <c r="CD52" s="1319"/>
      <c r="CE52" s="1319"/>
      <c r="CF52" s="1319"/>
      <c r="CG52" s="1319"/>
      <c r="CH52" s="1319"/>
      <c r="CI52" s="1319"/>
      <c r="CJ52" s="1319"/>
      <c r="CK52" s="1319"/>
      <c r="CL52" s="1319"/>
      <c r="CM52" s="1319"/>
      <c r="CN52" s="1319"/>
      <c r="CO52" s="1319"/>
      <c r="CP52" s="1319"/>
      <c r="CQ52" s="1319"/>
      <c r="CR52" s="1319"/>
      <c r="CS52" s="1319"/>
      <c r="CT52" s="1319"/>
      <c r="CU52" s="1319"/>
      <c r="CV52" s="1319"/>
      <c r="CW52" s="1319"/>
      <c r="CX52" s="1319"/>
      <c r="CY52" s="1319"/>
      <c r="CZ52" s="1319"/>
      <c r="DA52" s="1319"/>
      <c r="DB52" s="1319"/>
      <c r="DC52" s="1319"/>
    </row>
    <row r="53" spans="1:109" ht="13.2" x14ac:dyDescent="0.2">
      <c r="A53" s="402"/>
      <c r="B53" s="394"/>
      <c r="G53" s="1325"/>
      <c r="H53" s="1325"/>
      <c r="I53" s="1314"/>
      <c r="J53" s="1314"/>
      <c r="K53" s="1320"/>
      <c r="L53" s="1320"/>
      <c r="M53" s="1320"/>
      <c r="N53" s="1320"/>
      <c r="AM53" s="403"/>
      <c r="AN53" s="1321"/>
      <c r="AO53" s="1321"/>
      <c r="AP53" s="1321"/>
      <c r="AQ53" s="1321"/>
      <c r="AR53" s="1321"/>
      <c r="AS53" s="1321"/>
      <c r="AT53" s="1321"/>
      <c r="AU53" s="1321"/>
      <c r="AV53" s="1321"/>
      <c r="AW53" s="1321"/>
      <c r="AX53" s="1321"/>
      <c r="AY53" s="1321"/>
      <c r="AZ53" s="1321"/>
      <c r="BA53" s="1321"/>
      <c r="BB53" s="1321" t="s">
        <v>605</v>
      </c>
      <c r="BC53" s="1321"/>
      <c r="BD53" s="1321"/>
      <c r="BE53" s="1321"/>
      <c r="BF53" s="1321"/>
      <c r="BG53" s="1321"/>
      <c r="BH53" s="1321"/>
      <c r="BI53" s="1321"/>
      <c r="BJ53" s="1321"/>
      <c r="BK53" s="1321"/>
      <c r="BL53" s="1321"/>
      <c r="BM53" s="1321"/>
      <c r="BN53" s="1321"/>
      <c r="BO53" s="1321"/>
      <c r="BP53" s="1322"/>
      <c r="BQ53" s="1319"/>
      <c r="BR53" s="1319"/>
      <c r="BS53" s="1319"/>
      <c r="BT53" s="1319"/>
      <c r="BU53" s="1319"/>
      <c r="BV53" s="1319"/>
      <c r="BW53" s="1319"/>
      <c r="BX53" s="1322"/>
      <c r="BY53" s="1319"/>
      <c r="BZ53" s="1319"/>
      <c r="CA53" s="1319"/>
      <c r="CB53" s="1319"/>
      <c r="CC53" s="1319"/>
      <c r="CD53" s="1319"/>
      <c r="CE53" s="1319"/>
      <c r="CF53" s="1319">
        <v>49</v>
      </c>
      <c r="CG53" s="1319"/>
      <c r="CH53" s="1319"/>
      <c r="CI53" s="1319"/>
      <c r="CJ53" s="1319"/>
      <c r="CK53" s="1319"/>
      <c r="CL53" s="1319"/>
      <c r="CM53" s="1319"/>
      <c r="CN53" s="1319">
        <v>40</v>
      </c>
      <c r="CO53" s="1319"/>
      <c r="CP53" s="1319"/>
      <c r="CQ53" s="1319"/>
      <c r="CR53" s="1319"/>
      <c r="CS53" s="1319"/>
      <c r="CT53" s="1319"/>
      <c r="CU53" s="1319"/>
      <c r="CV53" s="1319">
        <v>41.2</v>
      </c>
      <c r="CW53" s="1319"/>
      <c r="CX53" s="1319"/>
      <c r="CY53" s="1319"/>
      <c r="CZ53" s="1319"/>
      <c r="DA53" s="1319"/>
      <c r="DB53" s="1319"/>
      <c r="DC53" s="1319"/>
    </row>
    <row r="54" spans="1:109" ht="13.2" x14ac:dyDescent="0.2">
      <c r="A54" s="402"/>
      <c r="B54" s="394"/>
      <c r="G54" s="1325"/>
      <c r="H54" s="1325"/>
      <c r="I54" s="1314"/>
      <c r="J54" s="1314"/>
      <c r="K54" s="1320"/>
      <c r="L54" s="1320"/>
      <c r="M54" s="1320"/>
      <c r="N54" s="1320"/>
      <c r="AM54" s="40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19"/>
      <c r="BQ54" s="1319"/>
      <c r="BR54" s="1319"/>
      <c r="BS54" s="1319"/>
      <c r="BT54" s="1319"/>
      <c r="BU54" s="1319"/>
      <c r="BV54" s="1319"/>
      <c r="BW54" s="1319"/>
      <c r="BX54" s="1319"/>
      <c r="BY54" s="1319"/>
      <c r="BZ54" s="1319"/>
      <c r="CA54" s="1319"/>
      <c r="CB54" s="1319"/>
      <c r="CC54" s="1319"/>
      <c r="CD54" s="1319"/>
      <c r="CE54" s="1319"/>
      <c r="CF54" s="1319"/>
      <c r="CG54" s="1319"/>
      <c r="CH54" s="1319"/>
      <c r="CI54" s="1319"/>
      <c r="CJ54" s="1319"/>
      <c r="CK54" s="1319"/>
      <c r="CL54" s="1319"/>
      <c r="CM54" s="1319"/>
      <c r="CN54" s="1319"/>
      <c r="CO54" s="1319"/>
      <c r="CP54" s="1319"/>
      <c r="CQ54" s="1319"/>
      <c r="CR54" s="1319"/>
      <c r="CS54" s="1319"/>
      <c r="CT54" s="1319"/>
      <c r="CU54" s="1319"/>
      <c r="CV54" s="1319"/>
      <c r="CW54" s="1319"/>
      <c r="CX54" s="1319"/>
      <c r="CY54" s="1319"/>
      <c r="CZ54" s="1319"/>
      <c r="DA54" s="1319"/>
      <c r="DB54" s="1319"/>
      <c r="DC54" s="1319"/>
    </row>
    <row r="55" spans="1:109" ht="13.2" x14ac:dyDescent="0.2">
      <c r="A55" s="402"/>
      <c r="B55" s="394"/>
      <c r="G55" s="1314"/>
      <c r="H55" s="1314"/>
      <c r="I55" s="1314"/>
      <c r="J55" s="1314"/>
      <c r="K55" s="1320"/>
      <c r="L55" s="1320"/>
      <c r="M55" s="1320"/>
      <c r="N55" s="1320"/>
      <c r="AN55" s="1318" t="s">
        <v>606</v>
      </c>
      <c r="AO55" s="1318"/>
      <c r="AP55" s="1318"/>
      <c r="AQ55" s="1318"/>
      <c r="AR55" s="1318"/>
      <c r="AS55" s="1318"/>
      <c r="AT55" s="1318"/>
      <c r="AU55" s="1318"/>
      <c r="AV55" s="1318"/>
      <c r="AW55" s="1318"/>
      <c r="AX55" s="1318"/>
      <c r="AY55" s="1318"/>
      <c r="AZ55" s="1318"/>
      <c r="BA55" s="1318"/>
      <c r="BB55" s="1321" t="s">
        <v>604</v>
      </c>
      <c r="BC55" s="1321"/>
      <c r="BD55" s="1321"/>
      <c r="BE55" s="1321"/>
      <c r="BF55" s="1321"/>
      <c r="BG55" s="1321"/>
      <c r="BH55" s="1321"/>
      <c r="BI55" s="1321"/>
      <c r="BJ55" s="1321"/>
      <c r="BK55" s="1321"/>
      <c r="BL55" s="1321"/>
      <c r="BM55" s="1321"/>
      <c r="BN55" s="1321"/>
      <c r="BO55" s="1321"/>
      <c r="BP55" s="1322"/>
      <c r="BQ55" s="1319"/>
      <c r="BR55" s="1319"/>
      <c r="BS55" s="1319"/>
      <c r="BT55" s="1319"/>
      <c r="BU55" s="1319"/>
      <c r="BV55" s="1319"/>
      <c r="BW55" s="1319"/>
      <c r="BX55" s="1322"/>
      <c r="BY55" s="1319"/>
      <c r="BZ55" s="1319"/>
      <c r="CA55" s="1319"/>
      <c r="CB55" s="1319"/>
      <c r="CC55" s="1319"/>
      <c r="CD55" s="1319"/>
      <c r="CE55" s="1319"/>
      <c r="CF55" s="1319">
        <v>32.5</v>
      </c>
      <c r="CG55" s="1319"/>
      <c r="CH55" s="1319"/>
      <c r="CI55" s="1319"/>
      <c r="CJ55" s="1319"/>
      <c r="CK55" s="1319"/>
      <c r="CL55" s="1319"/>
      <c r="CM55" s="1319"/>
      <c r="CN55" s="1319">
        <v>30.2</v>
      </c>
      <c r="CO55" s="1319"/>
      <c r="CP55" s="1319"/>
      <c r="CQ55" s="1319"/>
      <c r="CR55" s="1319"/>
      <c r="CS55" s="1319"/>
      <c r="CT55" s="1319"/>
      <c r="CU55" s="1319"/>
      <c r="CV55" s="1319">
        <v>25.4</v>
      </c>
      <c r="CW55" s="1319"/>
      <c r="CX55" s="1319"/>
      <c r="CY55" s="1319"/>
      <c r="CZ55" s="1319"/>
      <c r="DA55" s="1319"/>
      <c r="DB55" s="1319"/>
      <c r="DC55" s="1319"/>
    </row>
    <row r="56" spans="1:109" ht="13.2" x14ac:dyDescent="0.2">
      <c r="A56" s="402"/>
      <c r="B56" s="394"/>
      <c r="G56" s="1314"/>
      <c r="H56" s="1314"/>
      <c r="I56" s="1314"/>
      <c r="J56" s="1314"/>
      <c r="K56" s="1320"/>
      <c r="L56" s="1320"/>
      <c r="M56" s="1320"/>
      <c r="N56" s="1320"/>
      <c r="AN56" s="1318"/>
      <c r="AO56" s="1318"/>
      <c r="AP56" s="1318"/>
      <c r="AQ56" s="1318"/>
      <c r="AR56" s="1318"/>
      <c r="AS56" s="1318"/>
      <c r="AT56" s="1318"/>
      <c r="AU56" s="1318"/>
      <c r="AV56" s="1318"/>
      <c r="AW56" s="1318"/>
      <c r="AX56" s="1318"/>
      <c r="AY56" s="1318"/>
      <c r="AZ56" s="1318"/>
      <c r="BA56" s="1318"/>
      <c r="BB56" s="1321"/>
      <c r="BC56" s="1321"/>
      <c r="BD56" s="1321"/>
      <c r="BE56" s="1321"/>
      <c r="BF56" s="1321"/>
      <c r="BG56" s="1321"/>
      <c r="BH56" s="1321"/>
      <c r="BI56" s="1321"/>
      <c r="BJ56" s="1321"/>
      <c r="BK56" s="1321"/>
      <c r="BL56" s="1321"/>
      <c r="BM56" s="1321"/>
      <c r="BN56" s="1321"/>
      <c r="BO56" s="1321"/>
      <c r="BP56" s="1319"/>
      <c r="BQ56" s="1319"/>
      <c r="BR56" s="1319"/>
      <c r="BS56" s="1319"/>
      <c r="BT56" s="1319"/>
      <c r="BU56" s="1319"/>
      <c r="BV56" s="1319"/>
      <c r="BW56" s="1319"/>
      <c r="BX56" s="1319"/>
      <c r="BY56" s="1319"/>
      <c r="BZ56" s="1319"/>
      <c r="CA56" s="1319"/>
      <c r="CB56" s="1319"/>
      <c r="CC56" s="1319"/>
      <c r="CD56" s="1319"/>
      <c r="CE56" s="1319"/>
      <c r="CF56" s="1319"/>
      <c r="CG56" s="1319"/>
      <c r="CH56" s="1319"/>
      <c r="CI56" s="1319"/>
      <c r="CJ56" s="1319"/>
      <c r="CK56" s="1319"/>
      <c r="CL56" s="1319"/>
      <c r="CM56" s="1319"/>
      <c r="CN56" s="1319"/>
      <c r="CO56" s="1319"/>
      <c r="CP56" s="1319"/>
      <c r="CQ56" s="1319"/>
      <c r="CR56" s="1319"/>
      <c r="CS56" s="1319"/>
      <c r="CT56" s="1319"/>
      <c r="CU56" s="1319"/>
      <c r="CV56" s="1319"/>
      <c r="CW56" s="1319"/>
      <c r="CX56" s="1319"/>
      <c r="CY56" s="1319"/>
      <c r="CZ56" s="1319"/>
      <c r="DA56" s="1319"/>
      <c r="DB56" s="1319"/>
      <c r="DC56" s="1319"/>
    </row>
    <row r="57" spans="1:109" s="402" customFormat="1" ht="13.2" x14ac:dyDescent="0.2">
      <c r="B57" s="406"/>
      <c r="G57" s="1314"/>
      <c r="H57" s="1314"/>
      <c r="I57" s="1324"/>
      <c r="J57" s="1324"/>
      <c r="K57" s="1320"/>
      <c r="L57" s="1320"/>
      <c r="M57" s="1320"/>
      <c r="N57" s="1320"/>
      <c r="AM57" s="387"/>
      <c r="AN57" s="1318"/>
      <c r="AO57" s="1318"/>
      <c r="AP57" s="1318"/>
      <c r="AQ57" s="1318"/>
      <c r="AR57" s="1318"/>
      <c r="AS57" s="1318"/>
      <c r="AT57" s="1318"/>
      <c r="AU57" s="1318"/>
      <c r="AV57" s="1318"/>
      <c r="AW57" s="1318"/>
      <c r="AX57" s="1318"/>
      <c r="AY57" s="1318"/>
      <c r="AZ57" s="1318"/>
      <c r="BA57" s="1318"/>
      <c r="BB57" s="1321" t="s">
        <v>605</v>
      </c>
      <c r="BC57" s="1321"/>
      <c r="BD57" s="1321"/>
      <c r="BE57" s="1321"/>
      <c r="BF57" s="1321"/>
      <c r="BG57" s="1321"/>
      <c r="BH57" s="1321"/>
      <c r="BI57" s="1321"/>
      <c r="BJ57" s="1321"/>
      <c r="BK57" s="1321"/>
      <c r="BL57" s="1321"/>
      <c r="BM57" s="1321"/>
      <c r="BN57" s="1321"/>
      <c r="BO57" s="1321"/>
      <c r="BP57" s="1322"/>
      <c r="BQ57" s="1319"/>
      <c r="BR57" s="1319"/>
      <c r="BS57" s="1319"/>
      <c r="BT57" s="1319"/>
      <c r="BU57" s="1319"/>
      <c r="BV57" s="1319"/>
      <c r="BW57" s="1319"/>
      <c r="BX57" s="1322"/>
      <c r="BY57" s="1319"/>
      <c r="BZ57" s="1319"/>
      <c r="CA57" s="1319"/>
      <c r="CB57" s="1319"/>
      <c r="CC57" s="1319"/>
      <c r="CD57" s="1319"/>
      <c r="CE57" s="1319"/>
      <c r="CF57" s="1319">
        <v>57</v>
      </c>
      <c r="CG57" s="1319"/>
      <c r="CH57" s="1319"/>
      <c r="CI57" s="1319"/>
      <c r="CJ57" s="1319"/>
      <c r="CK57" s="1319"/>
      <c r="CL57" s="1319"/>
      <c r="CM57" s="1319"/>
      <c r="CN57" s="1319">
        <v>58.9</v>
      </c>
      <c r="CO57" s="1319"/>
      <c r="CP57" s="1319"/>
      <c r="CQ57" s="1319"/>
      <c r="CR57" s="1319"/>
      <c r="CS57" s="1319"/>
      <c r="CT57" s="1319"/>
      <c r="CU57" s="1319"/>
      <c r="CV57" s="1319">
        <v>60.2</v>
      </c>
      <c r="CW57" s="1319"/>
      <c r="CX57" s="1319"/>
      <c r="CY57" s="1319"/>
      <c r="CZ57" s="1319"/>
      <c r="DA57" s="1319"/>
      <c r="DB57" s="1319"/>
      <c r="DC57" s="1319"/>
      <c r="DD57" s="407"/>
      <c r="DE57" s="406"/>
    </row>
    <row r="58" spans="1:109" s="402" customFormat="1" ht="13.2" x14ac:dyDescent="0.2">
      <c r="A58" s="387"/>
      <c r="B58" s="406"/>
      <c r="G58" s="1314"/>
      <c r="H58" s="1314"/>
      <c r="I58" s="1324"/>
      <c r="J58" s="1324"/>
      <c r="K58" s="1320"/>
      <c r="L58" s="1320"/>
      <c r="M58" s="1320"/>
      <c r="N58" s="1320"/>
      <c r="AM58" s="387"/>
      <c r="AN58" s="1318"/>
      <c r="AO58" s="1318"/>
      <c r="AP58" s="1318"/>
      <c r="AQ58" s="1318"/>
      <c r="AR58" s="1318"/>
      <c r="AS58" s="1318"/>
      <c r="AT58" s="1318"/>
      <c r="AU58" s="1318"/>
      <c r="AV58" s="1318"/>
      <c r="AW58" s="1318"/>
      <c r="AX58" s="1318"/>
      <c r="AY58" s="1318"/>
      <c r="AZ58" s="1318"/>
      <c r="BA58" s="1318"/>
      <c r="BB58" s="1321"/>
      <c r="BC58" s="1321"/>
      <c r="BD58" s="1321"/>
      <c r="BE58" s="1321"/>
      <c r="BF58" s="1321"/>
      <c r="BG58" s="1321"/>
      <c r="BH58" s="1321"/>
      <c r="BI58" s="1321"/>
      <c r="BJ58" s="1321"/>
      <c r="BK58" s="1321"/>
      <c r="BL58" s="1321"/>
      <c r="BM58" s="1321"/>
      <c r="BN58" s="1321"/>
      <c r="BO58" s="1321"/>
      <c r="BP58" s="1319"/>
      <c r="BQ58" s="1319"/>
      <c r="BR58" s="1319"/>
      <c r="BS58" s="1319"/>
      <c r="BT58" s="1319"/>
      <c r="BU58" s="1319"/>
      <c r="BV58" s="1319"/>
      <c r="BW58" s="1319"/>
      <c r="BX58" s="1319"/>
      <c r="BY58" s="1319"/>
      <c r="BZ58" s="1319"/>
      <c r="CA58" s="1319"/>
      <c r="CB58" s="1319"/>
      <c r="CC58" s="1319"/>
      <c r="CD58" s="1319"/>
      <c r="CE58" s="1319"/>
      <c r="CF58" s="1319"/>
      <c r="CG58" s="1319"/>
      <c r="CH58" s="1319"/>
      <c r="CI58" s="1319"/>
      <c r="CJ58" s="1319"/>
      <c r="CK58" s="1319"/>
      <c r="CL58" s="1319"/>
      <c r="CM58" s="1319"/>
      <c r="CN58" s="1319"/>
      <c r="CO58" s="1319"/>
      <c r="CP58" s="1319"/>
      <c r="CQ58" s="1319"/>
      <c r="CR58" s="1319"/>
      <c r="CS58" s="1319"/>
      <c r="CT58" s="1319"/>
      <c r="CU58" s="1319"/>
      <c r="CV58" s="1319"/>
      <c r="CW58" s="1319"/>
      <c r="CX58" s="1319"/>
      <c r="CY58" s="1319"/>
      <c r="CZ58" s="1319"/>
      <c r="DA58" s="1319"/>
      <c r="DB58" s="1319"/>
      <c r="DC58" s="1319"/>
      <c r="DD58" s="407"/>
      <c r="DE58" s="406"/>
    </row>
    <row r="59" spans="1:109" s="402" customFormat="1" ht="13.2" x14ac:dyDescent="0.2">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ht="13.2" x14ac:dyDescent="0.2">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ht="13.2" x14ac:dyDescent="0.2">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ht="13.2" x14ac:dyDescent="0.2">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6.2" x14ac:dyDescent="0.2">
      <c r="B63" s="413" t="s">
        <v>607</v>
      </c>
    </row>
    <row r="64" spans="1:109" ht="13.2" x14ac:dyDescent="0.2">
      <c r="B64" s="394"/>
      <c r="G64" s="401"/>
      <c r="I64" s="414"/>
      <c r="J64" s="414"/>
      <c r="K64" s="414"/>
      <c r="L64" s="414"/>
      <c r="M64" s="414"/>
      <c r="N64" s="415"/>
      <c r="AM64" s="401"/>
      <c r="AN64" s="401" t="s">
        <v>600</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ht="13.2" customHeight="1" x14ac:dyDescent="0.2">
      <c r="B65" s="394"/>
      <c r="AN65" s="1305" t="s">
        <v>609</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ht="13.2" x14ac:dyDescent="0.2">
      <c r="B66" s="394"/>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ht="13.2" x14ac:dyDescent="0.2">
      <c r="B67" s="394"/>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ht="13.2" x14ac:dyDescent="0.2">
      <c r="B68" s="394"/>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ht="13.2" x14ac:dyDescent="0.2">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ht="13.2" x14ac:dyDescent="0.2">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ht="13.2" x14ac:dyDescent="0.2">
      <c r="B71" s="394"/>
      <c r="G71" s="419"/>
      <c r="I71" s="420"/>
      <c r="J71" s="417"/>
      <c r="K71" s="417"/>
      <c r="L71" s="418"/>
      <c r="M71" s="417"/>
      <c r="N71" s="418"/>
      <c r="AM71" s="419"/>
      <c r="AN71" s="387" t="s">
        <v>602</v>
      </c>
    </row>
    <row r="72" spans="2:107" ht="13.2" x14ac:dyDescent="0.2">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547</v>
      </c>
      <c r="BQ72" s="1318"/>
      <c r="BR72" s="1318"/>
      <c r="BS72" s="1318"/>
      <c r="BT72" s="1318"/>
      <c r="BU72" s="1318"/>
      <c r="BV72" s="1318"/>
      <c r="BW72" s="1318"/>
      <c r="BX72" s="1318" t="s">
        <v>548</v>
      </c>
      <c r="BY72" s="1318"/>
      <c r="BZ72" s="1318"/>
      <c r="CA72" s="1318"/>
      <c r="CB72" s="1318"/>
      <c r="CC72" s="1318"/>
      <c r="CD72" s="1318"/>
      <c r="CE72" s="1318"/>
      <c r="CF72" s="1318" t="s">
        <v>549</v>
      </c>
      <c r="CG72" s="1318"/>
      <c r="CH72" s="1318"/>
      <c r="CI72" s="1318"/>
      <c r="CJ72" s="1318"/>
      <c r="CK72" s="1318"/>
      <c r="CL72" s="1318"/>
      <c r="CM72" s="1318"/>
      <c r="CN72" s="1318" t="s">
        <v>550</v>
      </c>
      <c r="CO72" s="1318"/>
      <c r="CP72" s="1318"/>
      <c r="CQ72" s="1318"/>
      <c r="CR72" s="1318"/>
      <c r="CS72" s="1318"/>
      <c r="CT72" s="1318"/>
      <c r="CU72" s="1318"/>
      <c r="CV72" s="1318" t="s">
        <v>551</v>
      </c>
      <c r="CW72" s="1318"/>
      <c r="CX72" s="1318"/>
      <c r="CY72" s="1318"/>
      <c r="CZ72" s="1318"/>
      <c r="DA72" s="1318"/>
      <c r="DB72" s="1318"/>
      <c r="DC72" s="1318"/>
    </row>
    <row r="73" spans="2:107" ht="13.2" x14ac:dyDescent="0.2">
      <c r="B73" s="394"/>
      <c r="G73" s="1325"/>
      <c r="H73" s="1325"/>
      <c r="I73" s="1325"/>
      <c r="J73" s="1325"/>
      <c r="K73" s="1326"/>
      <c r="L73" s="1326"/>
      <c r="M73" s="1326"/>
      <c r="N73" s="1326"/>
      <c r="AM73" s="403"/>
      <c r="AN73" s="1321" t="s">
        <v>603</v>
      </c>
      <c r="AO73" s="1321"/>
      <c r="AP73" s="1321"/>
      <c r="AQ73" s="1321"/>
      <c r="AR73" s="1321"/>
      <c r="AS73" s="1321"/>
      <c r="AT73" s="1321"/>
      <c r="AU73" s="1321"/>
      <c r="AV73" s="1321"/>
      <c r="AW73" s="1321"/>
      <c r="AX73" s="1321"/>
      <c r="AY73" s="1321"/>
      <c r="AZ73" s="1321"/>
      <c r="BA73" s="1321"/>
      <c r="BB73" s="1321" t="s">
        <v>604</v>
      </c>
      <c r="BC73" s="1321"/>
      <c r="BD73" s="1321"/>
      <c r="BE73" s="1321"/>
      <c r="BF73" s="1321"/>
      <c r="BG73" s="1321"/>
      <c r="BH73" s="1321"/>
      <c r="BI73" s="1321"/>
      <c r="BJ73" s="1321"/>
      <c r="BK73" s="1321"/>
      <c r="BL73" s="1321"/>
      <c r="BM73" s="1321"/>
      <c r="BN73" s="1321"/>
      <c r="BO73" s="1321"/>
      <c r="BP73" s="1319">
        <v>133.30000000000001</v>
      </c>
      <c r="BQ73" s="1319"/>
      <c r="BR73" s="1319"/>
      <c r="BS73" s="1319"/>
      <c r="BT73" s="1319"/>
      <c r="BU73" s="1319"/>
      <c r="BV73" s="1319"/>
      <c r="BW73" s="1319"/>
      <c r="BX73" s="1319">
        <v>118.6</v>
      </c>
      <c r="BY73" s="1319"/>
      <c r="BZ73" s="1319"/>
      <c r="CA73" s="1319"/>
      <c r="CB73" s="1319"/>
      <c r="CC73" s="1319"/>
      <c r="CD73" s="1319"/>
      <c r="CE73" s="1319"/>
      <c r="CF73" s="1319">
        <v>117.1</v>
      </c>
      <c r="CG73" s="1319"/>
      <c r="CH73" s="1319"/>
      <c r="CI73" s="1319"/>
      <c r="CJ73" s="1319"/>
      <c r="CK73" s="1319"/>
      <c r="CL73" s="1319"/>
      <c r="CM73" s="1319"/>
      <c r="CN73" s="1319">
        <v>128</v>
      </c>
      <c r="CO73" s="1319"/>
      <c r="CP73" s="1319"/>
      <c r="CQ73" s="1319"/>
      <c r="CR73" s="1319"/>
      <c r="CS73" s="1319"/>
      <c r="CT73" s="1319"/>
      <c r="CU73" s="1319"/>
      <c r="CV73" s="1319">
        <v>127.4</v>
      </c>
      <c r="CW73" s="1319"/>
      <c r="CX73" s="1319"/>
      <c r="CY73" s="1319"/>
      <c r="CZ73" s="1319"/>
      <c r="DA73" s="1319"/>
      <c r="DB73" s="1319"/>
      <c r="DC73" s="1319"/>
    </row>
    <row r="74" spans="2:107" ht="13.2" x14ac:dyDescent="0.2">
      <c r="B74" s="394"/>
      <c r="G74" s="1325"/>
      <c r="H74" s="1325"/>
      <c r="I74" s="1325"/>
      <c r="J74" s="1325"/>
      <c r="K74" s="1326"/>
      <c r="L74" s="1326"/>
      <c r="M74" s="1326"/>
      <c r="N74" s="1326"/>
      <c r="AM74" s="40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19"/>
      <c r="BQ74" s="1319"/>
      <c r="BR74" s="1319"/>
      <c r="BS74" s="1319"/>
      <c r="BT74" s="1319"/>
      <c r="BU74" s="1319"/>
      <c r="BV74" s="1319"/>
      <c r="BW74" s="1319"/>
      <c r="BX74" s="1319"/>
      <c r="BY74" s="1319"/>
      <c r="BZ74" s="1319"/>
      <c r="CA74" s="1319"/>
      <c r="CB74" s="1319"/>
      <c r="CC74" s="1319"/>
      <c r="CD74" s="1319"/>
      <c r="CE74" s="1319"/>
      <c r="CF74" s="1319"/>
      <c r="CG74" s="1319"/>
      <c r="CH74" s="1319"/>
      <c r="CI74" s="1319"/>
      <c r="CJ74" s="1319"/>
      <c r="CK74" s="1319"/>
      <c r="CL74" s="1319"/>
      <c r="CM74" s="1319"/>
      <c r="CN74" s="1319"/>
      <c r="CO74" s="1319"/>
      <c r="CP74" s="1319"/>
      <c r="CQ74" s="1319"/>
      <c r="CR74" s="1319"/>
      <c r="CS74" s="1319"/>
      <c r="CT74" s="1319"/>
      <c r="CU74" s="1319"/>
      <c r="CV74" s="1319"/>
      <c r="CW74" s="1319"/>
      <c r="CX74" s="1319"/>
      <c r="CY74" s="1319"/>
      <c r="CZ74" s="1319"/>
      <c r="DA74" s="1319"/>
      <c r="DB74" s="1319"/>
      <c r="DC74" s="1319"/>
    </row>
    <row r="75" spans="2:107" ht="13.2" x14ac:dyDescent="0.2">
      <c r="B75" s="394"/>
      <c r="G75" s="1325"/>
      <c r="H75" s="1325"/>
      <c r="I75" s="1314"/>
      <c r="J75" s="1314"/>
      <c r="K75" s="1320"/>
      <c r="L75" s="1320"/>
      <c r="M75" s="1320"/>
      <c r="N75" s="1320"/>
      <c r="AM75" s="403"/>
      <c r="AN75" s="1321"/>
      <c r="AO75" s="1321"/>
      <c r="AP75" s="1321"/>
      <c r="AQ75" s="1321"/>
      <c r="AR75" s="1321"/>
      <c r="AS75" s="1321"/>
      <c r="AT75" s="1321"/>
      <c r="AU75" s="1321"/>
      <c r="AV75" s="1321"/>
      <c r="AW75" s="1321"/>
      <c r="AX75" s="1321"/>
      <c r="AY75" s="1321"/>
      <c r="AZ75" s="1321"/>
      <c r="BA75" s="1321"/>
      <c r="BB75" s="1321" t="s">
        <v>608</v>
      </c>
      <c r="BC75" s="1321"/>
      <c r="BD75" s="1321"/>
      <c r="BE75" s="1321"/>
      <c r="BF75" s="1321"/>
      <c r="BG75" s="1321"/>
      <c r="BH75" s="1321"/>
      <c r="BI75" s="1321"/>
      <c r="BJ75" s="1321"/>
      <c r="BK75" s="1321"/>
      <c r="BL75" s="1321"/>
      <c r="BM75" s="1321"/>
      <c r="BN75" s="1321"/>
      <c r="BO75" s="1321"/>
      <c r="BP75" s="1319">
        <v>13.2</v>
      </c>
      <c r="BQ75" s="1319"/>
      <c r="BR75" s="1319"/>
      <c r="BS75" s="1319"/>
      <c r="BT75" s="1319"/>
      <c r="BU75" s="1319"/>
      <c r="BV75" s="1319"/>
      <c r="BW75" s="1319"/>
      <c r="BX75" s="1319">
        <v>13.2</v>
      </c>
      <c r="BY75" s="1319"/>
      <c r="BZ75" s="1319"/>
      <c r="CA75" s="1319"/>
      <c r="CB75" s="1319"/>
      <c r="CC75" s="1319"/>
      <c r="CD75" s="1319"/>
      <c r="CE75" s="1319"/>
      <c r="CF75" s="1319">
        <v>13.4</v>
      </c>
      <c r="CG75" s="1319"/>
      <c r="CH75" s="1319"/>
      <c r="CI75" s="1319"/>
      <c r="CJ75" s="1319"/>
      <c r="CK75" s="1319"/>
      <c r="CL75" s="1319"/>
      <c r="CM75" s="1319"/>
      <c r="CN75" s="1319">
        <v>13.6</v>
      </c>
      <c r="CO75" s="1319"/>
      <c r="CP75" s="1319"/>
      <c r="CQ75" s="1319"/>
      <c r="CR75" s="1319"/>
      <c r="CS75" s="1319"/>
      <c r="CT75" s="1319"/>
      <c r="CU75" s="1319"/>
      <c r="CV75" s="1319">
        <v>13.6</v>
      </c>
      <c r="CW75" s="1319"/>
      <c r="CX75" s="1319"/>
      <c r="CY75" s="1319"/>
      <c r="CZ75" s="1319"/>
      <c r="DA75" s="1319"/>
      <c r="DB75" s="1319"/>
      <c r="DC75" s="1319"/>
    </row>
    <row r="76" spans="2:107" ht="13.2" x14ac:dyDescent="0.2">
      <c r="B76" s="394"/>
      <c r="G76" s="1325"/>
      <c r="H76" s="1325"/>
      <c r="I76" s="1314"/>
      <c r="J76" s="1314"/>
      <c r="K76" s="1320"/>
      <c r="L76" s="1320"/>
      <c r="M76" s="1320"/>
      <c r="N76" s="1320"/>
      <c r="AM76" s="40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19"/>
      <c r="BQ76" s="1319"/>
      <c r="BR76" s="1319"/>
      <c r="BS76" s="1319"/>
      <c r="BT76" s="1319"/>
      <c r="BU76" s="1319"/>
      <c r="BV76" s="1319"/>
      <c r="BW76" s="1319"/>
      <c r="BX76" s="1319"/>
      <c r="BY76" s="1319"/>
      <c r="BZ76" s="1319"/>
      <c r="CA76" s="1319"/>
      <c r="CB76" s="1319"/>
      <c r="CC76" s="1319"/>
      <c r="CD76" s="1319"/>
      <c r="CE76" s="1319"/>
      <c r="CF76" s="1319"/>
      <c r="CG76" s="1319"/>
      <c r="CH76" s="1319"/>
      <c r="CI76" s="1319"/>
      <c r="CJ76" s="1319"/>
      <c r="CK76" s="1319"/>
      <c r="CL76" s="1319"/>
      <c r="CM76" s="1319"/>
      <c r="CN76" s="1319"/>
      <c r="CO76" s="1319"/>
      <c r="CP76" s="1319"/>
      <c r="CQ76" s="1319"/>
      <c r="CR76" s="1319"/>
      <c r="CS76" s="1319"/>
      <c r="CT76" s="1319"/>
      <c r="CU76" s="1319"/>
      <c r="CV76" s="1319"/>
      <c r="CW76" s="1319"/>
      <c r="CX76" s="1319"/>
      <c r="CY76" s="1319"/>
      <c r="CZ76" s="1319"/>
      <c r="DA76" s="1319"/>
      <c r="DB76" s="1319"/>
      <c r="DC76" s="1319"/>
    </row>
    <row r="77" spans="2:107" ht="13.2" x14ac:dyDescent="0.2">
      <c r="B77" s="394"/>
      <c r="G77" s="1314"/>
      <c r="H77" s="1314"/>
      <c r="I77" s="1314"/>
      <c r="J77" s="1314"/>
      <c r="K77" s="1326"/>
      <c r="L77" s="1326"/>
      <c r="M77" s="1326"/>
      <c r="N77" s="1326"/>
      <c r="AN77" s="1318" t="s">
        <v>606</v>
      </c>
      <c r="AO77" s="1318"/>
      <c r="AP77" s="1318"/>
      <c r="AQ77" s="1318"/>
      <c r="AR77" s="1318"/>
      <c r="AS77" s="1318"/>
      <c r="AT77" s="1318"/>
      <c r="AU77" s="1318"/>
      <c r="AV77" s="1318"/>
      <c r="AW77" s="1318"/>
      <c r="AX77" s="1318"/>
      <c r="AY77" s="1318"/>
      <c r="AZ77" s="1318"/>
      <c r="BA77" s="1318"/>
      <c r="BB77" s="1321" t="s">
        <v>604</v>
      </c>
      <c r="BC77" s="1321"/>
      <c r="BD77" s="1321"/>
      <c r="BE77" s="1321"/>
      <c r="BF77" s="1321"/>
      <c r="BG77" s="1321"/>
      <c r="BH77" s="1321"/>
      <c r="BI77" s="1321"/>
      <c r="BJ77" s="1321"/>
      <c r="BK77" s="1321"/>
      <c r="BL77" s="1321"/>
      <c r="BM77" s="1321"/>
      <c r="BN77" s="1321"/>
      <c r="BO77" s="1321"/>
      <c r="BP77" s="1319">
        <v>45.9</v>
      </c>
      <c r="BQ77" s="1319"/>
      <c r="BR77" s="1319"/>
      <c r="BS77" s="1319"/>
      <c r="BT77" s="1319"/>
      <c r="BU77" s="1319"/>
      <c r="BV77" s="1319"/>
      <c r="BW77" s="1319"/>
      <c r="BX77" s="1319">
        <v>39</v>
      </c>
      <c r="BY77" s="1319"/>
      <c r="BZ77" s="1319"/>
      <c r="CA77" s="1319"/>
      <c r="CB77" s="1319"/>
      <c r="CC77" s="1319"/>
      <c r="CD77" s="1319"/>
      <c r="CE77" s="1319"/>
      <c r="CF77" s="1319">
        <v>32.5</v>
      </c>
      <c r="CG77" s="1319"/>
      <c r="CH77" s="1319"/>
      <c r="CI77" s="1319"/>
      <c r="CJ77" s="1319"/>
      <c r="CK77" s="1319"/>
      <c r="CL77" s="1319"/>
      <c r="CM77" s="1319"/>
      <c r="CN77" s="1319">
        <v>30.2</v>
      </c>
      <c r="CO77" s="1319"/>
      <c r="CP77" s="1319"/>
      <c r="CQ77" s="1319"/>
      <c r="CR77" s="1319"/>
      <c r="CS77" s="1319"/>
      <c r="CT77" s="1319"/>
      <c r="CU77" s="1319"/>
      <c r="CV77" s="1319">
        <v>25.4</v>
      </c>
      <c r="CW77" s="1319"/>
      <c r="CX77" s="1319"/>
      <c r="CY77" s="1319"/>
      <c r="CZ77" s="1319"/>
      <c r="DA77" s="1319"/>
      <c r="DB77" s="1319"/>
      <c r="DC77" s="1319"/>
    </row>
    <row r="78" spans="2:107" ht="13.2" x14ac:dyDescent="0.2">
      <c r="B78" s="394"/>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21"/>
      <c r="BC78" s="1321"/>
      <c r="BD78" s="1321"/>
      <c r="BE78" s="1321"/>
      <c r="BF78" s="1321"/>
      <c r="BG78" s="1321"/>
      <c r="BH78" s="1321"/>
      <c r="BI78" s="1321"/>
      <c r="BJ78" s="1321"/>
      <c r="BK78" s="1321"/>
      <c r="BL78" s="1321"/>
      <c r="BM78" s="1321"/>
      <c r="BN78" s="1321"/>
      <c r="BO78" s="1321"/>
      <c r="BP78" s="1319"/>
      <c r="BQ78" s="1319"/>
      <c r="BR78" s="1319"/>
      <c r="BS78" s="1319"/>
      <c r="BT78" s="1319"/>
      <c r="BU78" s="1319"/>
      <c r="BV78" s="1319"/>
      <c r="BW78" s="1319"/>
      <c r="BX78" s="1319"/>
      <c r="BY78" s="1319"/>
      <c r="BZ78" s="1319"/>
      <c r="CA78" s="1319"/>
      <c r="CB78" s="1319"/>
      <c r="CC78" s="1319"/>
      <c r="CD78" s="1319"/>
      <c r="CE78" s="1319"/>
      <c r="CF78" s="1319"/>
      <c r="CG78" s="1319"/>
      <c r="CH78" s="1319"/>
      <c r="CI78" s="1319"/>
      <c r="CJ78" s="1319"/>
      <c r="CK78" s="1319"/>
      <c r="CL78" s="1319"/>
      <c r="CM78" s="1319"/>
      <c r="CN78" s="1319"/>
      <c r="CO78" s="1319"/>
      <c r="CP78" s="1319"/>
      <c r="CQ78" s="1319"/>
      <c r="CR78" s="1319"/>
      <c r="CS78" s="1319"/>
      <c r="CT78" s="1319"/>
      <c r="CU78" s="1319"/>
      <c r="CV78" s="1319"/>
      <c r="CW78" s="1319"/>
      <c r="CX78" s="1319"/>
      <c r="CY78" s="1319"/>
      <c r="CZ78" s="1319"/>
      <c r="DA78" s="1319"/>
      <c r="DB78" s="1319"/>
      <c r="DC78" s="1319"/>
    </row>
    <row r="79" spans="2:107" ht="13.2" x14ac:dyDescent="0.2">
      <c r="B79" s="394"/>
      <c r="G79" s="1314"/>
      <c r="H79" s="1314"/>
      <c r="I79" s="1324"/>
      <c r="J79" s="1324"/>
      <c r="K79" s="1327"/>
      <c r="L79" s="1327"/>
      <c r="M79" s="1327"/>
      <c r="N79" s="1327"/>
      <c r="AN79" s="1318"/>
      <c r="AO79" s="1318"/>
      <c r="AP79" s="1318"/>
      <c r="AQ79" s="1318"/>
      <c r="AR79" s="1318"/>
      <c r="AS79" s="1318"/>
      <c r="AT79" s="1318"/>
      <c r="AU79" s="1318"/>
      <c r="AV79" s="1318"/>
      <c r="AW79" s="1318"/>
      <c r="AX79" s="1318"/>
      <c r="AY79" s="1318"/>
      <c r="AZ79" s="1318"/>
      <c r="BA79" s="1318"/>
      <c r="BB79" s="1321" t="s">
        <v>608</v>
      </c>
      <c r="BC79" s="1321"/>
      <c r="BD79" s="1321"/>
      <c r="BE79" s="1321"/>
      <c r="BF79" s="1321"/>
      <c r="BG79" s="1321"/>
      <c r="BH79" s="1321"/>
      <c r="BI79" s="1321"/>
      <c r="BJ79" s="1321"/>
      <c r="BK79" s="1321"/>
      <c r="BL79" s="1321"/>
      <c r="BM79" s="1321"/>
      <c r="BN79" s="1321"/>
      <c r="BO79" s="1321"/>
      <c r="BP79" s="1319">
        <v>8.8000000000000007</v>
      </c>
      <c r="BQ79" s="1319"/>
      <c r="BR79" s="1319"/>
      <c r="BS79" s="1319"/>
      <c r="BT79" s="1319"/>
      <c r="BU79" s="1319"/>
      <c r="BV79" s="1319"/>
      <c r="BW79" s="1319"/>
      <c r="BX79" s="1319">
        <v>9</v>
      </c>
      <c r="BY79" s="1319"/>
      <c r="BZ79" s="1319"/>
      <c r="CA79" s="1319"/>
      <c r="CB79" s="1319"/>
      <c r="CC79" s="1319"/>
      <c r="CD79" s="1319"/>
      <c r="CE79" s="1319"/>
      <c r="CF79" s="1319">
        <v>8.1999999999999993</v>
      </c>
      <c r="CG79" s="1319"/>
      <c r="CH79" s="1319"/>
      <c r="CI79" s="1319"/>
      <c r="CJ79" s="1319"/>
      <c r="CK79" s="1319"/>
      <c r="CL79" s="1319"/>
      <c r="CM79" s="1319"/>
      <c r="CN79" s="1319">
        <v>8</v>
      </c>
      <c r="CO79" s="1319"/>
      <c r="CP79" s="1319"/>
      <c r="CQ79" s="1319"/>
      <c r="CR79" s="1319"/>
      <c r="CS79" s="1319"/>
      <c r="CT79" s="1319"/>
      <c r="CU79" s="1319"/>
      <c r="CV79" s="1319">
        <v>7.8</v>
      </c>
      <c r="CW79" s="1319"/>
      <c r="CX79" s="1319"/>
      <c r="CY79" s="1319"/>
      <c r="CZ79" s="1319"/>
      <c r="DA79" s="1319"/>
      <c r="DB79" s="1319"/>
      <c r="DC79" s="1319"/>
    </row>
    <row r="80" spans="2:107" ht="13.2" x14ac:dyDescent="0.2">
      <c r="B80" s="394"/>
      <c r="G80" s="1314"/>
      <c r="H80" s="1314"/>
      <c r="I80" s="1324"/>
      <c r="J80" s="1324"/>
      <c r="K80" s="1327"/>
      <c r="L80" s="1327"/>
      <c r="M80" s="1327"/>
      <c r="N80" s="1327"/>
      <c r="AN80" s="1318"/>
      <c r="AO80" s="1318"/>
      <c r="AP80" s="1318"/>
      <c r="AQ80" s="1318"/>
      <c r="AR80" s="1318"/>
      <c r="AS80" s="1318"/>
      <c r="AT80" s="1318"/>
      <c r="AU80" s="1318"/>
      <c r="AV80" s="1318"/>
      <c r="AW80" s="1318"/>
      <c r="AX80" s="1318"/>
      <c r="AY80" s="1318"/>
      <c r="AZ80" s="1318"/>
      <c r="BA80" s="1318"/>
      <c r="BB80" s="1321"/>
      <c r="BC80" s="1321"/>
      <c r="BD80" s="1321"/>
      <c r="BE80" s="1321"/>
      <c r="BF80" s="1321"/>
      <c r="BG80" s="1321"/>
      <c r="BH80" s="1321"/>
      <c r="BI80" s="1321"/>
      <c r="BJ80" s="1321"/>
      <c r="BK80" s="1321"/>
      <c r="BL80" s="1321"/>
      <c r="BM80" s="1321"/>
      <c r="BN80" s="1321"/>
      <c r="BO80" s="1321"/>
      <c r="BP80" s="1319"/>
      <c r="BQ80" s="1319"/>
      <c r="BR80" s="1319"/>
      <c r="BS80" s="1319"/>
      <c r="BT80" s="1319"/>
      <c r="BU80" s="1319"/>
      <c r="BV80" s="1319"/>
      <c r="BW80" s="1319"/>
      <c r="BX80" s="1319"/>
      <c r="BY80" s="1319"/>
      <c r="BZ80" s="1319"/>
      <c r="CA80" s="1319"/>
      <c r="CB80" s="1319"/>
      <c r="CC80" s="1319"/>
      <c r="CD80" s="1319"/>
      <c r="CE80" s="1319"/>
      <c r="CF80" s="1319"/>
      <c r="CG80" s="1319"/>
      <c r="CH80" s="1319"/>
      <c r="CI80" s="1319"/>
      <c r="CJ80" s="1319"/>
      <c r="CK80" s="1319"/>
      <c r="CL80" s="1319"/>
      <c r="CM80" s="1319"/>
      <c r="CN80" s="1319"/>
      <c r="CO80" s="1319"/>
      <c r="CP80" s="1319"/>
      <c r="CQ80" s="1319"/>
      <c r="CR80" s="1319"/>
      <c r="CS80" s="1319"/>
      <c r="CT80" s="1319"/>
      <c r="CU80" s="1319"/>
      <c r="CV80" s="1319"/>
      <c r="CW80" s="1319"/>
      <c r="CX80" s="1319"/>
      <c r="CY80" s="1319"/>
      <c r="CZ80" s="1319"/>
      <c r="DA80" s="1319"/>
      <c r="DB80" s="1319"/>
      <c r="DC80" s="1319"/>
    </row>
    <row r="81" spans="2:109" ht="13.2" x14ac:dyDescent="0.2">
      <c r="B81" s="394"/>
    </row>
    <row r="82" spans="2:109" ht="16.2" x14ac:dyDescent="0.2">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ht="13.2" x14ac:dyDescent="0.2">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ht="13.2" x14ac:dyDescent="0.2">
      <c r="DD84" s="387"/>
      <c r="DE84" s="387"/>
    </row>
    <row r="85" spans="2:109" ht="13.2" x14ac:dyDescent="0.2">
      <c r="DD85" s="387"/>
      <c r="DE85" s="387"/>
    </row>
    <row r="86" spans="2:109" ht="13.2" hidden="1" x14ac:dyDescent="0.2">
      <c r="DD86" s="387"/>
      <c r="DE86" s="387"/>
    </row>
    <row r="87" spans="2:109" ht="13.2" hidden="1" x14ac:dyDescent="0.2">
      <c r="K87" s="422"/>
      <c r="AQ87" s="422"/>
      <c r="BC87" s="422"/>
      <c r="BO87" s="422"/>
      <c r="CA87" s="422"/>
      <c r="CM87" s="422"/>
      <c r="CY87" s="422"/>
      <c r="DD87" s="387"/>
      <c r="DE87" s="387"/>
    </row>
    <row r="88" spans="2:109" ht="13.2" hidden="1" x14ac:dyDescent="0.2">
      <c r="DD88" s="387"/>
      <c r="DE88" s="387"/>
    </row>
    <row r="89" spans="2:109" ht="13.2" hidden="1" x14ac:dyDescent="0.2">
      <c r="DD89" s="387"/>
      <c r="DE89" s="387"/>
    </row>
    <row r="90" spans="2:109" ht="13.2" hidden="1" x14ac:dyDescent="0.2">
      <c r="DD90" s="387"/>
      <c r="DE90" s="387"/>
    </row>
    <row r="91" spans="2:109" ht="13.2" hidden="1" x14ac:dyDescent="0.2">
      <c r="DD91" s="387"/>
      <c r="DE91" s="387"/>
    </row>
    <row r="92" spans="2:109" ht="13.5" hidden="1" customHeight="1" x14ac:dyDescent="0.2">
      <c r="DD92" s="387"/>
      <c r="DE92" s="387"/>
    </row>
    <row r="93" spans="2:109" ht="13.5" hidden="1" customHeight="1" x14ac:dyDescent="0.2">
      <c r="DD93" s="387"/>
      <c r="DE93" s="387"/>
    </row>
    <row r="94" spans="2:109" ht="13.5" hidden="1" customHeight="1" x14ac:dyDescent="0.2">
      <c r="DD94" s="387"/>
      <c r="DE94" s="387"/>
    </row>
    <row r="95" spans="2:109" ht="13.5" hidden="1" customHeight="1" x14ac:dyDescent="0.2">
      <c r="DD95" s="387"/>
      <c r="DE95" s="387"/>
    </row>
    <row r="96" spans="2:109" ht="13.5" hidden="1" customHeight="1" x14ac:dyDescent="0.2">
      <c r="DD96" s="387"/>
      <c r="DE96" s="387"/>
    </row>
    <row r="97" spans="108:109" ht="13.5" hidden="1" customHeight="1" x14ac:dyDescent="0.2">
      <c r="DD97" s="387"/>
      <c r="DE97" s="387"/>
    </row>
    <row r="98" spans="108:109" ht="13.5" hidden="1" customHeight="1" x14ac:dyDescent="0.2">
      <c r="DD98" s="387"/>
      <c r="DE98" s="387"/>
    </row>
    <row r="99" spans="108:109" ht="13.5" hidden="1" customHeight="1" x14ac:dyDescent="0.2">
      <c r="DD99" s="387"/>
      <c r="DE99" s="387"/>
    </row>
    <row r="100" spans="108:109" ht="13.5" hidden="1" customHeight="1" x14ac:dyDescent="0.2">
      <c r="DD100" s="387"/>
      <c r="DE100" s="387"/>
    </row>
    <row r="101" spans="108:109" ht="13.5" hidden="1" customHeight="1" x14ac:dyDescent="0.2">
      <c r="DD101" s="387"/>
      <c r="DE101" s="387"/>
    </row>
    <row r="102" spans="108:109" ht="13.5" hidden="1" customHeight="1" x14ac:dyDescent="0.2">
      <c r="DD102" s="387"/>
      <c r="DE102" s="387"/>
    </row>
    <row r="103" spans="108:109" ht="13.5" hidden="1" customHeight="1" x14ac:dyDescent="0.2">
      <c r="DD103" s="387"/>
      <c r="DE103" s="387"/>
    </row>
    <row r="104" spans="108:109" ht="13.5" hidden="1" customHeight="1" x14ac:dyDescent="0.2">
      <c r="DD104" s="387"/>
      <c r="DE104" s="387"/>
    </row>
    <row r="105" spans="108:109" ht="13.5" hidden="1" customHeight="1" x14ac:dyDescent="0.2">
      <c r="DD105" s="387"/>
      <c r="DE105" s="387"/>
    </row>
    <row r="106" spans="108:109" ht="13.5" hidden="1" customHeight="1" x14ac:dyDescent="0.2">
      <c r="DD106" s="387"/>
      <c r="DE106" s="387"/>
    </row>
    <row r="107" spans="108:109" ht="13.5" hidden="1" customHeight="1" x14ac:dyDescent="0.2">
      <c r="DD107" s="387"/>
      <c r="DE107" s="387"/>
    </row>
    <row r="108" spans="108:109" ht="13.5" hidden="1" customHeight="1" x14ac:dyDescent="0.2">
      <c r="DD108" s="387"/>
      <c r="DE108" s="387"/>
    </row>
    <row r="109" spans="108:109" ht="13.5" hidden="1" customHeight="1" x14ac:dyDescent="0.2">
      <c r="DD109" s="387"/>
      <c r="DE109" s="387"/>
    </row>
    <row r="110" spans="108:109" ht="13.5" hidden="1" customHeight="1" x14ac:dyDescent="0.2">
      <c r="DD110" s="387"/>
      <c r="DE110" s="387"/>
    </row>
    <row r="111" spans="108:109" ht="13.5" hidden="1" customHeight="1" x14ac:dyDescent="0.2">
      <c r="DD111" s="387"/>
      <c r="DE111" s="387"/>
    </row>
    <row r="112" spans="108:109" ht="13.5" hidden="1" customHeight="1" x14ac:dyDescent="0.2">
      <c r="DD112" s="387"/>
      <c r="DE112" s="387"/>
    </row>
    <row r="113" spans="108:109" ht="13.5" hidden="1" customHeight="1" x14ac:dyDescent="0.2">
      <c r="DD113" s="387"/>
      <c r="DE113" s="387"/>
    </row>
    <row r="114" spans="108:109" ht="13.5" hidden="1" customHeight="1" x14ac:dyDescent="0.2">
      <c r="DD114" s="387"/>
      <c r="DE114" s="387"/>
    </row>
    <row r="115" spans="108:109" ht="13.5" hidden="1" customHeight="1" x14ac:dyDescent="0.2">
      <c r="DD115" s="387"/>
      <c r="DE115" s="387"/>
    </row>
    <row r="116" spans="108:109" ht="13.5" hidden="1" customHeight="1" x14ac:dyDescent="0.2">
      <c r="DD116" s="387"/>
      <c r="DE116" s="387"/>
    </row>
    <row r="117" spans="108:109" ht="13.5" hidden="1" customHeight="1" x14ac:dyDescent="0.2">
      <c r="DD117" s="387"/>
      <c r="DE117" s="387"/>
    </row>
    <row r="118" spans="108:109" ht="13.5" hidden="1" customHeight="1" x14ac:dyDescent="0.2">
      <c r="DD118" s="387"/>
      <c r="DE118" s="387"/>
    </row>
    <row r="119" spans="108:109" ht="13.5" hidden="1" customHeight="1" x14ac:dyDescent="0.2">
      <c r="DD119" s="387"/>
      <c r="DE119" s="387"/>
    </row>
    <row r="120" spans="108:109" ht="13.5" hidden="1" customHeight="1" x14ac:dyDescent="0.2">
      <c r="DD120" s="387"/>
      <c r="DE120" s="387"/>
    </row>
    <row r="121" spans="108:109" ht="13.5" hidden="1" customHeight="1" x14ac:dyDescent="0.2">
      <c r="DD121" s="387"/>
      <c r="DE121" s="387"/>
    </row>
    <row r="122" spans="108:109" ht="13.5" hidden="1" customHeight="1" x14ac:dyDescent="0.2">
      <c r="DD122" s="387"/>
      <c r="DE122" s="387"/>
    </row>
    <row r="123" spans="108:109" ht="13.5" hidden="1" customHeight="1" x14ac:dyDescent="0.2">
      <c r="DD123" s="387"/>
      <c r="DE123" s="387"/>
    </row>
    <row r="124" spans="108:109" ht="13.5" hidden="1" customHeight="1" x14ac:dyDescent="0.2">
      <c r="DD124" s="387"/>
      <c r="DE124" s="387"/>
    </row>
    <row r="125" spans="108:109" ht="13.5" hidden="1" customHeight="1" x14ac:dyDescent="0.2">
      <c r="DD125" s="387"/>
      <c r="DE125" s="387"/>
    </row>
    <row r="126" spans="108:109" ht="13.5" hidden="1" customHeight="1" x14ac:dyDescent="0.2">
      <c r="DD126" s="387"/>
      <c r="DE126" s="387"/>
    </row>
    <row r="127" spans="108:109" ht="13.5" hidden="1" customHeight="1" x14ac:dyDescent="0.2">
      <c r="DD127" s="387"/>
      <c r="DE127" s="387"/>
    </row>
    <row r="128" spans="108:109" ht="13.5" hidden="1" customHeight="1" x14ac:dyDescent="0.2">
      <c r="DD128" s="387"/>
      <c r="DE128" s="387"/>
    </row>
    <row r="129" spans="108:109" ht="13.5" hidden="1" customHeight="1" x14ac:dyDescent="0.2">
      <c r="DD129" s="387"/>
      <c r="DE129" s="387"/>
    </row>
    <row r="130" spans="108:109" ht="13.5" hidden="1" customHeight="1" x14ac:dyDescent="0.2">
      <c r="DD130" s="387"/>
      <c r="DE130" s="387"/>
    </row>
    <row r="131" spans="108:109" ht="13.5" hidden="1" customHeight="1" x14ac:dyDescent="0.2">
      <c r="DD131" s="387"/>
      <c r="DE131" s="387"/>
    </row>
    <row r="132" spans="108:109" ht="13.5" hidden="1" customHeight="1" x14ac:dyDescent="0.2">
      <c r="DD132" s="387"/>
      <c r="DE132" s="387"/>
    </row>
    <row r="133" spans="108:109" ht="13.5" hidden="1" customHeight="1" x14ac:dyDescent="0.2">
      <c r="DD133" s="387"/>
      <c r="DE133" s="387"/>
    </row>
    <row r="134" spans="108:109" ht="13.5" hidden="1" customHeight="1" x14ac:dyDescent="0.2">
      <c r="DD134" s="387"/>
      <c r="DE134" s="387"/>
    </row>
    <row r="135" spans="108:109" ht="13.5" hidden="1" customHeight="1" x14ac:dyDescent="0.2">
      <c r="DD135" s="387"/>
      <c r="DE135" s="387"/>
    </row>
    <row r="136" spans="108:109" ht="13.5" hidden="1" customHeight="1" x14ac:dyDescent="0.2">
      <c r="DD136" s="387"/>
      <c r="DE136" s="387"/>
    </row>
    <row r="137" spans="108:109" ht="13.5" hidden="1" customHeight="1" x14ac:dyDescent="0.2">
      <c r="DD137" s="387"/>
      <c r="DE137" s="387"/>
    </row>
    <row r="138" spans="108:109" ht="13.5" hidden="1" customHeight="1" x14ac:dyDescent="0.2">
      <c r="DD138" s="387"/>
      <c r="DE138" s="387"/>
    </row>
    <row r="139" spans="108:109" ht="13.5" hidden="1" customHeight="1" x14ac:dyDescent="0.2">
      <c r="DD139" s="387"/>
      <c r="DE139" s="387"/>
    </row>
    <row r="140" spans="108:109" ht="13.5" hidden="1" customHeight="1" x14ac:dyDescent="0.2">
      <c r="DD140" s="387"/>
      <c r="DE140" s="387"/>
    </row>
    <row r="141" spans="108:109" ht="13.5" hidden="1" customHeight="1" x14ac:dyDescent="0.2">
      <c r="DD141" s="387"/>
      <c r="DE141" s="387"/>
    </row>
    <row r="142" spans="108:109" ht="13.5" hidden="1" customHeight="1" x14ac:dyDescent="0.2">
      <c r="DD142" s="387"/>
      <c r="DE142" s="387"/>
    </row>
    <row r="143" spans="108:109" ht="13.5" hidden="1" customHeight="1" x14ac:dyDescent="0.2">
      <c r="DD143" s="387"/>
      <c r="DE143" s="387"/>
    </row>
    <row r="144" spans="108:109" ht="13.5" hidden="1" customHeight="1" x14ac:dyDescent="0.2">
      <c r="DD144" s="387"/>
      <c r="DE144" s="387"/>
    </row>
    <row r="145" spans="108:109" ht="13.5" hidden="1" customHeight="1" x14ac:dyDescent="0.2">
      <c r="DD145" s="387"/>
      <c r="DE145" s="387"/>
    </row>
    <row r="146" spans="108:109" ht="13.5" hidden="1" customHeight="1" x14ac:dyDescent="0.2">
      <c r="DD146" s="387"/>
      <c r="DE146" s="387"/>
    </row>
    <row r="147" spans="108:109" ht="13.5" hidden="1" customHeight="1" x14ac:dyDescent="0.2">
      <c r="DD147" s="387"/>
      <c r="DE147" s="387"/>
    </row>
    <row r="148" spans="108:109" ht="13.5" hidden="1" customHeight="1" x14ac:dyDescent="0.2">
      <c r="DD148" s="387"/>
      <c r="DE148" s="387"/>
    </row>
    <row r="149" spans="108:109" ht="13.5" hidden="1" customHeight="1" x14ac:dyDescent="0.2">
      <c r="DD149" s="387"/>
      <c r="DE149" s="387"/>
    </row>
    <row r="150" spans="108:109" ht="13.5" hidden="1" customHeight="1" x14ac:dyDescent="0.2">
      <c r="DD150" s="387"/>
      <c r="DE150" s="387"/>
    </row>
    <row r="151" spans="108:109" ht="13.5" hidden="1" customHeight="1" x14ac:dyDescent="0.2">
      <c r="DD151" s="387"/>
      <c r="DE151" s="387"/>
    </row>
    <row r="152" spans="108:109" ht="13.5" hidden="1" customHeight="1" x14ac:dyDescent="0.2">
      <c r="DD152" s="387"/>
      <c r="DE152" s="387"/>
    </row>
    <row r="153" spans="108:109" ht="13.5" hidden="1" customHeight="1" x14ac:dyDescent="0.2">
      <c r="DD153" s="387"/>
      <c r="DE153" s="387"/>
    </row>
    <row r="154" spans="108:109" ht="13.5" hidden="1" customHeight="1" x14ac:dyDescent="0.2">
      <c r="DD154" s="387"/>
      <c r="DE154" s="387"/>
    </row>
    <row r="155" spans="108:109" ht="13.5" hidden="1" customHeight="1" x14ac:dyDescent="0.2">
      <c r="DD155" s="387"/>
      <c r="DE155" s="387"/>
    </row>
    <row r="156" spans="108:109" ht="13.5" hidden="1" customHeight="1" x14ac:dyDescent="0.2">
      <c r="DD156" s="387"/>
      <c r="DE156" s="387"/>
    </row>
    <row r="157" spans="108:109" ht="13.5" hidden="1" customHeight="1" x14ac:dyDescent="0.2">
      <c r="DD157" s="387"/>
      <c r="DE157" s="387"/>
    </row>
    <row r="158" spans="108:109" ht="13.5" hidden="1" customHeight="1" x14ac:dyDescent="0.2">
      <c r="DD158" s="387"/>
      <c r="DE158" s="387"/>
    </row>
    <row r="159" spans="108:109" ht="13.5" hidden="1" customHeight="1" x14ac:dyDescent="0.2">
      <c r="DD159" s="387"/>
      <c r="DE159" s="387"/>
    </row>
    <row r="160" spans="108:109" ht="13.5" hidden="1" customHeight="1" x14ac:dyDescent="0.2">
      <c r="DD160" s="387"/>
      <c r="DE160" s="387"/>
    </row>
    <row r="161" ht="13.5" hidden="1" customHeight="1" x14ac:dyDescent="0.2"/>
    <row r="162" ht="13.5" hidden="1" customHeight="1" x14ac:dyDescent="0.2"/>
    <row r="163" ht="13.5" hidden="1" customHeight="1" x14ac:dyDescent="0.2"/>
    <row r="164" ht="13.5" hidden="1" customHeight="1" x14ac:dyDescent="0.2"/>
    <row r="165" ht="13.5" hidden="1" customHeight="1" x14ac:dyDescent="0.2"/>
    <row r="166" ht="13.5" hidden="1" customHeight="1" x14ac:dyDescent="0.2"/>
    <row r="167" ht="13.5" hidden="1" customHeight="1" x14ac:dyDescent="0.2"/>
    <row r="168" ht="13.5" hidden="1" customHeight="1" x14ac:dyDescent="0.2"/>
    <row r="169" ht="13.5" hidden="1" customHeight="1" x14ac:dyDescent="0.2"/>
    <row r="170" ht="13.5" hidden="1" customHeight="1" x14ac:dyDescent="0.2"/>
    <row r="171" ht="13.5" hidden="1" customHeight="1" x14ac:dyDescent="0.2"/>
    <row r="172" ht="13.5" hidden="1" customHeight="1" x14ac:dyDescent="0.2"/>
    <row r="173" ht="13.5" hidden="1" customHeight="1" x14ac:dyDescent="0.2"/>
    <row r="174" ht="13.5" hidden="1" customHeight="1" x14ac:dyDescent="0.2"/>
    <row r="175" ht="13.5" hidden="1" customHeight="1" x14ac:dyDescent="0.2"/>
    <row r="176" ht="13.5" hidden="1" customHeight="1" x14ac:dyDescent="0.2"/>
    <row r="177" ht="13.5" hidden="1" customHeight="1" x14ac:dyDescent="0.2"/>
    <row r="178" ht="13.5" hidden="1" customHeight="1" x14ac:dyDescent="0.2"/>
    <row r="179" ht="13.5" hidden="1" customHeight="1" x14ac:dyDescent="0.2"/>
    <row r="180" ht="13.5" hidden="1" customHeight="1" x14ac:dyDescent="0.2"/>
    <row r="181" ht="13.5" hidden="1" customHeight="1" x14ac:dyDescent="0.2"/>
    <row r="182" ht="13.5" hidden="1" customHeight="1" x14ac:dyDescent="0.2"/>
    <row r="183" ht="13.5" hidden="1" customHeight="1" x14ac:dyDescent="0.2"/>
    <row r="184" ht="13.5" hidden="1" customHeight="1" x14ac:dyDescent="0.2"/>
    <row r="185" ht="13.5" hidden="1" customHeight="1" x14ac:dyDescent="0.2"/>
    <row r="186" ht="13.5" hidden="1" customHeight="1" x14ac:dyDescent="0.2"/>
    <row r="187" ht="13.5" hidden="1" customHeight="1" x14ac:dyDescent="0.2"/>
    <row r="188" ht="13.5" hidden="1" customHeight="1" x14ac:dyDescent="0.2"/>
    <row r="189" ht="13.5" hidden="1" customHeight="1" x14ac:dyDescent="0.2"/>
    <row r="190" ht="13.5" hidden="1" customHeight="1" x14ac:dyDescent="0.2"/>
    <row r="191" ht="13.5" hidden="1" customHeight="1" x14ac:dyDescent="0.2"/>
  </sheetData>
  <sheetProtection algorithmName="SHA-512" hashValue="/e8c+JdI6RqlkROHpKQrNxgXjEEBYdNlvdIVPbqTJ8qvGYI9uPB4Taa2KYmK2/zn/U0sLeN0v8sqnqlH6US7Tw==" saltValue="DagjzZrInE989klOokUho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80" zoomScaleNormal="80" zoomScaleSheetLayoutView="70" workbookViewId="0"/>
  </sheetViews>
  <sheetFormatPr defaultColWidth="0" defaultRowHeight="13.5" customHeight="1" zeroHeight="1" x14ac:dyDescent="0.2"/>
  <cols>
    <col min="1" max="34" width="2.44140625" style="291" customWidth="1"/>
    <col min="35" max="122" width="2.44140625" style="290" customWidth="1"/>
    <col min="123" max="16384" width="2.44140625" style="290" hidden="1"/>
  </cols>
  <sheetData>
    <row r="1" spans="2:34" ht="13.5" customHeight="1" x14ac:dyDescent="0.2">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2" x14ac:dyDescent="0.2">
      <c r="S2" s="290"/>
      <c r="AH2" s="290"/>
    </row>
    <row r="3" spans="2:34" ht="13.2" x14ac:dyDescent="0.2">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2" x14ac:dyDescent="0.2"/>
    <row r="5" spans="2:34" ht="13.2" x14ac:dyDescent="0.2"/>
    <row r="6" spans="2:34" ht="13.2" x14ac:dyDescent="0.2"/>
    <row r="7" spans="2:34" ht="13.2" x14ac:dyDescent="0.2"/>
    <row r="8" spans="2:34" ht="13.2" x14ac:dyDescent="0.2"/>
    <row r="9" spans="2:34" ht="13.2" x14ac:dyDescent="0.2">
      <c r="AH9" s="29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0"/>
    </row>
    <row r="18" spans="12:34" ht="13.2" x14ac:dyDescent="0.2"/>
    <row r="19" spans="12:34" ht="13.2" x14ac:dyDescent="0.2"/>
    <row r="20" spans="12:34" ht="13.2" x14ac:dyDescent="0.2">
      <c r="AH20" s="290"/>
    </row>
    <row r="21" spans="12:34" ht="13.2" x14ac:dyDescent="0.2">
      <c r="AH21" s="290"/>
    </row>
    <row r="22" spans="12:34" ht="13.2" x14ac:dyDescent="0.2"/>
    <row r="23" spans="12:34" ht="13.2" x14ac:dyDescent="0.2"/>
    <row r="24" spans="12:34" ht="13.2" x14ac:dyDescent="0.2">
      <c r="Q24" s="290"/>
    </row>
    <row r="25" spans="12:34" ht="13.2" x14ac:dyDescent="0.2"/>
    <row r="26" spans="12:34" ht="13.2" x14ac:dyDescent="0.2"/>
    <row r="27" spans="12:34" ht="13.2" x14ac:dyDescent="0.2"/>
    <row r="28" spans="12:34" ht="13.2" x14ac:dyDescent="0.2">
      <c r="O28" s="290"/>
      <c r="T28" s="290"/>
      <c r="AH28" s="290"/>
    </row>
    <row r="29" spans="12:34" ht="13.2" x14ac:dyDescent="0.2"/>
    <row r="30" spans="12:34" ht="13.2" x14ac:dyDescent="0.2"/>
    <row r="31" spans="12:34" ht="13.2" x14ac:dyDescent="0.2">
      <c r="Q31" s="290"/>
    </row>
    <row r="32" spans="12:34" ht="13.2" x14ac:dyDescent="0.2">
      <c r="L32" s="290"/>
    </row>
    <row r="33" spans="2:34" ht="13.2" x14ac:dyDescent="0.2">
      <c r="C33" s="290"/>
      <c r="E33" s="290"/>
      <c r="G33" s="290"/>
      <c r="I33" s="290"/>
      <c r="X33" s="290"/>
    </row>
    <row r="34" spans="2:34" ht="13.2" x14ac:dyDescent="0.2">
      <c r="B34" s="290"/>
      <c r="P34" s="290"/>
      <c r="R34" s="290"/>
      <c r="T34" s="290"/>
    </row>
    <row r="35" spans="2:34" ht="13.2" x14ac:dyDescent="0.2">
      <c r="D35" s="290"/>
      <c r="W35" s="290"/>
      <c r="AC35" s="290"/>
      <c r="AD35" s="290"/>
      <c r="AE35" s="290"/>
      <c r="AF35" s="290"/>
      <c r="AG35" s="290"/>
      <c r="AH35" s="290"/>
    </row>
    <row r="36" spans="2:34" ht="13.2" x14ac:dyDescent="0.2">
      <c r="H36" s="290"/>
      <c r="J36" s="290"/>
      <c r="K36" s="290"/>
      <c r="M36" s="290"/>
      <c r="Y36" s="290"/>
      <c r="Z36" s="290"/>
      <c r="AA36" s="290"/>
      <c r="AB36" s="290"/>
      <c r="AC36" s="290"/>
      <c r="AD36" s="290"/>
      <c r="AE36" s="290"/>
      <c r="AF36" s="290"/>
      <c r="AG36" s="290"/>
      <c r="AH36" s="290"/>
    </row>
    <row r="37" spans="2:34" ht="13.2" x14ac:dyDescent="0.2">
      <c r="AH37" s="290"/>
    </row>
    <row r="38" spans="2:34" ht="13.2" x14ac:dyDescent="0.2">
      <c r="AG38" s="290"/>
      <c r="AH38" s="290"/>
    </row>
    <row r="39" spans="2:34" ht="13.2" x14ac:dyDescent="0.2"/>
    <row r="40" spans="2:34" ht="13.2" x14ac:dyDescent="0.2">
      <c r="X40" s="290"/>
    </row>
    <row r="41" spans="2:34" ht="13.2" x14ac:dyDescent="0.2">
      <c r="R41" s="290"/>
    </row>
    <row r="42" spans="2:34" ht="13.2" x14ac:dyDescent="0.2">
      <c r="W42" s="290"/>
    </row>
    <row r="43" spans="2:34" ht="13.2" x14ac:dyDescent="0.2">
      <c r="Y43" s="290"/>
      <c r="Z43" s="290"/>
      <c r="AA43" s="290"/>
      <c r="AB43" s="290"/>
      <c r="AC43" s="290"/>
      <c r="AD43" s="290"/>
      <c r="AE43" s="290"/>
      <c r="AF43" s="290"/>
      <c r="AG43" s="290"/>
      <c r="AH43" s="290"/>
    </row>
    <row r="44" spans="2:34" ht="13.2" x14ac:dyDescent="0.2">
      <c r="AH44" s="290"/>
    </row>
    <row r="45" spans="2:34" ht="13.2" x14ac:dyDescent="0.2">
      <c r="X45" s="290"/>
    </row>
    <row r="46" spans="2:34" ht="13.2" x14ac:dyDescent="0.2"/>
    <row r="47" spans="2:34" ht="13.2" x14ac:dyDescent="0.2"/>
    <row r="48" spans="2:34" ht="13.2" x14ac:dyDescent="0.2">
      <c r="W48" s="290"/>
      <c r="Y48" s="290"/>
      <c r="Z48" s="290"/>
      <c r="AA48" s="290"/>
      <c r="AB48" s="290"/>
      <c r="AC48" s="290"/>
      <c r="AD48" s="290"/>
      <c r="AE48" s="290"/>
      <c r="AF48" s="290"/>
      <c r="AG48" s="290"/>
      <c r="AH48" s="290"/>
    </row>
    <row r="49" spans="28:34" ht="13.2" x14ac:dyDescent="0.2"/>
    <row r="50" spans="28:34" ht="13.2" x14ac:dyDescent="0.2">
      <c r="AE50" s="290"/>
      <c r="AF50" s="290"/>
      <c r="AG50" s="290"/>
      <c r="AH50" s="290"/>
    </row>
    <row r="51" spans="28:34" ht="13.2" x14ac:dyDescent="0.2">
      <c r="AC51" s="290"/>
      <c r="AD51" s="290"/>
      <c r="AE51" s="290"/>
      <c r="AF51" s="290"/>
      <c r="AG51" s="290"/>
      <c r="AH51" s="290"/>
    </row>
    <row r="52" spans="28:34" ht="13.2" x14ac:dyDescent="0.2"/>
    <row r="53" spans="28:34" ht="13.2" x14ac:dyDescent="0.2">
      <c r="AF53" s="290"/>
      <c r="AG53" s="290"/>
      <c r="AH53" s="290"/>
    </row>
    <row r="54" spans="28:34" ht="13.2" x14ac:dyDescent="0.2">
      <c r="AH54" s="290"/>
    </row>
    <row r="55" spans="28:34" ht="13.2" x14ac:dyDescent="0.2"/>
    <row r="56" spans="28:34" ht="13.2" x14ac:dyDescent="0.2">
      <c r="AB56" s="290"/>
      <c r="AC56" s="290"/>
      <c r="AD56" s="290"/>
      <c r="AE56" s="290"/>
      <c r="AF56" s="290"/>
      <c r="AG56" s="290"/>
      <c r="AH56" s="290"/>
    </row>
    <row r="57" spans="28:34" ht="13.2" x14ac:dyDescent="0.2">
      <c r="AH57" s="290"/>
    </row>
    <row r="58" spans="28:34" ht="13.2" x14ac:dyDescent="0.2">
      <c r="AH58" s="290"/>
    </row>
    <row r="59" spans="28:34" ht="13.2" x14ac:dyDescent="0.2"/>
    <row r="60" spans="28:34" ht="13.2" x14ac:dyDescent="0.2"/>
    <row r="61" spans="28:34" ht="13.2" x14ac:dyDescent="0.2"/>
    <row r="62" spans="28:34" ht="13.2" x14ac:dyDescent="0.2"/>
    <row r="63" spans="28:34" ht="13.2" x14ac:dyDescent="0.2">
      <c r="AH63" s="290"/>
    </row>
    <row r="64" spans="28:34" ht="13.2" x14ac:dyDescent="0.2">
      <c r="AG64" s="290"/>
      <c r="AH64" s="290"/>
    </row>
    <row r="65" spans="28:34" ht="13.2" x14ac:dyDescent="0.2"/>
    <row r="66" spans="28:34" ht="13.2" x14ac:dyDescent="0.2"/>
    <row r="67" spans="28:34" ht="13.2" x14ac:dyDescent="0.2"/>
    <row r="68" spans="28:34" ht="13.2" x14ac:dyDescent="0.2">
      <c r="AB68" s="290"/>
      <c r="AC68" s="290"/>
      <c r="AD68" s="290"/>
      <c r="AE68" s="290"/>
      <c r="AF68" s="290"/>
      <c r="AG68" s="290"/>
      <c r="AH68" s="290"/>
    </row>
    <row r="69" spans="28:34" ht="13.2" x14ac:dyDescent="0.2">
      <c r="AF69" s="290"/>
      <c r="AG69" s="290"/>
      <c r="AH69" s="290"/>
    </row>
    <row r="70" spans="28:34" ht="13.2" x14ac:dyDescent="0.2"/>
    <row r="71" spans="28:34" ht="13.2" x14ac:dyDescent="0.2"/>
    <row r="72" spans="28:34" ht="13.2" x14ac:dyDescent="0.2"/>
    <row r="73" spans="28:34" ht="13.2" x14ac:dyDescent="0.2"/>
    <row r="74" spans="28:34" ht="13.2" x14ac:dyDescent="0.2"/>
    <row r="75" spans="28:34" ht="13.2" x14ac:dyDescent="0.2">
      <c r="AH75" s="290"/>
    </row>
    <row r="76" spans="28:34" ht="13.2" x14ac:dyDescent="0.2">
      <c r="AF76" s="290"/>
      <c r="AG76" s="290"/>
      <c r="AH76" s="290"/>
    </row>
    <row r="77" spans="28:34" ht="13.2" x14ac:dyDescent="0.2">
      <c r="AG77" s="290"/>
      <c r="AH77" s="290"/>
    </row>
    <row r="78" spans="28:34" ht="13.2" x14ac:dyDescent="0.2"/>
    <row r="79" spans="28:34" ht="13.2" x14ac:dyDescent="0.2"/>
    <row r="80" spans="28:34" ht="13.2" x14ac:dyDescent="0.2"/>
    <row r="81" spans="25:34" ht="13.2" x14ac:dyDescent="0.2"/>
    <row r="82" spans="25:34" ht="13.2" x14ac:dyDescent="0.2">
      <c r="Y82" s="290"/>
    </row>
    <row r="83" spans="25:34" ht="13.2" x14ac:dyDescent="0.2">
      <c r="Y83" s="290"/>
      <c r="Z83" s="290"/>
      <c r="AA83" s="290"/>
      <c r="AB83" s="290"/>
      <c r="AC83" s="290"/>
      <c r="AD83" s="290"/>
      <c r="AE83" s="290"/>
      <c r="AF83" s="290"/>
      <c r="AG83" s="290"/>
      <c r="AH83" s="290"/>
    </row>
    <row r="84" spans="25:34" ht="13.2" x14ac:dyDescent="0.2"/>
    <row r="85" spans="25:34" ht="13.2" x14ac:dyDescent="0.2"/>
    <row r="86" spans="25:34" ht="13.2" x14ac:dyDescent="0.2"/>
    <row r="87" spans="25:34" ht="13.2" x14ac:dyDescent="0.2"/>
    <row r="88" spans="25:34" ht="13.2" x14ac:dyDescent="0.2">
      <c r="AH88" s="29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0"/>
      <c r="AG94" s="290"/>
      <c r="AH94" s="290"/>
    </row>
    <row r="95" spans="25:34" ht="13.5" customHeight="1" x14ac:dyDescent="0.2">
      <c r="AH95" s="29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0"/>
    </row>
    <row r="102" spans="33:34" ht="13.5" customHeight="1" x14ac:dyDescent="0.2"/>
    <row r="103" spans="33:34" ht="13.5" customHeight="1" x14ac:dyDescent="0.2"/>
    <row r="104" spans="33:34" ht="13.5" customHeight="1" x14ac:dyDescent="0.2">
      <c r="AG104" s="290"/>
      <c r="AH104" s="29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0"/>
    </row>
    <row r="117" spans="34:122" ht="13.5" customHeight="1" x14ac:dyDescent="0.2"/>
    <row r="118" spans="34:122" ht="13.5" customHeight="1" x14ac:dyDescent="0.2"/>
    <row r="119" spans="34:122" ht="13.5" customHeight="1" x14ac:dyDescent="0.2"/>
    <row r="120" spans="34:122" ht="13.5" customHeight="1" x14ac:dyDescent="0.2">
      <c r="AH120" s="290"/>
    </row>
    <row r="121" spans="34:122" ht="13.5" customHeight="1" x14ac:dyDescent="0.2">
      <c r="AH121" s="290"/>
    </row>
    <row r="122" spans="34:122" ht="13.5" customHeight="1" x14ac:dyDescent="0.2"/>
    <row r="123" spans="34:122" ht="13.5" customHeight="1" x14ac:dyDescent="0.2"/>
    <row r="124" spans="34:122" ht="13.5" customHeight="1" x14ac:dyDescent="0.2"/>
    <row r="125" spans="34:122" ht="13.5" customHeight="1" x14ac:dyDescent="0.2">
      <c r="DR125" s="290" t="s">
        <v>493</v>
      </c>
    </row>
    <row r="126" spans="34:122" ht="13.5" hidden="1" customHeight="1" x14ac:dyDescent="0.2"/>
    <row r="127" spans="34:122" ht="13.5" hidden="1" customHeight="1" x14ac:dyDescent="0.2"/>
    <row r="128" spans="34:122" ht="13.5" hidden="1" customHeight="1" x14ac:dyDescent="0.2"/>
    <row r="129" ht="13.5" hidden="1" customHeight="1" x14ac:dyDescent="0.2"/>
    <row r="130" ht="13.5" hidden="1" customHeight="1" x14ac:dyDescent="0.2"/>
    <row r="131" ht="13.5" hidden="1" customHeight="1" x14ac:dyDescent="0.2"/>
    <row r="132" ht="13.5" hidden="1" customHeight="1" x14ac:dyDescent="0.2"/>
    <row r="133" ht="13.5" hidden="1" customHeight="1" x14ac:dyDescent="0.2"/>
    <row r="134" ht="13.5" hidden="1" customHeight="1" x14ac:dyDescent="0.2"/>
    <row r="135" ht="13.5" hidden="1" customHeight="1" x14ac:dyDescent="0.2"/>
  </sheetData>
  <sheetProtection algorithmName="SHA-512" hashValue="5eYr++eT39zeC0zXKbHU8ZeOAQMYOf96VlFdskW+6T6paOhrU7wSOZvFp/PdsFiktj/uj4jNBGxmoha9KQ3lqw==" saltValue="LOseCdX7QyO1Kn2yfLcP9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80" zoomScaleNormal="80" zoomScaleSheetLayoutView="55" workbookViewId="0"/>
  </sheetViews>
  <sheetFormatPr defaultColWidth="0" defaultRowHeight="13.5" customHeight="1" zeroHeight="1" x14ac:dyDescent="0.2"/>
  <cols>
    <col min="1" max="34" width="2.44140625" style="291" customWidth="1"/>
    <col min="35" max="122" width="2.44140625" style="290" customWidth="1"/>
    <col min="123" max="16384" width="2.44140625" style="290" hidden="1"/>
  </cols>
  <sheetData>
    <row r="1" spans="2:34" ht="13.5" customHeight="1" x14ac:dyDescent="0.2">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2" x14ac:dyDescent="0.2">
      <c r="S2" s="290"/>
      <c r="AH2" s="290"/>
    </row>
    <row r="3" spans="2:34" ht="13.2" x14ac:dyDescent="0.2">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2" x14ac:dyDescent="0.2"/>
    <row r="5" spans="2:34" ht="13.2" x14ac:dyDescent="0.2"/>
    <row r="6" spans="2:34" ht="13.2" x14ac:dyDescent="0.2"/>
    <row r="7" spans="2:34" ht="13.2" x14ac:dyDescent="0.2"/>
    <row r="8" spans="2:34" ht="13.2" x14ac:dyDescent="0.2"/>
    <row r="9" spans="2:34" ht="13.2" x14ac:dyDescent="0.2">
      <c r="AH9" s="29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0"/>
    </row>
    <row r="18" spans="12:34" ht="13.2" x14ac:dyDescent="0.2"/>
    <row r="19" spans="12:34" ht="13.2" x14ac:dyDescent="0.2"/>
    <row r="20" spans="12:34" ht="13.2" x14ac:dyDescent="0.2">
      <c r="AH20" s="290"/>
    </row>
    <row r="21" spans="12:34" ht="13.2" x14ac:dyDescent="0.2">
      <c r="AH21" s="290"/>
    </row>
    <row r="22" spans="12:34" ht="13.2" x14ac:dyDescent="0.2"/>
    <row r="23" spans="12:34" ht="13.2" x14ac:dyDescent="0.2"/>
    <row r="24" spans="12:34" ht="13.2" x14ac:dyDescent="0.2">
      <c r="Q24" s="290"/>
    </row>
    <row r="25" spans="12:34" ht="13.2" x14ac:dyDescent="0.2"/>
    <row r="26" spans="12:34" ht="13.2" x14ac:dyDescent="0.2"/>
    <row r="27" spans="12:34" ht="13.2" x14ac:dyDescent="0.2"/>
    <row r="28" spans="12:34" ht="13.2" x14ac:dyDescent="0.2">
      <c r="O28" s="290"/>
      <c r="T28" s="290"/>
      <c r="AH28" s="290"/>
    </row>
    <row r="29" spans="12:34" ht="13.2" x14ac:dyDescent="0.2"/>
    <row r="30" spans="12:34" ht="13.2" x14ac:dyDescent="0.2"/>
    <row r="31" spans="12:34" ht="13.2" x14ac:dyDescent="0.2">
      <c r="Q31" s="290"/>
    </row>
    <row r="32" spans="12:34" ht="13.2" x14ac:dyDescent="0.2">
      <c r="L32" s="290"/>
    </row>
    <row r="33" spans="2:34" ht="13.2" x14ac:dyDescent="0.2">
      <c r="C33" s="290"/>
      <c r="E33" s="290"/>
      <c r="G33" s="290"/>
      <c r="I33" s="290"/>
      <c r="X33" s="290"/>
    </row>
    <row r="34" spans="2:34" ht="13.2" x14ac:dyDescent="0.2">
      <c r="B34" s="290"/>
      <c r="P34" s="290"/>
      <c r="R34" s="290"/>
      <c r="T34" s="290"/>
    </row>
    <row r="35" spans="2:34" ht="13.2" x14ac:dyDescent="0.2">
      <c r="D35" s="290"/>
      <c r="W35" s="290"/>
      <c r="AC35" s="290"/>
      <c r="AD35" s="290"/>
      <c r="AE35" s="290"/>
      <c r="AF35" s="290"/>
      <c r="AG35" s="290"/>
      <c r="AH35" s="290"/>
    </row>
    <row r="36" spans="2:34" ht="13.2" x14ac:dyDescent="0.2">
      <c r="H36" s="290"/>
      <c r="J36" s="290"/>
      <c r="K36" s="290"/>
      <c r="M36" s="290"/>
      <c r="Y36" s="290"/>
      <c r="Z36" s="290"/>
      <c r="AA36" s="290"/>
      <c r="AB36" s="290"/>
      <c r="AC36" s="290"/>
      <c r="AD36" s="290"/>
      <c r="AE36" s="290"/>
      <c r="AF36" s="290"/>
      <c r="AG36" s="290"/>
      <c r="AH36" s="290"/>
    </row>
    <row r="37" spans="2:34" ht="13.2" x14ac:dyDescent="0.2">
      <c r="AH37" s="290"/>
    </row>
    <row r="38" spans="2:34" ht="13.2" x14ac:dyDescent="0.2">
      <c r="AG38" s="290"/>
      <c r="AH38" s="290"/>
    </row>
    <row r="39" spans="2:34" ht="13.2" x14ac:dyDescent="0.2"/>
    <row r="40" spans="2:34" ht="13.2" x14ac:dyDescent="0.2">
      <c r="X40" s="290"/>
    </row>
    <row r="41" spans="2:34" ht="13.2" x14ac:dyDescent="0.2">
      <c r="R41" s="290"/>
    </row>
    <row r="42" spans="2:34" ht="13.2" x14ac:dyDescent="0.2">
      <c r="W42" s="290"/>
    </row>
    <row r="43" spans="2:34" ht="13.2" x14ac:dyDescent="0.2">
      <c r="Y43" s="290"/>
      <c r="Z43" s="290"/>
      <c r="AA43" s="290"/>
      <c r="AB43" s="290"/>
      <c r="AC43" s="290"/>
      <c r="AD43" s="290"/>
      <c r="AE43" s="290"/>
      <c r="AF43" s="290"/>
      <c r="AG43" s="290"/>
      <c r="AH43" s="290"/>
    </row>
    <row r="44" spans="2:34" ht="13.2" x14ac:dyDescent="0.2">
      <c r="AH44" s="290"/>
    </row>
    <row r="45" spans="2:34" ht="13.2" x14ac:dyDescent="0.2">
      <c r="X45" s="290"/>
    </row>
    <row r="46" spans="2:34" ht="13.2" x14ac:dyDescent="0.2"/>
    <row r="47" spans="2:34" ht="13.2" x14ac:dyDescent="0.2"/>
    <row r="48" spans="2:34" ht="13.2" x14ac:dyDescent="0.2">
      <c r="W48" s="290"/>
      <c r="Y48" s="290"/>
      <c r="Z48" s="290"/>
      <c r="AA48" s="290"/>
      <c r="AB48" s="290"/>
      <c r="AC48" s="290"/>
      <c r="AD48" s="290"/>
      <c r="AE48" s="290"/>
      <c r="AF48" s="290"/>
      <c r="AG48" s="290"/>
      <c r="AH48" s="290"/>
    </row>
    <row r="49" spans="28:34" ht="13.2" x14ac:dyDescent="0.2"/>
    <row r="50" spans="28:34" ht="13.2" x14ac:dyDescent="0.2">
      <c r="AE50" s="290"/>
      <c r="AF50" s="290"/>
      <c r="AG50" s="290"/>
      <c r="AH50" s="290"/>
    </row>
    <row r="51" spans="28:34" ht="13.2" x14ac:dyDescent="0.2">
      <c r="AC51" s="290"/>
      <c r="AD51" s="290"/>
      <c r="AE51" s="290"/>
      <c r="AF51" s="290"/>
      <c r="AG51" s="290"/>
      <c r="AH51" s="290"/>
    </row>
    <row r="52" spans="28:34" ht="13.2" x14ac:dyDescent="0.2"/>
    <row r="53" spans="28:34" ht="13.2" x14ac:dyDescent="0.2">
      <c r="AF53" s="290"/>
      <c r="AG53" s="290"/>
      <c r="AH53" s="290"/>
    </row>
    <row r="54" spans="28:34" ht="13.2" x14ac:dyDescent="0.2">
      <c r="AH54" s="290"/>
    </row>
    <row r="55" spans="28:34" ht="13.2" x14ac:dyDescent="0.2"/>
    <row r="56" spans="28:34" ht="13.2" x14ac:dyDescent="0.2">
      <c r="AB56" s="290"/>
      <c r="AC56" s="290"/>
      <c r="AD56" s="290"/>
      <c r="AE56" s="290"/>
      <c r="AF56" s="290"/>
      <c r="AG56" s="290"/>
      <c r="AH56" s="290"/>
    </row>
    <row r="57" spans="28:34" ht="13.2" x14ac:dyDescent="0.2">
      <c r="AH57" s="290"/>
    </row>
    <row r="58" spans="28:34" ht="13.2" x14ac:dyDescent="0.2">
      <c r="AH58" s="290"/>
    </row>
    <row r="59" spans="28:34" ht="13.2" x14ac:dyDescent="0.2">
      <c r="AG59" s="290"/>
      <c r="AH59" s="290"/>
    </row>
    <row r="60" spans="28:34" ht="13.2" x14ac:dyDescent="0.2"/>
    <row r="61" spans="28:34" ht="13.2" x14ac:dyDescent="0.2"/>
    <row r="62" spans="28:34" ht="13.2" x14ac:dyDescent="0.2"/>
    <row r="63" spans="28:34" ht="13.2" x14ac:dyDescent="0.2">
      <c r="AH63" s="290"/>
    </row>
    <row r="64" spans="28:34" ht="13.2" x14ac:dyDescent="0.2">
      <c r="AG64" s="290"/>
      <c r="AH64" s="290"/>
    </row>
    <row r="65" spans="28:34" ht="13.2" x14ac:dyDescent="0.2"/>
    <row r="66" spans="28:34" ht="13.2" x14ac:dyDescent="0.2"/>
    <row r="67" spans="28:34" ht="13.2" x14ac:dyDescent="0.2"/>
    <row r="68" spans="28:34" ht="13.2" x14ac:dyDescent="0.2">
      <c r="AB68" s="290"/>
      <c r="AC68" s="290"/>
      <c r="AD68" s="290"/>
      <c r="AE68" s="290"/>
      <c r="AF68" s="290"/>
      <c r="AG68" s="290"/>
      <c r="AH68" s="290"/>
    </row>
    <row r="69" spans="28:34" ht="13.2" x14ac:dyDescent="0.2">
      <c r="AF69" s="290"/>
      <c r="AG69" s="290"/>
      <c r="AH69" s="290"/>
    </row>
    <row r="70" spans="28:34" ht="13.2" x14ac:dyDescent="0.2"/>
    <row r="71" spans="28:34" ht="13.2" x14ac:dyDescent="0.2"/>
    <row r="72" spans="28:34" ht="13.2" x14ac:dyDescent="0.2"/>
    <row r="73" spans="28:34" ht="13.2" x14ac:dyDescent="0.2"/>
    <row r="74" spans="28:34" ht="13.2" x14ac:dyDescent="0.2"/>
    <row r="75" spans="28:34" ht="13.2" x14ac:dyDescent="0.2">
      <c r="AH75" s="290"/>
    </row>
    <row r="76" spans="28:34" ht="13.2" x14ac:dyDescent="0.2">
      <c r="AF76" s="290"/>
      <c r="AG76" s="290"/>
      <c r="AH76" s="290"/>
    </row>
    <row r="77" spans="28:34" ht="13.2" x14ac:dyDescent="0.2">
      <c r="AG77" s="290"/>
      <c r="AH77" s="290"/>
    </row>
    <row r="78" spans="28:34" ht="13.2" x14ac:dyDescent="0.2"/>
    <row r="79" spans="28:34" ht="13.2" x14ac:dyDescent="0.2"/>
    <row r="80" spans="28:34" ht="13.2" x14ac:dyDescent="0.2"/>
    <row r="81" spans="25:34" ht="13.2" x14ac:dyDescent="0.2"/>
    <row r="82" spans="25:34" ht="13.2" x14ac:dyDescent="0.2">
      <c r="Y82" s="290"/>
    </row>
    <row r="83" spans="25:34" ht="13.2" x14ac:dyDescent="0.2">
      <c r="Y83" s="290"/>
      <c r="Z83" s="290"/>
      <c r="AA83" s="290"/>
      <c r="AB83" s="290"/>
      <c r="AC83" s="290"/>
      <c r="AD83" s="290"/>
      <c r="AE83" s="290"/>
      <c r="AF83" s="290"/>
      <c r="AG83" s="290"/>
      <c r="AH83" s="290"/>
    </row>
    <row r="84" spans="25:34" ht="13.2" x14ac:dyDescent="0.2"/>
    <row r="85" spans="25:34" ht="13.2" x14ac:dyDescent="0.2"/>
    <row r="86" spans="25:34" ht="13.2" x14ac:dyDescent="0.2"/>
    <row r="87" spans="25:34" ht="13.2" x14ac:dyDescent="0.2"/>
    <row r="88" spans="25:34" ht="13.2" x14ac:dyDescent="0.2">
      <c r="AH88" s="29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0"/>
      <c r="AG94" s="290"/>
      <c r="AH94" s="290"/>
    </row>
    <row r="95" spans="25:34" ht="13.5" customHeight="1" x14ac:dyDescent="0.2">
      <c r="AH95" s="29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0"/>
    </row>
    <row r="102" spans="33:34" ht="13.5" customHeight="1" x14ac:dyDescent="0.2"/>
    <row r="103" spans="33:34" ht="13.5" customHeight="1" x14ac:dyDescent="0.2"/>
    <row r="104" spans="33:34" ht="13.5" customHeight="1" x14ac:dyDescent="0.2">
      <c r="AG104" s="290"/>
      <c r="AH104" s="29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0"/>
    </row>
    <row r="117" spans="34:122" ht="13.5" customHeight="1" x14ac:dyDescent="0.2"/>
    <row r="118" spans="34:122" ht="13.5" customHeight="1" x14ac:dyDescent="0.2"/>
    <row r="119" spans="34:122" ht="13.5" customHeight="1" x14ac:dyDescent="0.2"/>
    <row r="120" spans="34:122" ht="13.5" customHeight="1" x14ac:dyDescent="0.2">
      <c r="AH120" s="290"/>
    </row>
    <row r="121" spans="34:122" ht="13.5" customHeight="1" x14ac:dyDescent="0.2">
      <c r="AH121" s="290"/>
    </row>
    <row r="122" spans="34:122" ht="13.5" customHeight="1" x14ac:dyDescent="0.2"/>
    <row r="123" spans="34:122" ht="13.5" customHeight="1" x14ac:dyDescent="0.2"/>
    <row r="124" spans="34:122" ht="13.5" customHeight="1" x14ac:dyDescent="0.2"/>
    <row r="125" spans="34:122" ht="13.5" customHeight="1" x14ac:dyDescent="0.2">
      <c r="DR125" s="290" t="s">
        <v>493</v>
      </c>
    </row>
    <row r="126" spans="34:122" ht="13.5" hidden="1" customHeight="1" x14ac:dyDescent="0.2"/>
    <row r="127" spans="34:122" ht="13.5" hidden="1" customHeight="1" x14ac:dyDescent="0.2"/>
    <row r="128" spans="34:122" ht="13.5" hidden="1" customHeight="1" x14ac:dyDescent="0.2"/>
    <row r="129" ht="13.5" hidden="1" customHeight="1" x14ac:dyDescent="0.2"/>
    <row r="130" ht="13.5" hidden="1" customHeight="1" x14ac:dyDescent="0.2"/>
    <row r="131" ht="13.5" hidden="1" customHeight="1" x14ac:dyDescent="0.2"/>
    <row r="132" ht="13.5" hidden="1" customHeight="1" x14ac:dyDescent="0.2"/>
    <row r="133" ht="13.5" hidden="1" customHeight="1" x14ac:dyDescent="0.2"/>
    <row r="134" ht="13.5" hidden="1" customHeight="1" x14ac:dyDescent="0.2"/>
    <row r="135" ht="13.5" hidden="1" customHeight="1" x14ac:dyDescent="0.2"/>
  </sheetData>
  <sheetProtection algorithmName="SHA-512" hashValue="5biqZf5n53LusHuHrok4gCyZRRh/uSyZP/a4O2NXFS+vEDNMjlXNJcFGTXoNLHqsmGHutbp1BH7dIY/E8rJg9Q==" saltValue="Q3Y2FWQ7QlVCcvRJO8ZqO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9" customWidth="1"/>
    <col min="2" max="8" width="13.33203125" style="149" customWidth="1"/>
    <col min="9" max="16384" width="11.109375" style="149"/>
  </cols>
  <sheetData>
    <row r="1" spans="1:8" x14ac:dyDescent="0.2">
      <c r="A1" s="143"/>
      <c r="B1" s="144"/>
      <c r="C1" s="145"/>
      <c r="D1" s="146"/>
      <c r="E1" s="147"/>
      <c r="F1" s="147"/>
      <c r="G1" s="147"/>
      <c r="H1" s="148"/>
    </row>
    <row r="2" spans="1:8" x14ac:dyDescent="0.2">
      <c r="A2" s="150"/>
      <c r="B2" s="151"/>
      <c r="C2" s="152"/>
      <c r="D2" s="153" t="s">
        <v>52</v>
      </c>
      <c r="E2" s="154"/>
      <c r="F2" s="155" t="s">
        <v>544</v>
      </c>
      <c r="G2" s="156"/>
      <c r="H2" s="157"/>
    </row>
    <row r="3" spans="1:8" x14ac:dyDescent="0.2">
      <c r="A3" s="153" t="s">
        <v>537</v>
      </c>
      <c r="B3" s="158"/>
      <c r="C3" s="159"/>
      <c r="D3" s="160">
        <v>199917</v>
      </c>
      <c r="E3" s="161"/>
      <c r="F3" s="162">
        <v>66255</v>
      </c>
      <c r="G3" s="163"/>
      <c r="H3" s="164"/>
    </row>
    <row r="4" spans="1:8" x14ac:dyDescent="0.2">
      <c r="A4" s="165"/>
      <c r="B4" s="166"/>
      <c r="C4" s="167"/>
      <c r="D4" s="168">
        <v>119083</v>
      </c>
      <c r="E4" s="169"/>
      <c r="F4" s="170">
        <v>31822</v>
      </c>
      <c r="G4" s="171"/>
      <c r="H4" s="172"/>
    </row>
    <row r="5" spans="1:8" x14ac:dyDescent="0.2">
      <c r="A5" s="153" t="s">
        <v>539</v>
      </c>
      <c r="B5" s="158"/>
      <c r="C5" s="159"/>
      <c r="D5" s="160">
        <v>138318</v>
      </c>
      <c r="E5" s="161"/>
      <c r="F5" s="162">
        <v>92247</v>
      </c>
      <c r="G5" s="163"/>
      <c r="H5" s="164"/>
    </row>
    <row r="6" spans="1:8" x14ac:dyDescent="0.2">
      <c r="A6" s="165"/>
      <c r="B6" s="166"/>
      <c r="C6" s="167"/>
      <c r="D6" s="168">
        <v>100836</v>
      </c>
      <c r="E6" s="169"/>
      <c r="F6" s="170">
        <v>37204</v>
      </c>
      <c r="G6" s="171"/>
      <c r="H6" s="172"/>
    </row>
    <row r="7" spans="1:8" x14ac:dyDescent="0.2">
      <c r="A7" s="153" t="s">
        <v>540</v>
      </c>
      <c r="B7" s="158"/>
      <c r="C7" s="159"/>
      <c r="D7" s="160">
        <v>125303</v>
      </c>
      <c r="E7" s="161"/>
      <c r="F7" s="162">
        <v>67319</v>
      </c>
      <c r="G7" s="163"/>
      <c r="H7" s="164"/>
    </row>
    <row r="8" spans="1:8" x14ac:dyDescent="0.2">
      <c r="A8" s="165"/>
      <c r="B8" s="166"/>
      <c r="C8" s="167"/>
      <c r="D8" s="168">
        <v>90633</v>
      </c>
      <c r="E8" s="169"/>
      <c r="F8" s="170">
        <v>38101</v>
      </c>
      <c r="G8" s="171"/>
      <c r="H8" s="172"/>
    </row>
    <row r="9" spans="1:8" x14ac:dyDescent="0.2">
      <c r="A9" s="153" t="s">
        <v>541</v>
      </c>
      <c r="B9" s="158"/>
      <c r="C9" s="159"/>
      <c r="D9" s="160">
        <v>148983</v>
      </c>
      <c r="E9" s="161"/>
      <c r="F9" s="162">
        <v>70615</v>
      </c>
      <c r="G9" s="163"/>
      <c r="H9" s="164"/>
    </row>
    <row r="10" spans="1:8" x14ac:dyDescent="0.2">
      <c r="A10" s="165"/>
      <c r="B10" s="166"/>
      <c r="C10" s="167"/>
      <c r="D10" s="168">
        <v>114796</v>
      </c>
      <c r="E10" s="169"/>
      <c r="F10" s="170">
        <v>37382</v>
      </c>
      <c r="G10" s="171"/>
      <c r="H10" s="172"/>
    </row>
    <row r="11" spans="1:8" x14ac:dyDescent="0.2">
      <c r="A11" s="153" t="s">
        <v>542</v>
      </c>
      <c r="B11" s="158"/>
      <c r="C11" s="159"/>
      <c r="D11" s="160">
        <v>131569</v>
      </c>
      <c r="E11" s="161"/>
      <c r="F11" s="162">
        <v>69185</v>
      </c>
      <c r="G11" s="163"/>
      <c r="H11" s="164"/>
    </row>
    <row r="12" spans="1:8" x14ac:dyDescent="0.2">
      <c r="A12" s="165"/>
      <c r="B12" s="166"/>
      <c r="C12" s="173"/>
      <c r="D12" s="168">
        <v>93172</v>
      </c>
      <c r="E12" s="169"/>
      <c r="F12" s="170">
        <v>38519</v>
      </c>
      <c r="G12" s="171"/>
      <c r="H12" s="172"/>
    </row>
    <row r="13" spans="1:8" x14ac:dyDescent="0.2">
      <c r="A13" s="153"/>
      <c r="B13" s="158"/>
      <c r="C13" s="174"/>
      <c r="D13" s="175">
        <v>148818</v>
      </c>
      <c r="E13" s="176"/>
      <c r="F13" s="177">
        <v>73124</v>
      </c>
      <c r="G13" s="178"/>
      <c r="H13" s="164"/>
    </row>
    <row r="14" spans="1:8" x14ac:dyDescent="0.2">
      <c r="A14" s="165"/>
      <c r="B14" s="166"/>
      <c r="C14" s="167"/>
      <c r="D14" s="168">
        <v>103704</v>
      </c>
      <c r="E14" s="169"/>
      <c r="F14" s="170">
        <v>36606</v>
      </c>
      <c r="G14" s="171"/>
      <c r="H14" s="172"/>
    </row>
    <row r="17" spans="1:11" x14ac:dyDescent="0.2">
      <c r="A17" s="149" t="s">
        <v>53</v>
      </c>
    </row>
    <row r="18" spans="1:11" x14ac:dyDescent="0.2">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2">
      <c r="A19" s="179" t="s">
        <v>54</v>
      </c>
      <c r="B19" s="179">
        <f>ROUND(VALUE(SUBSTITUTE(実質収支比率等に係る経年分析!F$48,"▲","-")),2)</f>
        <v>3.1</v>
      </c>
      <c r="C19" s="179">
        <f>ROUND(VALUE(SUBSTITUTE(実質収支比率等に係る経年分析!G$48,"▲","-")),2)</f>
        <v>3.35</v>
      </c>
      <c r="D19" s="179">
        <f>ROUND(VALUE(SUBSTITUTE(実質収支比率等に係る経年分析!H$48,"▲","-")),2)</f>
        <v>3.6</v>
      </c>
      <c r="E19" s="179">
        <f>ROUND(VALUE(SUBSTITUTE(実質収支比率等に係る経年分析!I$48,"▲","-")),2)</f>
        <v>5.15</v>
      </c>
      <c r="F19" s="179">
        <f>ROUND(VALUE(SUBSTITUTE(実質収支比率等に係る経年分析!J$48,"▲","-")),2)</f>
        <v>4.3600000000000003</v>
      </c>
    </row>
    <row r="20" spans="1:11" x14ac:dyDescent="0.2">
      <c r="A20" s="179" t="s">
        <v>55</v>
      </c>
      <c r="B20" s="179">
        <f>ROUND(VALUE(SUBSTITUTE(実質収支比率等に係る経年分析!F$47,"▲","-")),2)</f>
        <v>27.16</v>
      </c>
      <c r="C20" s="179">
        <f>ROUND(VALUE(SUBSTITUTE(実質収支比率等に係る経年分析!G$47,"▲","-")),2)</f>
        <v>30.44</v>
      </c>
      <c r="D20" s="179">
        <f>ROUND(VALUE(SUBSTITUTE(実質収支比率等に係る経年分析!H$47,"▲","-")),2)</f>
        <v>33.869999999999997</v>
      </c>
      <c r="E20" s="179">
        <f>ROUND(VALUE(SUBSTITUTE(実質収支比率等に係る経年分析!I$47,"▲","-")),2)</f>
        <v>26.43</v>
      </c>
      <c r="F20" s="179">
        <f>ROUND(VALUE(SUBSTITUTE(実質収支比率等に係る経年分析!J$47,"▲","-")),2)</f>
        <v>29.02</v>
      </c>
    </row>
    <row r="21" spans="1:11" x14ac:dyDescent="0.2">
      <c r="A21" s="179" t="s">
        <v>56</v>
      </c>
      <c r="B21" s="179">
        <f>IF(ISNUMBER(VALUE(SUBSTITUTE(実質収支比率等に係る経年分析!F$49,"▲","-"))),ROUND(VALUE(SUBSTITUTE(実質収支比率等に係る経年分析!F$49,"▲","-")),2),NA())</f>
        <v>-3.3</v>
      </c>
      <c r="C21" s="179">
        <f>IF(ISNUMBER(VALUE(SUBSTITUTE(実質収支比率等に係る経年分析!G$49,"▲","-"))),ROUND(VALUE(SUBSTITUTE(実質収支比率等に係る経年分析!G$49,"▲","-")),2),NA())</f>
        <v>3.47</v>
      </c>
      <c r="D21" s="179">
        <f>IF(ISNUMBER(VALUE(SUBSTITUTE(実質収支比率等に係る経年分析!H$49,"▲","-"))),ROUND(VALUE(SUBSTITUTE(実質収支比率等に係る経年分析!H$49,"▲","-")),2),NA())</f>
        <v>2.36</v>
      </c>
      <c r="E21" s="179">
        <f>IF(ISNUMBER(VALUE(SUBSTITUTE(実質収支比率等に係る経年分析!I$49,"▲","-"))),ROUND(VALUE(SUBSTITUTE(実質収支比率等に係る経年分析!I$49,"▲","-")),2),NA())</f>
        <v>-7.31</v>
      </c>
      <c r="F21" s="179">
        <f>IF(ISNUMBER(VALUE(SUBSTITUTE(実質収支比率等に係る経年分析!J$49,"▲","-"))),ROUND(VALUE(SUBSTITUTE(実質収支比率等に係る経年分析!J$49,"▲","-")),2),NA())</f>
        <v>1.23</v>
      </c>
    </row>
    <row r="24" spans="1:11" x14ac:dyDescent="0.2">
      <c r="A24" s="149" t="s">
        <v>57</v>
      </c>
    </row>
    <row r="25" spans="1:11" x14ac:dyDescent="0.2">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2">
      <c r="A26" s="180"/>
      <c r="B26" s="180" t="s">
        <v>58</v>
      </c>
      <c r="C26" s="180" t="s">
        <v>59</v>
      </c>
      <c r="D26" s="180" t="s">
        <v>58</v>
      </c>
      <c r="E26" s="180" t="s">
        <v>59</v>
      </c>
      <c r="F26" s="180" t="s">
        <v>58</v>
      </c>
      <c r="G26" s="180" t="s">
        <v>59</v>
      </c>
      <c r="H26" s="180" t="s">
        <v>58</v>
      </c>
      <c r="I26" s="180" t="s">
        <v>59</v>
      </c>
      <c r="J26" s="180" t="s">
        <v>58</v>
      </c>
      <c r="K26" s="180" t="s">
        <v>59</v>
      </c>
    </row>
    <row r="27" spans="1:11" x14ac:dyDescent="0.2">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0.23</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0.37</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0.05</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0.06</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0.04</v>
      </c>
    </row>
    <row r="28" spans="1:11" x14ac:dyDescent="0.2">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2">
      <c r="A29" s="180" t="str">
        <f>IF(連結実質赤字比率に係る赤字・黒字の構成分析!C$41="",NA(),連結実質赤字比率に係る赤字・黒字の構成分析!C$41)</f>
        <v>歌代の里特別会計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0.02</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0.01</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0.02</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0.02</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0.05</v>
      </c>
    </row>
    <row r="30" spans="1:11" x14ac:dyDescent="0.2">
      <c r="A30" s="180" t="str">
        <f>IF(連結実質赤字比率に係る赤字・黒字の構成分析!C$40="",NA(),連結実質赤字比率に係る赤字・黒字の構成分析!C$40)</f>
        <v>すこやか両津特別会計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0.04</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0.09</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7.0000000000000007E-2</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0.08</v>
      </c>
    </row>
    <row r="31" spans="1:11" x14ac:dyDescent="0.2">
      <c r="A31" s="180" t="str">
        <f>IF(連結実質赤字比率に係る赤字・黒字の構成分析!C$39="",NA(),連結実質赤字比率に係る赤字・黒字の構成分析!C$39)</f>
        <v>下水道特別会計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0.19</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0.27</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0.2</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0.25</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0.18</v>
      </c>
    </row>
    <row r="32" spans="1:11" x14ac:dyDescent="0.2">
      <c r="A32" s="180" t="str">
        <f>IF(連結実質赤字比率に係る赤字・黒字の構成分析!C$38="",NA(),連結実質赤字比率に係る赤字・黒字の構成分析!C$38)</f>
        <v>国民健康保険特別会計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1</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1.1200000000000001</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1.04</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1.58</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0.64</v>
      </c>
    </row>
    <row r="33" spans="1:16" x14ac:dyDescent="0.2">
      <c r="A33" s="180" t="str">
        <f>IF(連結実質赤字比率に係る赤字・黒字の構成分析!C$37="",NA(),連結実質赤字比率に係る赤字・黒字の構成分析!C$37)</f>
        <v>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0.72</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1.1200000000000001</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0.7</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1.27</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1.63</v>
      </c>
    </row>
    <row r="34" spans="1:16" x14ac:dyDescent="0.2">
      <c r="A34" s="180" t="str">
        <f>IF(連結実質赤字比率に係る赤字・黒字の構成分析!C$36="",NA(),連結実質赤字比率に係る赤字・黒字の構成分析!C$36)</f>
        <v>病院事業会計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3.52</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3.69</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3.73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3.46</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3.51</v>
      </c>
    </row>
    <row r="35" spans="1:16" x14ac:dyDescent="0.2">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3.09</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3.34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3.6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5.14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4.3600000000000003</v>
      </c>
    </row>
    <row r="36" spans="1:16" x14ac:dyDescent="0.2">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4.29</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4.6399999999999997</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5.09</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6.56</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7.97</v>
      </c>
    </row>
    <row r="39" spans="1:16" x14ac:dyDescent="0.2">
      <c r="A39" s="149" t="s">
        <v>60</v>
      </c>
    </row>
    <row r="40" spans="1:16" x14ac:dyDescent="0.2">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2">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x14ac:dyDescent="0.2">
      <c r="A42" s="181" t="s">
        <v>63</v>
      </c>
      <c r="B42" s="181"/>
      <c r="C42" s="181"/>
      <c r="D42" s="181">
        <f>'実質公債費比率（分子）の構造'!K$52</f>
        <v>6752</v>
      </c>
      <c r="E42" s="181"/>
      <c r="F42" s="181"/>
      <c r="G42" s="181">
        <f>'実質公債費比率（分子）の構造'!L$52</f>
        <v>6740</v>
      </c>
      <c r="H42" s="181"/>
      <c r="I42" s="181"/>
      <c r="J42" s="181">
        <f>'実質公債費比率（分子）の構造'!M$52</f>
        <v>6681</v>
      </c>
      <c r="K42" s="181"/>
      <c r="L42" s="181"/>
      <c r="M42" s="181">
        <f>'実質公債費比率（分子）の構造'!N$52</f>
        <v>6731</v>
      </c>
      <c r="N42" s="181"/>
      <c r="O42" s="181"/>
      <c r="P42" s="181">
        <f>'実質公債費比率（分子）の構造'!O$52</f>
        <v>6489</v>
      </c>
    </row>
    <row r="43" spans="1:16" x14ac:dyDescent="0.2">
      <c r="A43" s="181" t="s">
        <v>64</v>
      </c>
      <c r="B43" s="181">
        <f>'実質公債費比率（分子）の構造'!K$51</f>
        <v>2</v>
      </c>
      <c r="C43" s="181"/>
      <c r="D43" s="181"/>
      <c r="E43" s="181">
        <f>'実質公債費比率（分子）の構造'!L$51</f>
        <v>1</v>
      </c>
      <c r="F43" s="181"/>
      <c r="G43" s="181"/>
      <c r="H43" s="181">
        <f>'実質公債費比率（分子）の構造'!M$51</f>
        <v>0</v>
      </c>
      <c r="I43" s="181"/>
      <c r="J43" s="181"/>
      <c r="K43" s="181">
        <f>'実質公債費比率（分子）の構造'!N$51</f>
        <v>0</v>
      </c>
      <c r="L43" s="181"/>
      <c r="M43" s="181"/>
      <c r="N43" s="181">
        <f>'実質公債費比率（分子）の構造'!O$51</f>
        <v>0</v>
      </c>
      <c r="O43" s="181"/>
      <c r="P43" s="181"/>
    </row>
    <row r="44" spans="1:16" x14ac:dyDescent="0.2">
      <c r="A44" s="181" t="s">
        <v>65</v>
      </c>
      <c r="B44" s="181">
        <f>'実質公債費比率（分子）の構造'!K$50</f>
        <v>160</v>
      </c>
      <c r="C44" s="181"/>
      <c r="D44" s="181"/>
      <c r="E44" s="181">
        <f>'実質公債費比率（分子）の構造'!L$50</f>
        <v>142</v>
      </c>
      <c r="F44" s="181"/>
      <c r="G44" s="181"/>
      <c r="H44" s="181">
        <f>'実質公債費比率（分子）の構造'!M$50</f>
        <v>91</v>
      </c>
      <c r="I44" s="181"/>
      <c r="J44" s="181"/>
      <c r="K44" s="181">
        <f>'実質公債費比率（分子）の構造'!N$50</f>
        <v>70</v>
      </c>
      <c r="L44" s="181"/>
      <c r="M44" s="181"/>
      <c r="N44" s="181">
        <f>'実質公債費比率（分子）の構造'!O$50</f>
        <v>15</v>
      </c>
      <c r="O44" s="181"/>
      <c r="P44" s="181"/>
    </row>
    <row r="45" spans="1:16" x14ac:dyDescent="0.2">
      <c r="A45" s="181" t="s">
        <v>66</v>
      </c>
      <c r="B45" s="181" t="str">
        <f>'実質公債費比率（分子）の構造'!K$49</f>
        <v>-</v>
      </c>
      <c r="C45" s="181"/>
      <c r="D45" s="181"/>
      <c r="E45" s="181" t="str">
        <f>'実質公債費比率（分子）の構造'!L$49</f>
        <v>-</v>
      </c>
      <c r="F45" s="181"/>
      <c r="G45" s="181"/>
      <c r="H45" s="181" t="str">
        <f>'実質公債費比率（分子）の構造'!M$49</f>
        <v>-</v>
      </c>
      <c r="I45" s="181"/>
      <c r="J45" s="181"/>
      <c r="K45" s="181" t="str">
        <f>'実質公債費比率（分子）の構造'!N$49</f>
        <v>-</v>
      </c>
      <c r="L45" s="181"/>
      <c r="M45" s="181"/>
      <c r="N45" s="181" t="str">
        <f>'実質公債費比率（分子）の構造'!O$49</f>
        <v>-</v>
      </c>
      <c r="O45" s="181"/>
      <c r="P45" s="181"/>
    </row>
    <row r="46" spans="1:16" x14ac:dyDescent="0.2">
      <c r="A46" s="181" t="s">
        <v>67</v>
      </c>
      <c r="B46" s="181">
        <f>'実質公債費比率（分子）の構造'!K$48</f>
        <v>2093</v>
      </c>
      <c r="C46" s="181"/>
      <c r="D46" s="181"/>
      <c r="E46" s="181">
        <f>'実質公債費比率（分子）の構造'!L$48</f>
        <v>2057</v>
      </c>
      <c r="F46" s="181"/>
      <c r="G46" s="181"/>
      <c r="H46" s="181">
        <f>'実質公債費比率（分子）の構造'!M$48</f>
        <v>2038</v>
      </c>
      <c r="I46" s="181"/>
      <c r="J46" s="181"/>
      <c r="K46" s="181">
        <f>'実質公債費比率（分子）の構造'!N$48</f>
        <v>2216</v>
      </c>
      <c r="L46" s="181"/>
      <c r="M46" s="181"/>
      <c r="N46" s="181">
        <f>'実質公債費比率（分子）の構造'!O$48</f>
        <v>2243</v>
      </c>
      <c r="O46" s="181"/>
      <c r="P46" s="181"/>
    </row>
    <row r="47" spans="1:16" x14ac:dyDescent="0.2">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x14ac:dyDescent="0.2">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2">
      <c r="A49" s="181" t="s">
        <v>70</v>
      </c>
      <c r="B49" s="181">
        <f>'実質公債費比率（分子）の構造'!K$45</f>
        <v>7584</v>
      </c>
      <c r="C49" s="181"/>
      <c r="D49" s="181"/>
      <c r="E49" s="181">
        <f>'実質公債費比率（分子）の構造'!L$45</f>
        <v>7567</v>
      </c>
      <c r="F49" s="181"/>
      <c r="G49" s="181"/>
      <c r="H49" s="181">
        <f>'実質公債費比率（分子）の構造'!M$45</f>
        <v>7484</v>
      </c>
      <c r="I49" s="181"/>
      <c r="J49" s="181"/>
      <c r="K49" s="181">
        <f>'実質公債費比率（分子）の構造'!N$45</f>
        <v>7370</v>
      </c>
      <c r="L49" s="181"/>
      <c r="M49" s="181"/>
      <c r="N49" s="181">
        <f>'実質公債費比率（分子）の構造'!O$45</f>
        <v>6946</v>
      </c>
      <c r="O49" s="181"/>
      <c r="P49" s="181"/>
    </row>
    <row r="50" spans="1:16" x14ac:dyDescent="0.2">
      <c r="A50" s="181" t="s">
        <v>71</v>
      </c>
      <c r="B50" s="181" t="e">
        <f>NA()</f>
        <v>#N/A</v>
      </c>
      <c r="C50" s="181">
        <f>IF(ISNUMBER('実質公債費比率（分子）の構造'!K$53),'実質公債費比率（分子）の構造'!K$53,NA())</f>
        <v>3087</v>
      </c>
      <c r="D50" s="181" t="e">
        <f>NA()</f>
        <v>#N/A</v>
      </c>
      <c r="E50" s="181" t="e">
        <f>NA()</f>
        <v>#N/A</v>
      </c>
      <c r="F50" s="181">
        <f>IF(ISNUMBER('実質公債費比率（分子）の構造'!L$53),'実質公債費比率（分子）の構造'!L$53,NA())</f>
        <v>3027</v>
      </c>
      <c r="G50" s="181" t="e">
        <f>NA()</f>
        <v>#N/A</v>
      </c>
      <c r="H50" s="181" t="e">
        <f>NA()</f>
        <v>#N/A</v>
      </c>
      <c r="I50" s="181">
        <f>IF(ISNUMBER('実質公債費比率（分子）の構造'!M$53),'実質公債費比率（分子）の構造'!M$53,NA())</f>
        <v>2932</v>
      </c>
      <c r="J50" s="181" t="e">
        <f>NA()</f>
        <v>#N/A</v>
      </c>
      <c r="K50" s="181" t="e">
        <f>NA()</f>
        <v>#N/A</v>
      </c>
      <c r="L50" s="181">
        <f>IF(ISNUMBER('実質公債費比率（分子）の構造'!N$53),'実質公債費比率（分子）の構造'!N$53,NA())</f>
        <v>2925</v>
      </c>
      <c r="M50" s="181" t="e">
        <f>NA()</f>
        <v>#N/A</v>
      </c>
      <c r="N50" s="181" t="e">
        <f>NA()</f>
        <v>#N/A</v>
      </c>
      <c r="O50" s="181">
        <f>IF(ISNUMBER('実質公債費比率（分子）の構造'!O$53),'実質公債費比率（分子）の構造'!O$53,NA())</f>
        <v>2715</v>
      </c>
      <c r="P50" s="181" t="e">
        <f>NA()</f>
        <v>#N/A</v>
      </c>
    </row>
    <row r="53" spans="1:16" x14ac:dyDescent="0.2">
      <c r="A53" s="149" t="s">
        <v>72</v>
      </c>
    </row>
    <row r="54" spans="1:16" x14ac:dyDescent="0.2">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2">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x14ac:dyDescent="0.2">
      <c r="A56" s="180" t="s">
        <v>43</v>
      </c>
      <c r="B56" s="180"/>
      <c r="C56" s="180"/>
      <c r="D56" s="180">
        <f>'将来負担比率（分子）の構造'!I$52</f>
        <v>56017</v>
      </c>
      <c r="E56" s="180"/>
      <c r="F56" s="180"/>
      <c r="G56" s="180">
        <f>'将来負担比率（分子）の構造'!J$52</f>
        <v>56377</v>
      </c>
      <c r="H56" s="180"/>
      <c r="I56" s="180"/>
      <c r="J56" s="180">
        <f>'将来負担比率（分子）の構造'!K$52</f>
        <v>56641</v>
      </c>
      <c r="K56" s="180"/>
      <c r="L56" s="180"/>
      <c r="M56" s="180">
        <f>'将来負担比率（分子）の構造'!L$52</f>
        <v>56979</v>
      </c>
      <c r="N56" s="180"/>
      <c r="O56" s="180"/>
      <c r="P56" s="180">
        <f>'将来負担比率（分子）の構造'!M$52</f>
        <v>55769</v>
      </c>
    </row>
    <row r="57" spans="1:16" x14ac:dyDescent="0.2">
      <c r="A57" s="180" t="s">
        <v>42</v>
      </c>
      <c r="B57" s="180"/>
      <c r="C57" s="180"/>
      <c r="D57" s="180">
        <f>'将来負担比率（分子）の構造'!I$51</f>
        <v>1282</v>
      </c>
      <c r="E57" s="180"/>
      <c r="F57" s="180"/>
      <c r="G57" s="180">
        <f>'将来負担比率（分子）の構造'!J$51</f>
        <v>1177</v>
      </c>
      <c r="H57" s="180"/>
      <c r="I57" s="180"/>
      <c r="J57" s="180">
        <f>'将来負担比率（分子）の構造'!K$51</f>
        <v>1005</v>
      </c>
      <c r="K57" s="180"/>
      <c r="L57" s="180"/>
      <c r="M57" s="180">
        <f>'将来負担比率（分子）の構造'!L$51</f>
        <v>925</v>
      </c>
      <c r="N57" s="180"/>
      <c r="O57" s="180"/>
      <c r="P57" s="180">
        <f>'将来負担比率（分子）の構造'!M$51</f>
        <v>845</v>
      </c>
    </row>
    <row r="58" spans="1:16" x14ac:dyDescent="0.2">
      <c r="A58" s="180" t="s">
        <v>41</v>
      </c>
      <c r="B58" s="180"/>
      <c r="C58" s="180"/>
      <c r="D58" s="180">
        <f>'将来負担比率（分子）の構造'!I$50</f>
        <v>13104</v>
      </c>
      <c r="E58" s="180"/>
      <c r="F58" s="180"/>
      <c r="G58" s="180">
        <f>'将来負担比率（分子）の構造'!J$50</f>
        <v>14862</v>
      </c>
      <c r="H58" s="180"/>
      <c r="I58" s="180"/>
      <c r="J58" s="180">
        <f>'将来負担比率（分子）の構造'!K$50</f>
        <v>15189</v>
      </c>
      <c r="K58" s="180"/>
      <c r="L58" s="180"/>
      <c r="M58" s="180">
        <f>'将来負担比率（分子）の構造'!L$50</f>
        <v>12437</v>
      </c>
      <c r="N58" s="180"/>
      <c r="O58" s="180"/>
      <c r="P58" s="180">
        <f>'将来負担比率（分子）の構造'!M$50</f>
        <v>12750</v>
      </c>
    </row>
    <row r="59" spans="1:16" x14ac:dyDescent="0.2">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2">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2">
      <c r="A61" s="180" t="s">
        <v>36</v>
      </c>
      <c r="B61" s="180">
        <f>'将来負担比率（分子）の構造'!I$46</f>
        <v>4</v>
      </c>
      <c r="C61" s="180"/>
      <c r="D61" s="180"/>
      <c r="E61" s="180">
        <f>'将来負担比率（分子）の構造'!J$46</f>
        <v>2</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x14ac:dyDescent="0.2">
      <c r="A62" s="180" t="s">
        <v>35</v>
      </c>
      <c r="B62" s="180">
        <f>'将来負担比率（分子）の構造'!I$45</f>
        <v>10617</v>
      </c>
      <c r="C62" s="180"/>
      <c r="D62" s="180"/>
      <c r="E62" s="180">
        <f>'将来負担比率（分子）の構造'!J$45</f>
        <v>10161</v>
      </c>
      <c r="F62" s="180"/>
      <c r="G62" s="180"/>
      <c r="H62" s="180">
        <f>'将来負担比率（分子）の構造'!K$45</f>
        <v>10244</v>
      </c>
      <c r="I62" s="180"/>
      <c r="J62" s="180"/>
      <c r="K62" s="180">
        <f>'将来負担比率（分子）の構造'!L$45</f>
        <v>10211</v>
      </c>
      <c r="L62" s="180"/>
      <c r="M62" s="180"/>
      <c r="N62" s="180">
        <f>'将来負担比率（分子）の構造'!M$45</f>
        <v>9702</v>
      </c>
      <c r="O62" s="180"/>
      <c r="P62" s="180"/>
    </row>
    <row r="63" spans="1:16" x14ac:dyDescent="0.2">
      <c r="A63" s="180" t="s">
        <v>34</v>
      </c>
      <c r="B63" s="180" t="str">
        <f>'将来負担比率（分子）の構造'!I$44</f>
        <v>-</v>
      </c>
      <c r="C63" s="180"/>
      <c r="D63" s="180"/>
      <c r="E63" s="180" t="str">
        <f>'将来負担比率（分子）の構造'!J$44</f>
        <v>-</v>
      </c>
      <c r="F63" s="180"/>
      <c r="G63" s="180"/>
      <c r="H63" s="180" t="str">
        <f>'将来負担比率（分子）の構造'!K$44</f>
        <v>-</v>
      </c>
      <c r="I63" s="180"/>
      <c r="J63" s="180"/>
      <c r="K63" s="180" t="str">
        <f>'将来負担比率（分子）の構造'!L$44</f>
        <v>-</v>
      </c>
      <c r="L63" s="180"/>
      <c r="M63" s="180"/>
      <c r="N63" s="180" t="str">
        <f>'将来負担比率（分子）の構造'!M$44</f>
        <v>-</v>
      </c>
      <c r="O63" s="180"/>
      <c r="P63" s="180"/>
    </row>
    <row r="64" spans="1:16" x14ac:dyDescent="0.2">
      <c r="A64" s="180" t="s">
        <v>33</v>
      </c>
      <c r="B64" s="180">
        <f>'将来負担比率（分子）の構造'!I$43</f>
        <v>28156</v>
      </c>
      <c r="C64" s="180"/>
      <c r="D64" s="180"/>
      <c r="E64" s="180">
        <f>'将来負担比率（分子）の構造'!J$43</f>
        <v>27851</v>
      </c>
      <c r="F64" s="180"/>
      <c r="G64" s="180"/>
      <c r="H64" s="180">
        <f>'将来負担比率（分子）の構造'!K$43</f>
        <v>28542</v>
      </c>
      <c r="I64" s="180"/>
      <c r="J64" s="180"/>
      <c r="K64" s="180">
        <f>'将来負担比率（分子）の構造'!L$43</f>
        <v>27978</v>
      </c>
      <c r="L64" s="180"/>
      <c r="M64" s="180"/>
      <c r="N64" s="180">
        <f>'将来負担比率（分子）の構造'!M$43</f>
        <v>27705</v>
      </c>
      <c r="O64" s="180"/>
      <c r="P64" s="180"/>
    </row>
    <row r="65" spans="1:16" x14ac:dyDescent="0.2">
      <c r="A65" s="180" t="s">
        <v>32</v>
      </c>
      <c r="B65" s="180">
        <f>'将来負担比率（分子）の構造'!I$42</f>
        <v>369</v>
      </c>
      <c r="C65" s="180"/>
      <c r="D65" s="180"/>
      <c r="E65" s="180">
        <f>'将来負担比率（分子）の構造'!J$42</f>
        <v>235</v>
      </c>
      <c r="F65" s="180"/>
      <c r="G65" s="180"/>
      <c r="H65" s="180">
        <f>'将来負担比率（分子）の構造'!K$42</f>
        <v>149</v>
      </c>
      <c r="I65" s="180"/>
      <c r="J65" s="180"/>
      <c r="K65" s="180">
        <f>'将来負担比率（分子）の構造'!L$42</f>
        <v>85</v>
      </c>
      <c r="L65" s="180"/>
      <c r="M65" s="180"/>
      <c r="N65" s="180">
        <f>'将来負担比率（分子）の構造'!M$42</f>
        <v>72</v>
      </c>
      <c r="O65" s="180"/>
      <c r="P65" s="180"/>
    </row>
    <row r="66" spans="1:16" x14ac:dyDescent="0.2">
      <c r="A66" s="180" t="s">
        <v>31</v>
      </c>
      <c r="B66" s="180">
        <f>'将来負担比率（分子）の構造'!I$41</f>
        <v>61615</v>
      </c>
      <c r="C66" s="180"/>
      <c r="D66" s="180"/>
      <c r="E66" s="180">
        <f>'将来負担比率（分子）の構造'!J$41</f>
        <v>61129</v>
      </c>
      <c r="F66" s="180"/>
      <c r="G66" s="180"/>
      <c r="H66" s="180">
        <f>'将来負担比率（分子）の構造'!K$41</f>
        <v>59287</v>
      </c>
      <c r="I66" s="180"/>
      <c r="J66" s="180"/>
      <c r="K66" s="180">
        <f>'将来負担比率（分子）の構造'!L$41</f>
        <v>58439</v>
      </c>
      <c r="L66" s="180"/>
      <c r="M66" s="180"/>
      <c r="N66" s="180">
        <f>'将来負担比率（分子）の構造'!M$41</f>
        <v>57801</v>
      </c>
      <c r="O66" s="180"/>
      <c r="P66" s="180"/>
    </row>
    <row r="67" spans="1:16" x14ac:dyDescent="0.2">
      <c r="A67" s="180" t="s">
        <v>75</v>
      </c>
      <c r="B67" s="180" t="e">
        <f>NA()</f>
        <v>#N/A</v>
      </c>
      <c r="C67" s="180">
        <f>IF(ISNUMBER('将来負担比率（分子）の構造'!I$53), IF('将来負担比率（分子）の構造'!I$53 &lt; 0, 0, '将来負担比率（分子）の構造'!I$53), NA())</f>
        <v>30358</v>
      </c>
      <c r="D67" s="180" t="e">
        <f>NA()</f>
        <v>#N/A</v>
      </c>
      <c r="E67" s="180" t="e">
        <f>NA()</f>
        <v>#N/A</v>
      </c>
      <c r="F67" s="180">
        <f>IF(ISNUMBER('将来負担比率（分子）の構造'!J$53), IF('将来負担比率（分子）の構造'!J$53 &lt; 0, 0, '将来負担比率（分子）の構造'!J$53), NA())</f>
        <v>26962</v>
      </c>
      <c r="G67" s="180" t="e">
        <f>NA()</f>
        <v>#N/A</v>
      </c>
      <c r="H67" s="180" t="e">
        <f>NA()</f>
        <v>#N/A</v>
      </c>
      <c r="I67" s="180">
        <f>IF(ISNUMBER('将来負担比率（分子）の構造'!K$53), IF('将来負担比率（分子）の構造'!K$53 &lt; 0, 0, '将来負担比率（分子）の構造'!K$53), NA())</f>
        <v>25386</v>
      </c>
      <c r="J67" s="180" t="e">
        <f>NA()</f>
        <v>#N/A</v>
      </c>
      <c r="K67" s="180" t="e">
        <f>NA()</f>
        <v>#N/A</v>
      </c>
      <c r="L67" s="180">
        <f>IF(ISNUMBER('将来負担比率（分子）の構造'!L$53), IF('将来負担比率（分子）の構造'!L$53 &lt; 0, 0, '将来負担比率（分子）の構造'!L$53), NA())</f>
        <v>26371</v>
      </c>
      <c r="M67" s="180" t="e">
        <f>NA()</f>
        <v>#N/A</v>
      </c>
      <c r="N67" s="180" t="e">
        <f>NA()</f>
        <v>#N/A</v>
      </c>
      <c r="O67" s="180">
        <f>IF(ISNUMBER('将来負担比率（分子）の構造'!M$53), IF('将来負担比率（分子）の構造'!M$53 &lt; 0, 0, '将来負担比率（分子）の構造'!M$53), NA())</f>
        <v>25916</v>
      </c>
      <c r="P67" s="180" t="e">
        <f>NA()</f>
        <v>#N/A</v>
      </c>
    </row>
    <row r="70" spans="1:16" x14ac:dyDescent="0.2">
      <c r="A70" s="182" t="s">
        <v>76</v>
      </c>
      <c r="B70" s="182"/>
      <c r="C70" s="182"/>
      <c r="D70" s="182"/>
      <c r="E70" s="182"/>
      <c r="F70" s="182"/>
    </row>
    <row r="71" spans="1:16" x14ac:dyDescent="0.2">
      <c r="A71" s="183"/>
      <c r="B71" s="183" t="str">
        <f>基金残高に係る経年分析!F54</f>
        <v>H28</v>
      </c>
      <c r="C71" s="183" t="str">
        <f>基金残高に係る経年分析!G54</f>
        <v>H29</v>
      </c>
      <c r="D71" s="183" t="str">
        <f>基金残高に係る経年分析!H54</f>
        <v>H30</v>
      </c>
    </row>
    <row r="72" spans="1:16" x14ac:dyDescent="0.2">
      <c r="A72" s="183" t="s">
        <v>77</v>
      </c>
      <c r="B72" s="184">
        <f>基金残高に係る経年分析!F55</f>
        <v>9547</v>
      </c>
      <c r="C72" s="184">
        <f>基金残高に係る経年分析!G55</f>
        <v>7178</v>
      </c>
      <c r="D72" s="184">
        <f>基金残高に係る経年分析!H55</f>
        <v>7740</v>
      </c>
    </row>
    <row r="73" spans="1:16" x14ac:dyDescent="0.2">
      <c r="A73" s="183" t="s">
        <v>78</v>
      </c>
      <c r="B73" s="184">
        <f>基金残高に係る経年分析!F56</f>
        <v>2435</v>
      </c>
      <c r="C73" s="184">
        <f>基金残高に係る経年分析!G56</f>
        <v>2054</v>
      </c>
      <c r="D73" s="184">
        <f>基金残高に係る経年分析!H56</f>
        <v>1802</v>
      </c>
    </row>
    <row r="74" spans="1:16" x14ac:dyDescent="0.2">
      <c r="A74" s="183" t="s">
        <v>79</v>
      </c>
      <c r="B74" s="184">
        <f>基金残高に係る経年分析!F57</f>
        <v>11312</v>
      </c>
      <c r="C74" s="184">
        <f>基金残高に係る経年分析!G57</f>
        <v>11123</v>
      </c>
      <c r="D74" s="184">
        <f>基金残高に係る経年分析!H57</f>
        <v>10275</v>
      </c>
    </row>
  </sheetData>
  <sheetProtection algorithmName="SHA-512" hashValue="osAGf/9z2jB7UrXv/n7eVuux7NDae4nOAg2BjP36+ZFnH00XSAUqZKpf0uKZ7L2smEhtUwwu4aQgLdaXppomLg==" saltValue="0W3xpP4oXZsOBwdDqVzL3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2020-09-11T02:14:22Z</cp:lastPrinted>
  <dcterms:created xsi:type="dcterms:W3CDTF">2020-02-10T03:36:02Z</dcterms:created>
  <dcterms:modified xsi:type="dcterms:W3CDTF">2020-09-29T06:58:07Z</dcterms:modified>
  <cp:category/>
</cp:coreProperties>
</file>